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委員会\各課専用\総務企画課\08 行政担当\06_統計調査\01_学校基本調査\R07年度\13確報値のデータ掲載（総務企画課ホームページ）\01 学級数・児童生徒数等\"/>
    </mc:Choice>
  </mc:AlternateContent>
  <xr:revisionPtr revIDLastSave="0" documentId="13_ncr:1_{DE6CBA21-54DB-478D-B1E8-9039BE42C188}" xr6:coauthVersionLast="47" xr6:coauthVersionMax="47" xr10:uidLastSave="{00000000-0000-0000-0000-000000000000}"/>
  <bookViews>
    <workbookView xWindow="-110" yWindow="-110" windowWidth="19420" windowHeight="10300" tabRatio="847" xr2:uid="{00000000-000D-0000-FFFF-FFFF00000000}"/>
  </bookViews>
  <sheets>
    <sheet name="R７【小】" sheetId="6" r:id="rId1"/>
    <sheet name="R７【中】" sheetId="7" r:id="rId2"/>
    <sheet name="R７【義務】" sheetId="8" r:id="rId3"/>
    <sheet name="R７【高（全）】" sheetId="9" r:id="rId4"/>
    <sheet name="R７【高（定）】" sheetId="10" r:id="rId5"/>
    <sheet name="R７【高（通）】" sheetId="11" r:id="rId6"/>
    <sheet name="R７【特支】" sheetId="14" r:id="rId7"/>
    <sheet name="R７【幼】" sheetId="12" r:id="rId8"/>
    <sheet name="R７【こども】" sheetId="13" r:id="rId9"/>
  </sheets>
  <definedNames>
    <definedName name="_xlnm.Print_Area" localSheetId="8">'R７【こども】'!$A$1:$AA$46</definedName>
    <definedName name="_xlnm.Print_Area" localSheetId="2">'R７【義務】'!$A$1:$AJ$15</definedName>
    <definedName name="_xlnm.Print_Area" localSheetId="3">'R７【高（全）】'!$A$1:$X$57</definedName>
    <definedName name="_xlnm.Print_Area" localSheetId="0">'R７【小】'!$A$1:$AJ$232</definedName>
    <definedName name="_xlnm.Print_Area" localSheetId="1">'R７【中】'!$A$1:$AJ$136</definedName>
    <definedName name="_xlnm.Print_Area" localSheetId="6">'R７【特支】'!$A$1:$AA$25</definedName>
    <definedName name="_xlnm.Print_Area" localSheetId="7">'R７【幼】'!$A$1:$X$43</definedName>
    <definedName name="_xlnm.Print_Titles" localSheetId="8">'R７【こども】'!$1:$3</definedName>
    <definedName name="_xlnm.Print_Titles" localSheetId="2">'R７【義務】'!$A:$C,'R７【義務】'!$1:$5</definedName>
    <definedName name="_xlnm.Print_Titles" localSheetId="3">'R７【高（全）】'!$1:$3</definedName>
    <definedName name="_xlnm.Print_Titles" localSheetId="5">'R７【高（通）】'!$1:$3</definedName>
    <definedName name="_xlnm.Print_Titles" localSheetId="4">'R７【高（定）】'!$1:$3</definedName>
    <definedName name="_xlnm.Print_Titles" localSheetId="0">'R７【小】'!$1:$5</definedName>
    <definedName name="_xlnm.Print_Titles" localSheetId="1">'R７【中】'!$1:$5</definedName>
    <definedName name="_xlnm.Print_Titles" localSheetId="6">'R７【特支】'!$1:$3</definedName>
    <definedName name="_xlnm.Print_Titles" localSheetId="7">'R７【幼】'!$1:$3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8" i="6" l="1"/>
  <c r="AA19" i="13" l="1"/>
  <c r="Z19" i="13"/>
  <c r="Y19" i="13"/>
  <c r="X19" i="13"/>
  <c r="W19" i="13"/>
  <c r="V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P9" i="13"/>
  <c r="Q9" i="13"/>
  <c r="R9" i="13"/>
  <c r="S9" i="13"/>
  <c r="T9" i="13"/>
  <c r="AA9" i="13"/>
  <c r="Z9" i="13"/>
  <c r="Y9" i="13"/>
  <c r="X9" i="13"/>
  <c r="W9" i="13"/>
  <c r="V9" i="13"/>
  <c r="O9" i="13"/>
  <c r="N9" i="13"/>
  <c r="M9" i="13"/>
  <c r="L9" i="13"/>
  <c r="K9" i="13"/>
  <c r="J9" i="13"/>
  <c r="I9" i="13"/>
  <c r="N5" i="12"/>
  <c r="M5" i="12"/>
  <c r="L5" i="12"/>
  <c r="U42" i="13" l="1"/>
  <c r="H42" i="13"/>
  <c r="G42" i="13"/>
  <c r="F42" i="13"/>
  <c r="AA31" i="13"/>
  <c r="Z31" i="13"/>
  <c r="Y31" i="13"/>
  <c r="X31" i="13"/>
  <c r="W31" i="13"/>
  <c r="V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U30" i="13"/>
  <c r="H30" i="13"/>
  <c r="G30" i="13"/>
  <c r="F30" i="13"/>
  <c r="U18" i="13"/>
  <c r="U19" i="13" s="1"/>
  <c r="H18" i="13"/>
  <c r="H19" i="13" s="1"/>
  <c r="G18" i="13"/>
  <c r="G19" i="13" s="1"/>
  <c r="F18" i="13"/>
  <c r="F19" i="13" s="1"/>
  <c r="U8" i="13"/>
  <c r="H8" i="13"/>
  <c r="G8" i="13"/>
  <c r="F8" i="13"/>
  <c r="S4" i="12"/>
  <c r="H4" i="12"/>
  <c r="G4" i="12"/>
  <c r="F4" i="12"/>
  <c r="E30" i="13" l="1"/>
  <c r="E42" i="13"/>
  <c r="E18" i="13"/>
  <c r="E19" i="13" s="1"/>
  <c r="E8" i="13"/>
  <c r="E4" i="12"/>
  <c r="AC169" i="6"/>
  <c r="X169" i="6"/>
  <c r="K169" i="6"/>
  <c r="J169" i="6"/>
  <c r="G169" i="6" s="1"/>
  <c r="I169" i="6"/>
  <c r="F169" i="6" s="1"/>
  <c r="E169" i="6" l="1"/>
  <c r="H169" i="6"/>
  <c r="AJ8" i="8" l="1"/>
  <c r="AI8" i="8"/>
  <c r="AH8" i="8"/>
  <c r="AG8" i="8"/>
  <c r="AF8" i="8"/>
  <c r="AE8" i="8"/>
  <c r="AD8" i="8"/>
  <c r="AB8" i="8"/>
  <c r="AA8" i="8"/>
  <c r="Z8" i="8"/>
  <c r="Y8" i="8"/>
  <c r="W8" i="8"/>
  <c r="V8" i="8"/>
  <c r="U8" i="8"/>
  <c r="T8" i="8"/>
  <c r="S8" i="8"/>
  <c r="R8" i="8"/>
  <c r="Q8" i="8"/>
  <c r="P8" i="8"/>
  <c r="O8" i="8"/>
  <c r="N8" i="8"/>
  <c r="M8" i="8"/>
  <c r="L8" i="8"/>
  <c r="AA28" i="13" l="1"/>
  <c r="Z28" i="13"/>
  <c r="Y28" i="13"/>
  <c r="X28" i="13"/>
  <c r="W28" i="13"/>
  <c r="V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AA12" i="13"/>
  <c r="Z12" i="13"/>
  <c r="Y12" i="13"/>
  <c r="X12" i="13"/>
  <c r="W12" i="13"/>
  <c r="V12" i="13"/>
  <c r="T12" i="13"/>
  <c r="S12" i="13"/>
  <c r="R12" i="13"/>
  <c r="Q12" i="13"/>
  <c r="O12" i="13"/>
  <c r="M12" i="13"/>
  <c r="L12" i="13"/>
  <c r="K12" i="13"/>
  <c r="I12" i="13"/>
  <c r="U11" i="13"/>
  <c r="U10" i="13"/>
  <c r="H11" i="13"/>
  <c r="H10" i="13"/>
  <c r="G11" i="13"/>
  <c r="G10" i="13"/>
  <c r="F11" i="13"/>
  <c r="F10" i="13"/>
  <c r="U5" i="13"/>
  <c r="AA6" i="13"/>
  <c r="Z6" i="13"/>
  <c r="Y6" i="13"/>
  <c r="X6" i="13"/>
  <c r="W6" i="13"/>
  <c r="V6" i="13"/>
  <c r="T6" i="13"/>
  <c r="S6" i="13"/>
  <c r="R6" i="13"/>
  <c r="Q6" i="13"/>
  <c r="P6" i="13"/>
  <c r="O6" i="13"/>
  <c r="N6" i="13"/>
  <c r="M6" i="13"/>
  <c r="L6" i="13"/>
  <c r="K6" i="13"/>
  <c r="J6" i="13"/>
  <c r="I6" i="13"/>
  <c r="E10" i="13" l="1"/>
  <c r="E11" i="13"/>
  <c r="H5" i="13"/>
  <c r="G5" i="13"/>
  <c r="F5" i="13"/>
  <c r="E5" i="13" l="1"/>
  <c r="AC7" i="8"/>
  <c r="X7" i="8"/>
  <c r="K7" i="8"/>
  <c r="J7" i="8"/>
  <c r="G7" i="8" s="1"/>
  <c r="I7" i="8"/>
  <c r="F7" i="8" s="1"/>
  <c r="I46" i="7"/>
  <c r="J46" i="7"/>
  <c r="H7" i="8" l="1"/>
  <c r="E7" i="8"/>
  <c r="I24" i="12"/>
  <c r="I25" i="12" s="1"/>
  <c r="D40" i="12" l="1"/>
  <c r="X22" i="14"/>
  <c r="E14" i="10" l="1"/>
  <c r="D14" i="10"/>
  <c r="Q53" i="9"/>
  <c r="F53" i="9" l="1"/>
  <c r="J228" i="6" l="1"/>
  <c r="G228" i="6" s="1"/>
  <c r="I228" i="6"/>
  <c r="F228" i="6" s="1"/>
  <c r="AC228" i="6"/>
  <c r="X228" i="6"/>
  <c r="K228" i="6"/>
  <c r="E228" i="6" l="1"/>
  <c r="H228" i="6"/>
  <c r="S19" i="14" l="1"/>
  <c r="S18" i="14"/>
  <c r="S17" i="14"/>
  <c r="S16" i="14"/>
  <c r="S15" i="14"/>
  <c r="S14" i="14"/>
  <c r="S13" i="14"/>
  <c r="S12" i="14"/>
  <c r="S11" i="14"/>
  <c r="S10" i="14"/>
  <c r="S9" i="14"/>
  <c r="S7" i="14"/>
  <c r="S8" i="14"/>
  <c r="S6" i="14"/>
  <c r="S5" i="14" l="1"/>
  <c r="S4" i="14"/>
  <c r="Q5" i="11"/>
  <c r="Q4" i="11"/>
  <c r="Q12" i="10"/>
  <c r="Q11" i="10"/>
  <c r="Q10" i="10"/>
  <c r="Q9" i="10"/>
  <c r="Q8" i="10"/>
  <c r="Q7" i="10"/>
  <c r="Q6" i="10"/>
  <c r="Q5" i="10"/>
  <c r="Q4" i="10"/>
  <c r="Q51" i="9"/>
  <c r="Q50" i="9"/>
  <c r="Q49" i="9"/>
  <c r="Q48" i="9"/>
  <c r="Q47" i="9"/>
  <c r="Q46" i="9"/>
  <c r="Q45" i="9"/>
  <c r="Q44" i="9"/>
  <c r="Q43" i="9"/>
  <c r="Q42" i="9"/>
  <c r="Q41" i="9"/>
  <c r="Q39" i="9"/>
  <c r="Q40" i="9"/>
  <c r="Q38" i="9"/>
  <c r="Q37" i="9"/>
  <c r="Q35" i="9"/>
  <c r="Q36" i="9"/>
  <c r="Q34" i="9"/>
  <c r="Q33" i="9"/>
  <c r="Q31" i="9"/>
  <c r="Q32" i="9"/>
  <c r="Q30" i="9"/>
  <c r="Q29" i="9"/>
  <c r="Q27" i="9"/>
  <c r="Q28" i="9"/>
  <c r="Q26" i="9"/>
  <c r="Q25" i="9"/>
  <c r="Q24" i="9"/>
  <c r="Q23" i="9"/>
  <c r="Q22" i="9"/>
  <c r="Q21" i="9"/>
  <c r="Q20" i="9"/>
  <c r="Q19" i="9"/>
  <c r="Q18" i="9"/>
  <c r="Q17" i="9"/>
  <c r="Q15" i="9"/>
  <c r="Q16" i="9"/>
  <c r="Q14" i="9"/>
  <c r="Q13" i="9"/>
  <c r="Q11" i="9"/>
  <c r="Q12" i="9"/>
  <c r="Q10" i="9"/>
  <c r="Q9" i="9"/>
  <c r="Q8" i="9"/>
  <c r="Q7" i="9"/>
  <c r="Q6" i="9"/>
  <c r="Q5" i="9"/>
  <c r="Q4" i="9"/>
  <c r="U7" i="13" l="1"/>
  <c r="U9" i="13" s="1"/>
  <c r="U12" i="13" s="1"/>
  <c r="G7" i="13"/>
  <c r="F7" i="13"/>
  <c r="F9" i="13" s="1"/>
  <c r="F12" i="13" s="1"/>
  <c r="H7" i="13"/>
  <c r="S44" i="13"/>
  <c r="S39" i="13"/>
  <c r="S16" i="13"/>
  <c r="S17" i="13" s="1"/>
  <c r="S23" i="13"/>
  <c r="S24" i="13" s="1"/>
  <c r="P12" i="13"/>
  <c r="J12" i="13"/>
  <c r="U43" i="13"/>
  <c r="U41" i="13"/>
  <c r="U40" i="13"/>
  <c r="U38" i="13"/>
  <c r="U37" i="13"/>
  <c r="U36" i="13"/>
  <c r="U35" i="13"/>
  <c r="U34" i="13"/>
  <c r="U33" i="13"/>
  <c r="U29" i="13"/>
  <c r="U31" i="13" s="1"/>
  <c r="U27" i="13"/>
  <c r="U26" i="13"/>
  <c r="U25" i="13"/>
  <c r="U28" i="13" s="1"/>
  <c r="U22" i="13"/>
  <c r="U21" i="13"/>
  <c r="U20" i="13"/>
  <c r="U15" i="13"/>
  <c r="U14" i="13"/>
  <c r="U13" i="13"/>
  <c r="U4" i="13"/>
  <c r="U6" i="13" s="1"/>
  <c r="G39" i="12"/>
  <c r="F39" i="12"/>
  <c r="S39" i="12"/>
  <c r="H39" i="12"/>
  <c r="F6" i="12"/>
  <c r="P5" i="12"/>
  <c r="K5" i="12"/>
  <c r="G35" i="12"/>
  <c r="F35" i="12"/>
  <c r="H9" i="13" l="1"/>
  <c r="H12" i="13" s="1"/>
  <c r="G9" i="13"/>
  <c r="G12" i="13" s="1"/>
  <c r="N12" i="13"/>
  <c r="E7" i="13"/>
  <c r="E35" i="12"/>
  <c r="E39" i="12"/>
  <c r="S45" i="13"/>
  <c r="S32" i="13"/>
  <c r="S35" i="12"/>
  <c r="S34" i="12"/>
  <c r="S33" i="12"/>
  <c r="S30" i="12"/>
  <c r="S29" i="12"/>
  <c r="S28" i="12"/>
  <c r="S26" i="12"/>
  <c r="S22" i="12"/>
  <c r="S23" i="12"/>
  <c r="S19" i="12"/>
  <c r="S18" i="12"/>
  <c r="S16" i="12"/>
  <c r="S15" i="12"/>
  <c r="S14" i="12"/>
  <c r="S13" i="12"/>
  <c r="S12" i="12"/>
  <c r="S11" i="12"/>
  <c r="S9" i="12"/>
  <c r="S8" i="12"/>
  <c r="S6" i="12"/>
  <c r="AD19" i="7"/>
  <c r="AE19" i="7"/>
  <c r="AF19" i="7"/>
  <c r="AG19" i="7"/>
  <c r="AH19" i="7"/>
  <c r="AI19" i="7"/>
  <c r="AJ19" i="7"/>
  <c r="E9" i="13" l="1"/>
  <c r="E12" i="13" s="1"/>
  <c r="S46" i="13"/>
  <c r="E5" i="14" l="1"/>
  <c r="F5" i="14"/>
  <c r="I194" i="6"/>
  <c r="J194" i="6"/>
  <c r="I195" i="6"/>
  <c r="J195" i="6"/>
  <c r="I196" i="6"/>
  <c r="J196" i="6"/>
  <c r="I197" i="6"/>
  <c r="J197" i="6"/>
  <c r="J100" i="6"/>
  <c r="I100" i="6"/>
  <c r="D5" i="14" l="1"/>
  <c r="G5" i="14"/>
  <c r="R13" i="10" l="1"/>
  <c r="R15" i="10" s="1"/>
  <c r="J7" i="12" l="1"/>
  <c r="R44" i="13" l="1"/>
  <c r="R39" i="13"/>
  <c r="R23" i="13"/>
  <c r="R24" i="13" s="1"/>
  <c r="R16" i="13"/>
  <c r="R17" i="13" s="1"/>
  <c r="J23" i="13"/>
  <c r="J24" i="13" s="1"/>
  <c r="H41" i="13"/>
  <c r="G41" i="13"/>
  <c r="F41" i="13"/>
  <c r="F38" i="13"/>
  <c r="G21" i="13"/>
  <c r="AA23" i="13"/>
  <c r="AA24" i="13" s="1"/>
  <c r="Z23" i="13"/>
  <c r="Z24" i="13" s="1"/>
  <c r="Y23" i="13"/>
  <c r="Y24" i="13" s="1"/>
  <c r="X23" i="13"/>
  <c r="X24" i="13" s="1"/>
  <c r="W23" i="13"/>
  <c r="W24" i="13" s="1"/>
  <c r="V23" i="13"/>
  <c r="V24" i="13" s="1"/>
  <c r="T23" i="13"/>
  <c r="T24" i="13" s="1"/>
  <c r="Q23" i="13"/>
  <c r="Q24" i="13" s="1"/>
  <c r="P23" i="13"/>
  <c r="P24" i="13" s="1"/>
  <c r="O23" i="13"/>
  <c r="O24" i="13" s="1"/>
  <c r="N23" i="13"/>
  <c r="N24" i="13" s="1"/>
  <c r="M23" i="13"/>
  <c r="M24" i="13" s="1"/>
  <c r="L23" i="13"/>
  <c r="L24" i="13" s="1"/>
  <c r="K23" i="13"/>
  <c r="K24" i="13" s="1"/>
  <c r="I23" i="13"/>
  <c r="I24" i="13" s="1"/>
  <c r="H22" i="13"/>
  <c r="G22" i="13"/>
  <c r="F22" i="13"/>
  <c r="H21" i="13"/>
  <c r="F21" i="13"/>
  <c r="H20" i="13"/>
  <c r="G20" i="13"/>
  <c r="E20" i="13" s="1"/>
  <c r="F20" i="13"/>
  <c r="P39" i="13"/>
  <c r="V32" i="13"/>
  <c r="W32" i="13"/>
  <c r="X32" i="13"/>
  <c r="Y32" i="13"/>
  <c r="Z32" i="13"/>
  <c r="AA32" i="13"/>
  <c r="H26" i="13"/>
  <c r="G26" i="13"/>
  <c r="F26" i="13"/>
  <c r="H27" i="13"/>
  <c r="G27" i="13"/>
  <c r="F27" i="13"/>
  <c r="H29" i="13"/>
  <c r="H31" i="13" s="1"/>
  <c r="G29" i="13"/>
  <c r="G31" i="13" s="1"/>
  <c r="F29" i="13"/>
  <c r="F31" i="13" s="1"/>
  <c r="F33" i="13"/>
  <c r="G33" i="13"/>
  <c r="H33" i="13"/>
  <c r="F34" i="12"/>
  <c r="G26" i="12"/>
  <c r="G27" i="12" s="1"/>
  <c r="F26" i="12"/>
  <c r="G6" i="12"/>
  <c r="E6" i="12" s="1"/>
  <c r="E7" i="12" s="1"/>
  <c r="G13" i="14"/>
  <c r="F13" i="14"/>
  <c r="E13" i="14"/>
  <c r="AA58" i="7"/>
  <c r="Z58" i="7"/>
  <c r="G25" i="13"/>
  <c r="G28" i="13" s="1"/>
  <c r="F25" i="13"/>
  <c r="F43" i="13"/>
  <c r="G43" i="13"/>
  <c r="G40" i="13"/>
  <c r="F40" i="13"/>
  <c r="G38" i="13"/>
  <c r="F14" i="13"/>
  <c r="G14" i="13"/>
  <c r="F15" i="13"/>
  <c r="G15" i="13"/>
  <c r="G13" i="13"/>
  <c r="F13" i="13"/>
  <c r="F34" i="13"/>
  <c r="G34" i="13"/>
  <c r="F35" i="13"/>
  <c r="G35" i="13"/>
  <c r="F36" i="13"/>
  <c r="G36" i="13"/>
  <c r="F37" i="13"/>
  <c r="G37" i="13"/>
  <c r="G4" i="13"/>
  <c r="G6" i="13" s="1"/>
  <c r="F4" i="13"/>
  <c r="F6" i="13" s="1"/>
  <c r="F11" i="12"/>
  <c r="G11" i="12"/>
  <c r="F12" i="12"/>
  <c r="G12" i="12"/>
  <c r="F13" i="12"/>
  <c r="G13" i="12"/>
  <c r="F14" i="12"/>
  <c r="G14" i="12"/>
  <c r="F15" i="12"/>
  <c r="G15" i="12"/>
  <c r="F16" i="12"/>
  <c r="G16" i="12"/>
  <c r="F23" i="12"/>
  <c r="G23" i="12"/>
  <c r="G22" i="12"/>
  <c r="F22" i="12"/>
  <c r="F19" i="12"/>
  <c r="G19" i="12"/>
  <c r="G18" i="12"/>
  <c r="F18" i="12"/>
  <c r="F8" i="12"/>
  <c r="G8" i="12"/>
  <c r="F9" i="12"/>
  <c r="G9" i="12"/>
  <c r="G34" i="12"/>
  <c r="G33" i="12"/>
  <c r="F33" i="12"/>
  <c r="F29" i="12"/>
  <c r="G29" i="12"/>
  <c r="F30" i="12"/>
  <c r="G30" i="12"/>
  <c r="G28" i="12"/>
  <c r="F28" i="12"/>
  <c r="M20" i="14"/>
  <c r="M22" i="14" s="1"/>
  <c r="L20" i="14"/>
  <c r="L22" i="14" s="1"/>
  <c r="E6" i="14"/>
  <c r="G6" i="14"/>
  <c r="F6" i="14"/>
  <c r="G7" i="14"/>
  <c r="G8" i="14"/>
  <c r="G9" i="14"/>
  <c r="G10" i="14"/>
  <c r="G11" i="14"/>
  <c r="G12" i="14"/>
  <c r="G14" i="14"/>
  <c r="G15" i="14"/>
  <c r="G16" i="14"/>
  <c r="G17" i="14"/>
  <c r="G18" i="14"/>
  <c r="G19" i="14"/>
  <c r="G4" i="14"/>
  <c r="E7" i="14"/>
  <c r="F7" i="14"/>
  <c r="E8" i="14"/>
  <c r="F8" i="14"/>
  <c r="E9" i="14"/>
  <c r="F9" i="14"/>
  <c r="E10" i="14"/>
  <c r="F10" i="14"/>
  <c r="E11" i="14"/>
  <c r="F11" i="14"/>
  <c r="E12" i="14"/>
  <c r="F12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F4" i="14"/>
  <c r="E4" i="14"/>
  <c r="D5" i="11"/>
  <c r="E5" i="11"/>
  <c r="E4" i="11"/>
  <c r="D4" i="11"/>
  <c r="Q6" i="11"/>
  <c r="F5" i="11"/>
  <c r="F4" i="11"/>
  <c r="J13" i="10"/>
  <c r="J15" i="10" s="1"/>
  <c r="I13" i="10"/>
  <c r="I15" i="10" s="1"/>
  <c r="G13" i="10"/>
  <c r="G15" i="10" s="1"/>
  <c r="D15" i="10" s="1"/>
  <c r="D5" i="10"/>
  <c r="E5" i="10"/>
  <c r="D6" i="10"/>
  <c r="E6" i="10"/>
  <c r="D7" i="10"/>
  <c r="E7" i="10"/>
  <c r="D8" i="10"/>
  <c r="E8" i="10"/>
  <c r="D9" i="10"/>
  <c r="E9" i="10"/>
  <c r="D10" i="10"/>
  <c r="E10" i="10"/>
  <c r="D11" i="10"/>
  <c r="E11" i="10"/>
  <c r="D12" i="10"/>
  <c r="E12" i="10"/>
  <c r="F5" i="10"/>
  <c r="F6" i="10"/>
  <c r="F7" i="10"/>
  <c r="F8" i="10"/>
  <c r="F9" i="10"/>
  <c r="F10" i="10"/>
  <c r="F11" i="10"/>
  <c r="F12" i="10"/>
  <c r="E4" i="10"/>
  <c r="D4" i="10"/>
  <c r="F4" i="10"/>
  <c r="D5" i="9"/>
  <c r="E5" i="9"/>
  <c r="D6" i="9"/>
  <c r="E6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C28" i="9" s="1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4" i="9"/>
  <c r="E4" i="9"/>
  <c r="K107" i="7"/>
  <c r="V92" i="7"/>
  <c r="AJ84" i="7"/>
  <c r="AD84" i="7"/>
  <c r="N84" i="7"/>
  <c r="P64" i="7"/>
  <c r="L54" i="7"/>
  <c r="M54" i="7"/>
  <c r="N54" i="7"/>
  <c r="O54" i="7"/>
  <c r="P54" i="7"/>
  <c r="Q54" i="7"/>
  <c r="R54" i="7"/>
  <c r="S54" i="7"/>
  <c r="T54" i="7"/>
  <c r="U54" i="7"/>
  <c r="V54" i="7"/>
  <c r="W54" i="7"/>
  <c r="Y54" i="7"/>
  <c r="Z54" i="7"/>
  <c r="AA54" i="7"/>
  <c r="AB54" i="7"/>
  <c r="AD54" i="7"/>
  <c r="AE54" i="7"/>
  <c r="AF54" i="7"/>
  <c r="AG54" i="7"/>
  <c r="AH54" i="7"/>
  <c r="AI54" i="7"/>
  <c r="AJ54" i="7"/>
  <c r="D54" i="7"/>
  <c r="M48" i="7"/>
  <c r="I25" i="7"/>
  <c r="F25" i="7" s="1"/>
  <c r="J25" i="7"/>
  <c r="G25" i="7" s="1"/>
  <c r="I17" i="7"/>
  <c r="F17" i="7" s="1"/>
  <c r="K13" i="7"/>
  <c r="I11" i="7"/>
  <c r="F11" i="7" s="1"/>
  <c r="J11" i="7"/>
  <c r="G11" i="7" s="1"/>
  <c r="L128" i="7"/>
  <c r="M128" i="7"/>
  <c r="N128" i="7"/>
  <c r="O128" i="7"/>
  <c r="P128" i="7"/>
  <c r="Q128" i="7"/>
  <c r="R128" i="7"/>
  <c r="S128" i="7"/>
  <c r="T128" i="7"/>
  <c r="U128" i="7"/>
  <c r="V128" i="7"/>
  <c r="W128" i="7"/>
  <c r="Y128" i="7"/>
  <c r="Z128" i="7"/>
  <c r="AA128" i="7"/>
  <c r="AB128" i="7"/>
  <c r="AD128" i="7"/>
  <c r="AE128" i="7"/>
  <c r="AF128" i="7"/>
  <c r="AG128" i="7"/>
  <c r="AH128" i="7"/>
  <c r="AI128" i="7"/>
  <c r="AJ128" i="7"/>
  <c r="D128" i="7"/>
  <c r="AD126" i="7"/>
  <c r="AE126" i="7"/>
  <c r="AF126" i="7"/>
  <c r="AG126" i="7"/>
  <c r="AH126" i="7"/>
  <c r="AI126" i="7"/>
  <c r="AJ126" i="7"/>
  <c r="L126" i="7"/>
  <c r="M126" i="7"/>
  <c r="N126" i="7"/>
  <c r="O126" i="7"/>
  <c r="P126" i="7"/>
  <c r="Q126" i="7"/>
  <c r="R126" i="7"/>
  <c r="S126" i="7"/>
  <c r="T126" i="7"/>
  <c r="U126" i="7"/>
  <c r="V126" i="7"/>
  <c r="W126" i="7"/>
  <c r="Y126" i="7"/>
  <c r="Z126" i="7"/>
  <c r="AA126" i="7"/>
  <c r="AB126" i="7"/>
  <c r="D126" i="7"/>
  <c r="L123" i="7"/>
  <c r="M123" i="7"/>
  <c r="N123" i="7"/>
  <c r="O123" i="7"/>
  <c r="P123" i="7"/>
  <c r="Q123" i="7"/>
  <c r="R123" i="7"/>
  <c r="S123" i="7"/>
  <c r="T123" i="7"/>
  <c r="U123" i="7"/>
  <c r="V123" i="7"/>
  <c r="W123" i="7"/>
  <c r="Y123" i="7"/>
  <c r="Z123" i="7"/>
  <c r="AA123" i="7"/>
  <c r="AB123" i="7"/>
  <c r="AD123" i="7"/>
  <c r="AE123" i="7"/>
  <c r="AF123" i="7"/>
  <c r="AG123" i="7"/>
  <c r="AH123" i="7"/>
  <c r="AI123" i="7"/>
  <c r="AJ123" i="7"/>
  <c r="D123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Y121" i="7"/>
  <c r="Z121" i="7"/>
  <c r="AA121" i="7"/>
  <c r="AB121" i="7"/>
  <c r="AD121" i="7"/>
  <c r="AE121" i="7"/>
  <c r="AF121" i="7"/>
  <c r="AG121" i="7"/>
  <c r="AH121" i="7"/>
  <c r="AI121" i="7"/>
  <c r="AJ121" i="7"/>
  <c r="D121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Y114" i="7"/>
  <c r="Z114" i="7"/>
  <c r="AA114" i="7"/>
  <c r="AB114" i="7"/>
  <c r="AD114" i="7"/>
  <c r="AE114" i="7"/>
  <c r="AF114" i="7"/>
  <c r="AG114" i="7"/>
  <c r="AH114" i="7"/>
  <c r="AH129" i="7" s="1"/>
  <c r="AI114" i="7"/>
  <c r="AI129" i="7" s="1"/>
  <c r="AJ114" i="7"/>
  <c r="AJ129" i="7" s="1"/>
  <c r="D114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Y110" i="7"/>
  <c r="Z110" i="7"/>
  <c r="AA110" i="7"/>
  <c r="AB110" i="7"/>
  <c r="AD110" i="7"/>
  <c r="AE110" i="7"/>
  <c r="AF110" i="7"/>
  <c r="AG110" i="7"/>
  <c r="AH110" i="7"/>
  <c r="AI110" i="7"/>
  <c r="AJ110" i="7"/>
  <c r="D110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Y102" i="7"/>
  <c r="Z102" i="7"/>
  <c r="AA102" i="7"/>
  <c r="AB102" i="7"/>
  <c r="AD102" i="7"/>
  <c r="AE102" i="7"/>
  <c r="AF102" i="7"/>
  <c r="AG102" i="7"/>
  <c r="AH102" i="7"/>
  <c r="AI102" i="7"/>
  <c r="AJ102" i="7"/>
  <c r="D102" i="7"/>
  <c r="L92" i="7"/>
  <c r="M92" i="7"/>
  <c r="M111" i="7" s="1"/>
  <c r="N92" i="7"/>
  <c r="O92" i="7"/>
  <c r="P92" i="7"/>
  <c r="Q92" i="7"/>
  <c r="R92" i="7"/>
  <c r="S92" i="7"/>
  <c r="S111" i="7" s="1"/>
  <c r="T92" i="7"/>
  <c r="U92" i="7"/>
  <c r="U111" i="7" s="1"/>
  <c r="W92" i="7"/>
  <c r="Y92" i="7"/>
  <c r="Z92" i="7"/>
  <c r="AA92" i="7"/>
  <c r="AB92" i="7"/>
  <c r="AD92" i="7"/>
  <c r="AE92" i="7"/>
  <c r="AF92" i="7"/>
  <c r="AG92" i="7"/>
  <c r="AH92" i="7"/>
  <c r="AI92" i="7"/>
  <c r="AJ92" i="7"/>
  <c r="D92" i="7"/>
  <c r="L84" i="7"/>
  <c r="M84" i="7"/>
  <c r="O84" i="7"/>
  <c r="P84" i="7"/>
  <c r="Q84" i="7"/>
  <c r="R84" i="7"/>
  <c r="S84" i="7"/>
  <c r="T84" i="7"/>
  <c r="U84" i="7"/>
  <c r="V84" i="7"/>
  <c r="W84" i="7"/>
  <c r="Y84" i="7"/>
  <c r="Z84" i="7"/>
  <c r="AA84" i="7"/>
  <c r="AB84" i="7"/>
  <c r="AE84" i="7"/>
  <c r="AF84" i="7"/>
  <c r="AG84" i="7"/>
  <c r="AH84" i="7"/>
  <c r="AI84" i="7"/>
  <c r="D84" i="7"/>
  <c r="L80" i="7"/>
  <c r="M80" i="7"/>
  <c r="N80" i="7"/>
  <c r="O80" i="7"/>
  <c r="P80" i="7"/>
  <c r="Q80" i="7"/>
  <c r="R80" i="7"/>
  <c r="S80" i="7"/>
  <c r="T80" i="7"/>
  <c r="U80" i="7"/>
  <c r="V80" i="7"/>
  <c r="W80" i="7"/>
  <c r="Y80" i="7"/>
  <c r="Z80" i="7"/>
  <c r="AA80" i="7"/>
  <c r="AB80" i="7"/>
  <c r="AD80" i="7"/>
  <c r="AE80" i="7"/>
  <c r="AF80" i="7"/>
  <c r="AG80" i="7"/>
  <c r="AH80" i="7"/>
  <c r="AI80" i="7"/>
  <c r="AJ80" i="7"/>
  <c r="D80" i="7"/>
  <c r="L74" i="7"/>
  <c r="M74" i="7"/>
  <c r="N74" i="7"/>
  <c r="O74" i="7"/>
  <c r="P74" i="7"/>
  <c r="Q74" i="7"/>
  <c r="R74" i="7"/>
  <c r="S74" i="7"/>
  <c r="S85" i="7" s="1"/>
  <c r="T74" i="7"/>
  <c r="U74" i="7"/>
  <c r="V74" i="7"/>
  <c r="W74" i="7"/>
  <c r="Y74" i="7"/>
  <c r="Z74" i="7"/>
  <c r="AA74" i="7"/>
  <c r="AB74" i="7"/>
  <c r="AD74" i="7"/>
  <c r="AE74" i="7"/>
  <c r="AF74" i="7"/>
  <c r="AG74" i="7"/>
  <c r="AH74" i="7"/>
  <c r="AI74" i="7"/>
  <c r="AJ74" i="7"/>
  <c r="D74" i="7"/>
  <c r="D85" i="7" s="1"/>
  <c r="D67" i="7"/>
  <c r="L64" i="7"/>
  <c r="M64" i="7"/>
  <c r="N64" i="7"/>
  <c r="O64" i="7"/>
  <c r="Q64" i="7"/>
  <c r="R64" i="7"/>
  <c r="S64" i="7"/>
  <c r="T64" i="7"/>
  <c r="U64" i="7"/>
  <c r="V64" i="7"/>
  <c r="W64" i="7"/>
  <c r="Y64" i="7"/>
  <c r="Z64" i="7"/>
  <c r="AA64" i="7"/>
  <c r="AB64" i="7"/>
  <c r="AD64" i="7"/>
  <c r="AE64" i="7"/>
  <c r="AF64" i="7"/>
  <c r="AG64" i="7"/>
  <c r="AH64" i="7"/>
  <c r="AI64" i="7"/>
  <c r="AJ64" i="7"/>
  <c r="D64" i="7"/>
  <c r="L67" i="7"/>
  <c r="M67" i="7"/>
  <c r="N67" i="7"/>
  <c r="O67" i="7"/>
  <c r="P67" i="7"/>
  <c r="Q67" i="7"/>
  <c r="R67" i="7"/>
  <c r="S67" i="7"/>
  <c r="T67" i="7"/>
  <c r="U67" i="7"/>
  <c r="V67" i="7"/>
  <c r="W67" i="7"/>
  <c r="Y67" i="7"/>
  <c r="Z67" i="7"/>
  <c r="AA67" i="7"/>
  <c r="AB67" i="7"/>
  <c r="AD67" i="7"/>
  <c r="AE67" i="7"/>
  <c r="AF67" i="7"/>
  <c r="AG67" i="7"/>
  <c r="AH67" i="7"/>
  <c r="AI67" i="7"/>
  <c r="AJ67" i="7"/>
  <c r="AG60" i="7"/>
  <c r="L60" i="7"/>
  <c r="M60" i="7"/>
  <c r="N60" i="7"/>
  <c r="O60" i="7"/>
  <c r="P60" i="7"/>
  <c r="Q60" i="7"/>
  <c r="R60" i="7"/>
  <c r="S60" i="7"/>
  <c r="T60" i="7"/>
  <c r="U60" i="7"/>
  <c r="V60" i="7"/>
  <c r="W60" i="7"/>
  <c r="Y60" i="7"/>
  <c r="Z60" i="7"/>
  <c r="AA60" i="7"/>
  <c r="AB60" i="7"/>
  <c r="AD60" i="7"/>
  <c r="AE60" i="7"/>
  <c r="AF60" i="7"/>
  <c r="AH60" i="7"/>
  <c r="AI60" i="7"/>
  <c r="AJ60" i="7"/>
  <c r="D60" i="7"/>
  <c r="L58" i="7"/>
  <c r="M58" i="7"/>
  <c r="N58" i="7"/>
  <c r="O58" i="7"/>
  <c r="P58" i="7"/>
  <c r="Q58" i="7"/>
  <c r="R58" i="7"/>
  <c r="S58" i="7"/>
  <c r="T58" i="7"/>
  <c r="U58" i="7"/>
  <c r="V58" i="7"/>
  <c r="W58" i="7"/>
  <c r="Y58" i="7"/>
  <c r="AB58" i="7"/>
  <c r="AD58" i="7"/>
  <c r="AE58" i="7"/>
  <c r="AF58" i="7"/>
  <c r="AG58" i="7"/>
  <c r="AH58" i="7"/>
  <c r="AI58" i="7"/>
  <c r="AJ58" i="7"/>
  <c r="D58" i="7"/>
  <c r="L56" i="7"/>
  <c r="M56" i="7"/>
  <c r="N56" i="7"/>
  <c r="O56" i="7"/>
  <c r="P56" i="7"/>
  <c r="Q56" i="7"/>
  <c r="R56" i="7"/>
  <c r="S56" i="7"/>
  <c r="T56" i="7"/>
  <c r="U56" i="7"/>
  <c r="V56" i="7"/>
  <c r="W56" i="7"/>
  <c r="Y56" i="7"/>
  <c r="Z56" i="7"/>
  <c r="AA56" i="7"/>
  <c r="AB56" i="7"/>
  <c r="AD56" i="7"/>
  <c r="AE56" i="7"/>
  <c r="AF56" i="7"/>
  <c r="AG56" i="7"/>
  <c r="AH56" i="7"/>
  <c r="AI56" i="7"/>
  <c r="AJ56" i="7"/>
  <c r="D56" i="7"/>
  <c r="L48" i="7"/>
  <c r="N48" i="7"/>
  <c r="O48" i="7"/>
  <c r="P48" i="7"/>
  <c r="Q48" i="7"/>
  <c r="R48" i="7"/>
  <c r="S48" i="7"/>
  <c r="T48" i="7"/>
  <c r="U48" i="7"/>
  <c r="V48" i="7"/>
  <c r="W48" i="7"/>
  <c r="Y48" i="7"/>
  <c r="Z48" i="7"/>
  <c r="AA48" i="7"/>
  <c r="AB48" i="7"/>
  <c r="AD48" i="7"/>
  <c r="AE48" i="7"/>
  <c r="AF48" i="7"/>
  <c r="AG48" i="7"/>
  <c r="AH48" i="7"/>
  <c r="AI48" i="7"/>
  <c r="AJ48" i="7"/>
  <c r="D48" i="7"/>
  <c r="L44" i="7"/>
  <c r="M44" i="7"/>
  <c r="N44" i="7"/>
  <c r="O44" i="7"/>
  <c r="P44" i="7"/>
  <c r="Q44" i="7"/>
  <c r="R44" i="7"/>
  <c r="S44" i="7"/>
  <c r="T44" i="7"/>
  <c r="U44" i="7"/>
  <c r="V44" i="7"/>
  <c r="W44" i="7"/>
  <c r="Y44" i="7"/>
  <c r="Z44" i="7"/>
  <c r="AA44" i="7"/>
  <c r="AB44" i="7"/>
  <c r="AD44" i="7"/>
  <c r="AE44" i="7"/>
  <c r="AF44" i="7"/>
  <c r="AG44" i="7"/>
  <c r="AH44" i="7"/>
  <c r="AI44" i="7"/>
  <c r="AJ44" i="7"/>
  <c r="D44" i="7"/>
  <c r="AJ39" i="7"/>
  <c r="L39" i="7"/>
  <c r="M39" i="7"/>
  <c r="N39" i="7"/>
  <c r="O39" i="7"/>
  <c r="P39" i="7"/>
  <c r="Q39" i="7"/>
  <c r="R39" i="7"/>
  <c r="S39" i="7"/>
  <c r="T39" i="7"/>
  <c r="U39" i="7"/>
  <c r="V39" i="7"/>
  <c r="W39" i="7"/>
  <c r="Y39" i="7"/>
  <c r="Z39" i="7"/>
  <c r="AA39" i="7"/>
  <c r="AB39" i="7"/>
  <c r="AD39" i="7"/>
  <c r="AE39" i="7"/>
  <c r="AF39" i="7"/>
  <c r="AG39" i="7"/>
  <c r="AH39" i="7"/>
  <c r="AI39" i="7"/>
  <c r="D39" i="7"/>
  <c r="AJ33" i="7"/>
  <c r="L33" i="7"/>
  <c r="M33" i="7"/>
  <c r="N33" i="7"/>
  <c r="O33" i="7"/>
  <c r="P33" i="7"/>
  <c r="Q33" i="7"/>
  <c r="R33" i="7"/>
  <c r="S33" i="7"/>
  <c r="T33" i="7"/>
  <c r="U33" i="7"/>
  <c r="V33" i="7"/>
  <c r="W33" i="7"/>
  <c r="Y33" i="7"/>
  <c r="Z33" i="7"/>
  <c r="AA33" i="7"/>
  <c r="AB33" i="7"/>
  <c r="AD33" i="7"/>
  <c r="AE33" i="7"/>
  <c r="AF33" i="7"/>
  <c r="AG33" i="7"/>
  <c r="AH33" i="7"/>
  <c r="AI33" i="7"/>
  <c r="D33" i="7"/>
  <c r="D21" i="7"/>
  <c r="L19" i="7"/>
  <c r="M19" i="7"/>
  <c r="N19" i="7"/>
  <c r="O19" i="7"/>
  <c r="P19" i="7"/>
  <c r="Q19" i="7"/>
  <c r="R19" i="7"/>
  <c r="S19" i="7"/>
  <c r="T19" i="7"/>
  <c r="U19" i="7"/>
  <c r="V19" i="7"/>
  <c r="W19" i="7"/>
  <c r="Y19" i="7"/>
  <c r="Z19" i="7"/>
  <c r="AA19" i="7"/>
  <c r="AB19" i="7"/>
  <c r="D19" i="7"/>
  <c r="AI14" i="7"/>
  <c r="L14" i="7"/>
  <c r="M14" i="7"/>
  <c r="N14" i="7"/>
  <c r="O14" i="7"/>
  <c r="P14" i="7"/>
  <c r="Q14" i="7"/>
  <c r="R14" i="7"/>
  <c r="S14" i="7"/>
  <c r="T14" i="7"/>
  <c r="U14" i="7"/>
  <c r="V14" i="7"/>
  <c r="W14" i="7"/>
  <c r="Y14" i="7"/>
  <c r="Z14" i="7"/>
  <c r="AA14" i="7"/>
  <c r="AB14" i="7"/>
  <c r="AD14" i="7"/>
  <c r="AE14" i="7"/>
  <c r="AF14" i="7"/>
  <c r="AG14" i="7"/>
  <c r="AH14" i="7"/>
  <c r="AJ14" i="7"/>
  <c r="D14" i="7"/>
  <c r="D10" i="7"/>
  <c r="L21" i="7"/>
  <c r="M21" i="7"/>
  <c r="N21" i="7"/>
  <c r="O21" i="7"/>
  <c r="P21" i="7"/>
  <c r="Q21" i="7"/>
  <c r="R21" i="7"/>
  <c r="S21" i="7"/>
  <c r="T21" i="7"/>
  <c r="U21" i="7"/>
  <c r="V21" i="7"/>
  <c r="W21" i="7"/>
  <c r="Y21" i="7"/>
  <c r="Z21" i="7"/>
  <c r="AA21" i="7"/>
  <c r="AB21" i="7"/>
  <c r="AD21" i="7"/>
  <c r="AE21" i="7"/>
  <c r="AF21" i="7"/>
  <c r="AG21" i="7"/>
  <c r="AH21" i="7"/>
  <c r="AI21" i="7"/>
  <c r="AJ21" i="7"/>
  <c r="L10" i="7"/>
  <c r="M10" i="7"/>
  <c r="N10" i="7"/>
  <c r="O10" i="7"/>
  <c r="P10" i="7"/>
  <c r="Q10" i="7"/>
  <c r="R10" i="7"/>
  <c r="S10" i="7"/>
  <c r="T10" i="7"/>
  <c r="U10" i="7"/>
  <c r="V10" i="7"/>
  <c r="W10" i="7"/>
  <c r="Y10" i="7"/>
  <c r="Z10" i="7"/>
  <c r="AA10" i="7"/>
  <c r="AB10" i="7"/>
  <c r="AD10" i="7"/>
  <c r="AE10" i="7"/>
  <c r="AF10" i="7"/>
  <c r="AG10" i="7"/>
  <c r="AH10" i="7"/>
  <c r="AI10" i="7"/>
  <c r="AJ10" i="7"/>
  <c r="I7" i="7"/>
  <c r="J7" i="7"/>
  <c r="G7" i="7" s="1"/>
  <c r="K7" i="7"/>
  <c r="X7" i="7"/>
  <c r="AC7" i="7"/>
  <c r="I8" i="7"/>
  <c r="F8" i="7" s="1"/>
  <c r="J8" i="7"/>
  <c r="K8" i="7"/>
  <c r="X8" i="7"/>
  <c r="AC8" i="7"/>
  <c r="I9" i="7"/>
  <c r="F9" i="7" s="1"/>
  <c r="J9" i="7"/>
  <c r="G9" i="7" s="1"/>
  <c r="K9" i="7"/>
  <c r="X9" i="7"/>
  <c r="AC9" i="7"/>
  <c r="K11" i="7"/>
  <c r="X11" i="7"/>
  <c r="AC11" i="7"/>
  <c r="I12" i="7"/>
  <c r="J12" i="7"/>
  <c r="G12" i="7" s="1"/>
  <c r="K12" i="7"/>
  <c r="X12" i="7"/>
  <c r="AC12" i="7"/>
  <c r="I13" i="7"/>
  <c r="J13" i="7"/>
  <c r="G13" i="7" s="1"/>
  <c r="X13" i="7"/>
  <c r="AC13" i="7"/>
  <c r="I15" i="7"/>
  <c r="F15" i="7" s="1"/>
  <c r="J15" i="7"/>
  <c r="G15" i="7" s="1"/>
  <c r="K15" i="7"/>
  <c r="X15" i="7"/>
  <c r="AC15" i="7"/>
  <c r="I16" i="7"/>
  <c r="F16" i="7" s="1"/>
  <c r="J16" i="7"/>
  <c r="G16" i="7" s="1"/>
  <c r="K16" i="7"/>
  <c r="X16" i="7"/>
  <c r="AC16" i="7"/>
  <c r="J17" i="7"/>
  <c r="G17" i="7" s="1"/>
  <c r="K17" i="7"/>
  <c r="X17" i="7"/>
  <c r="AC17" i="7"/>
  <c r="I18" i="7"/>
  <c r="F18" i="7" s="1"/>
  <c r="J18" i="7"/>
  <c r="G18" i="7" s="1"/>
  <c r="K18" i="7"/>
  <c r="X18" i="7"/>
  <c r="AC18" i="7"/>
  <c r="I20" i="7"/>
  <c r="I21" i="7" s="1"/>
  <c r="J20" i="7"/>
  <c r="G20" i="7" s="1"/>
  <c r="G21" i="7" s="1"/>
  <c r="K20" i="7"/>
  <c r="K21" i="7" s="1"/>
  <c r="X20" i="7"/>
  <c r="X21" i="7" s="1"/>
  <c r="AC20" i="7"/>
  <c r="AC21" i="7" s="1"/>
  <c r="I23" i="7"/>
  <c r="F23" i="7" s="1"/>
  <c r="J23" i="7"/>
  <c r="G23" i="7" s="1"/>
  <c r="K23" i="7"/>
  <c r="X23" i="7"/>
  <c r="AC23" i="7"/>
  <c r="I24" i="7"/>
  <c r="F24" i="7" s="1"/>
  <c r="J24" i="7"/>
  <c r="G24" i="7" s="1"/>
  <c r="K24" i="7"/>
  <c r="X24" i="7"/>
  <c r="AC24" i="7"/>
  <c r="K25" i="7"/>
  <c r="X25" i="7"/>
  <c r="AC25" i="7"/>
  <c r="I26" i="7"/>
  <c r="F26" i="7" s="1"/>
  <c r="J26" i="7"/>
  <c r="G26" i="7" s="1"/>
  <c r="K26" i="7"/>
  <c r="X26" i="7"/>
  <c r="AC26" i="7"/>
  <c r="I27" i="7"/>
  <c r="J27" i="7"/>
  <c r="G27" i="7" s="1"/>
  <c r="K27" i="7"/>
  <c r="X27" i="7"/>
  <c r="AC27" i="7"/>
  <c r="I28" i="7"/>
  <c r="J28" i="7"/>
  <c r="G28" i="7" s="1"/>
  <c r="K28" i="7"/>
  <c r="X28" i="7"/>
  <c r="AC28" i="7"/>
  <c r="I29" i="7"/>
  <c r="F29" i="7" s="1"/>
  <c r="J29" i="7"/>
  <c r="G29" i="7" s="1"/>
  <c r="K29" i="7"/>
  <c r="X29" i="7"/>
  <c r="AC29" i="7"/>
  <c r="I30" i="7"/>
  <c r="F30" i="7" s="1"/>
  <c r="J30" i="7"/>
  <c r="G30" i="7" s="1"/>
  <c r="K30" i="7"/>
  <c r="X30" i="7"/>
  <c r="AC30" i="7"/>
  <c r="I31" i="7"/>
  <c r="F31" i="7" s="1"/>
  <c r="J31" i="7"/>
  <c r="G31" i="7" s="1"/>
  <c r="K31" i="7"/>
  <c r="X31" i="7"/>
  <c r="AC31" i="7"/>
  <c r="I32" i="7"/>
  <c r="F32" i="7" s="1"/>
  <c r="J32" i="7"/>
  <c r="G32" i="7" s="1"/>
  <c r="K32" i="7"/>
  <c r="X32" i="7"/>
  <c r="AC32" i="7"/>
  <c r="I34" i="7"/>
  <c r="F34" i="7" s="1"/>
  <c r="J34" i="7"/>
  <c r="G34" i="7" s="1"/>
  <c r="K34" i="7"/>
  <c r="X34" i="7"/>
  <c r="AC34" i="7"/>
  <c r="I35" i="7"/>
  <c r="F35" i="7" s="1"/>
  <c r="J35" i="7"/>
  <c r="G35" i="7" s="1"/>
  <c r="K35" i="7"/>
  <c r="X35" i="7"/>
  <c r="AC35" i="7"/>
  <c r="I36" i="7"/>
  <c r="F36" i="7" s="1"/>
  <c r="J36" i="7"/>
  <c r="K36" i="7"/>
  <c r="X36" i="7"/>
  <c r="AC36" i="7"/>
  <c r="I37" i="7"/>
  <c r="F37" i="7" s="1"/>
  <c r="J37" i="7"/>
  <c r="G37" i="7" s="1"/>
  <c r="K37" i="7"/>
  <c r="X37" i="7"/>
  <c r="AC37" i="7"/>
  <c r="I38" i="7"/>
  <c r="F38" i="7" s="1"/>
  <c r="J38" i="7"/>
  <c r="G38" i="7" s="1"/>
  <c r="K38" i="7"/>
  <c r="X38" i="7"/>
  <c r="AC38" i="7"/>
  <c r="I40" i="7"/>
  <c r="F40" i="7" s="1"/>
  <c r="J40" i="7"/>
  <c r="G40" i="7" s="1"/>
  <c r="K40" i="7"/>
  <c r="X40" i="7"/>
  <c r="AC40" i="7"/>
  <c r="I41" i="7"/>
  <c r="F41" i="7" s="1"/>
  <c r="J41" i="7"/>
  <c r="G41" i="7" s="1"/>
  <c r="K41" i="7"/>
  <c r="X41" i="7"/>
  <c r="AC41" i="7"/>
  <c r="I42" i="7"/>
  <c r="J42" i="7"/>
  <c r="G42" i="7" s="1"/>
  <c r="K42" i="7"/>
  <c r="X42" i="7"/>
  <c r="AC42" i="7"/>
  <c r="I43" i="7"/>
  <c r="J43" i="7"/>
  <c r="G43" i="7" s="1"/>
  <c r="K43" i="7"/>
  <c r="X43" i="7"/>
  <c r="AC43" i="7"/>
  <c r="I45" i="7"/>
  <c r="F45" i="7" s="1"/>
  <c r="J45" i="7"/>
  <c r="G45" i="7" s="1"/>
  <c r="K45" i="7"/>
  <c r="X45" i="7"/>
  <c r="AC45" i="7"/>
  <c r="G46" i="7"/>
  <c r="K46" i="7"/>
  <c r="X46" i="7"/>
  <c r="AC46" i="7"/>
  <c r="I47" i="7"/>
  <c r="F47" i="7" s="1"/>
  <c r="J47" i="7"/>
  <c r="G47" i="7" s="1"/>
  <c r="K47" i="7"/>
  <c r="X47" i="7"/>
  <c r="AC47" i="7"/>
  <c r="I49" i="7"/>
  <c r="F49" i="7" s="1"/>
  <c r="J49" i="7"/>
  <c r="G49" i="7" s="1"/>
  <c r="K49" i="7"/>
  <c r="X49" i="7"/>
  <c r="AC49" i="7"/>
  <c r="I50" i="7"/>
  <c r="J50" i="7"/>
  <c r="G50" i="7" s="1"/>
  <c r="K50" i="7"/>
  <c r="X50" i="7"/>
  <c r="AC50" i="7"/>
  <c r="I51" i="7"/>
  <c r="F51" i="7" s="1"/>
  <c r="J51" i="7"/>
  <c r="G51" i="7" s="1"/>
  <c r="K51" i="7"/>
  <c r="X51" i="7"/>
  <c r="AC51" i="7"/>
  <c r="I52" i="7"/>
  <c r="F52" i="7" s="1"/>
  <c r="J52" i="7"/>
  <c r="G52" i="7" s="1"/>
  <c r="K52" i="7"/>
  <c r="X52" i="7"/>
  <c r="AC52" i="7"/>
  <c r="I53" i="7"/>
  <c r="F53" i="7" s="1"/>
  <c r="J53" i="7"/>
  <c r="G53" i="7" s="1"/>
  <c r="K53" i="7"/>
  <c r="X53" i="7"/>
  <c r="AC53" i="7"/>
  <c r="I55" i="7"/>
  <c r="F55" i="7" s="1"/>
  <c r="F56" i="7" s="1"/>
  <c r="J55" i="7"/>
  <c r="J56" i="7" s="1"/>
  <c r="K55" i="7"/>
  <c r="K56" i="7" s="1"/>
  <c r="X55" i="7"/>
  <c r="X56" i="7" s="1"/>
  <c r="AC55" i="7"/>
  <c r="AC56" i="7" s="1"/>
  <c r="I57" i="7"/>
  <c r="J57" i="7"/>
  <c r="G57" i="7" s="1"/>
  <c r="G58" i="7" s="1"/>
  <c r="K57" i="7"/>
  <c r="K58" i="7" s="1"/>
  <c r="X57" i="7"/>
  <c r="X58" i="7" s="1"/>
  <c r="AC57" i="7"/>
  <c r="AC58" i="7" s="1"/>
  <c r="I59" i="7"/>
  <c r="F59" i="7" s="1"/>
  <c r="J59" i="7"/>
  <c r="G59" i="7" s="1"/>
  <c r="G60" i="7" s="1"/>
  <c r="K59" i="7"/>
  <c r="K60" i="7" s="1"/>
  <c r="X59" i="7"/>
  <c r="X60" i="7" s="1"/>
  <c r="AC59" i="7"/>
  <c r="AC60" i="7" s="1"/>
  <c r="I61" i="7"/>
  <c r="F61" i="7" s="1"/>
  <c r="J61" i="7"/>
  <c r="K61" i="7"/>
  <c r="X61" i="7"/>
  <c r="AC61" i="7"/>
  <c r="I62" i="7"/>
  <c r="F62" i="7" s="1"/>
  <c r="J62" i="7"/>
  <c r="K62" i="7"/>
  <c r="X62" i="7"/>
  <c r="AC62" i="7"/>
  <c r="I63" i="7"/>
  <c r="F63" i="7" s="1"/>
  <c r="J63" i="7"/>
  <c r="G63" i="7" s="1"/>
  <c r="K63" i="7"/>
  <c r="X63" i="7"/>
  <c r="AC63" i="7"/>
  <c r="I65" i="7"/>
  <c r="F65" i="7" s="1"/>
  <c r="J65" i="7"/>
  <c r="G65" i="7" s="1"/>
  <c r="K65" i="7"/>
  <c r="X65" i="7"/>
  <c r="AC65" i="7"/>
  <c r="I66" i="7"/>
  <c r="F66" i="7" s="1"/>
  <c r="J66" i="7"/>
  <c r="G66" i="7" s="1"/>
  <c r="K66" i="7"/>
  <c r="X66" i="7"/>
  <c r="AC66" i="7"/>
  <c r="I69" i="7"/>
  <c r="F69" i="7" s="1"/>
  <c r="J69" i="7"/>
  <c r="G69" i="7" s="1"/>
  <c r="K69" i="7"/>
  <c r="X69" i="7"/>
  <c r="AC69" i="7"/>
  <c r="I70" i="7"/>
  <c r="F70" i="7" s="1"/>
  <c r="J70" i="7"/>
  <c r="G70" i="7" s="1"/>
  <c r="K70" i="7"/>
  <c r="X70" i="7"/>
  <c r="AC70" i="7"/>
  <c r="I71" i="7"/>
  <c r="F71" i="7" s="1"/>
  <c r="J71" i="7"/>
  <c r="G71" i="7" s="1"/>
  <c r="K71" i="7"/>
  <c r="X71" i="7"/>
  <c r="AC71" i="7"/>
  <c r="I72" i="7"/>
  <c r="J72" i="7"/>
  <c r="G72" i="7" s="1"/>
  <c r="K72" i="7"/>
  <c r="X72" i="7"/>
  <c r="AC72" i="7"/>
  <c r="I73" i="7"/>
  <c r="F73" i="7" s="1"/>
  <c r="J73" i="7"/>
  <c r="G73" i="7" s="1"/>
  <c r="K73" i="7"/>
  <c r="X73" i="7"/>
  <c r="AC73" i="7"/>
  <c r="I75" i="7"/>
  <c r="F75" i="7" s="1"/>
  <c r="J75" i="7"/>
  <c r="G75" i="7" s="1"/>
  <c r="K75" i="7"/>
  <c r="X75" i="7"/>
  <c r="AC75" i="7"/>
  <c r="I76" i="7"/>
  <c r="F76" i="7" s="1"/>
  <c r="J76" i="7"/>
  <c r="G76" i="7" s="1"/>
  <c r="K76" i="7"/>
  <c r="X76" i="7"/>
  <c r="AC76" i="7"/>
  <c r="I77" i="7"/>
  <c r="F77" i="7" s="1"/>
  <c r="J77" i="7"/>
  <c r="G77" i="7" s="1"/>
  <c r="K77" i="7"/>
  <c r="X77" i="7"/>
  <c r="AC77" i="7"/>
  <c r="I78" i="7"/>
  <c r="F78" i="7" s="1"/>
  <c r="J78" i="7"/>
  <c r="G78" i="7" s="1"/>
  <c r="K78" i="7"/>
  <c r="X78" i="7"/>
  <c r="AC78" i="7"/>
  <c r="I79" i="7"/>
  <c r="F79" i="7" s="1"/>
  <c r="J79" i="7"/>
  <c r="G79" i="7" s="1"/>
  <c r="K79" i="7"/>
  <c r="X79" i="7"/>
  <c r="AC79" i="7"/>
  <c r="I81" i="7"/>
  <c r="F81" i="7" s="1"/>
  <c r="J81" i="7"/>
  <c r="G81" i="7" s="1"/>
  <c r="K81" i="7"/>
  <c r="X81" i="7"/>
  <c r="AC81" i="7"/>
  <c r="I82" i="7"/>
  <c r="F82" i="7" s="1"/>
  <c r="J82" i="7"/>
  <c r="G82" i="7" s="1"/>
  <c r="K82" i="7"/>
  <c r="X82" i="7"/>
  <c r="AC82" i="7"/>
  <c r="I83" i="7"/>
  <c r="J83" i="7"/>
  <c r="G83" i="7" s="1"/>
  <c r="K83" i="7"/>
  <c r="X83" i="7"/>
  <c r="AC83" i="7"/>
  <c r="I86" i="7"/>
  <c r="J86" i="7"/>
  <c r="G86" i="7" s="1"/>
  <c r="K86" i="7"/>
  <c r="X86" i="7"/>
  <c r="AC86" i="7"/>
  <c r="I87" i="7"/>
  <c r="F87" i="7" s="1"/>
  <c r="J87" i="7"/>
  <c r="G87" i="7" s="1"/>
  <c r="K87" i="7"/>
  <c r="X87" i="7"/>
  <c r="AC87" i="7"/>
  <c r="I88" i="7"/>
  <c r="F88" i="7" s="1"/>
  <c r="J88" i="7"/>
  <c r="G88" i="7" s="1"/>
  <c r="K88" i="7"/>
  <c r="X88" i="7"/>
  <c r="AC88" i="7"/>
  <c r="I89" i="7"/>
  <c r="J89" i="7"/>
  <c r="G89" i="7" s="1"/>
  <c r="K89" i="7"/>
  <c r="X89" i="7"/>
  <c r="AC89" i="7"/>
  <c r="I90" i="7"/>
  <c r="F90" i="7" s="1"/>
  <c r="J90" i="7"/>
  <c r="K90" i="7"/>
  <c r="X90" i="7"/>
  <c r="AC90" i="7"/>
  <c r="I91" i="7"/>
  <c r="F91" i="7" s="1"/>
  <c r="J91" i="7"/>
  <c r="K91" i="7"/>
  <c r="X91" i="7"/>
  <c r="AC91" i="7"/>
  <c r="I93" i="7"/>
  <c r="F93" i="7" s="1"/>
  <c r="J93" i="7"/>
  <c r="K93" i="7"/>
  <c r="X93" i="7"/>
  <c r="AC93" i="7"/>
  <c r="I94" i="7"/>
  <c r="F94" i="7" s="1"/>
  <c r="J94" i="7"/>
  <c r="G94" i="7" s="1"/>
  <c r="K94" i="7"/>
  <c r="X94" i="7"/>
  <c r="AC94" i="7"/>
  <c r="I95" i="7"/>
  <c r="F95" i="7" s="1"/>
  <c r="J95" i="7"/>
  <c r="K95" i="7"/>
  <c r="X95" i="7"/>
  <c r="AC95" i="7"/>
  <c r="I96" i="7"/>
  <c r="F96" i="7" s="1"/>
  <c r="J96" i="7"/>
  <c r="G96" i="7" s="1"/>
  <c r="K96" i="7"/>
  <c r="X96" i="7"/>
  <c r="AC96" i="7"/>
  <c r="I97" i="7"/>
  <c r="F97" i="7" s="1"/>
  <c r="J97" i="7"/>
  <c r="G97" i="7" s="1"/>
  <c r="K97" i="7"/>
  <c r="X97" i="7"/>
  <c r="AC97" i="7"/>
  <c r="I98" i="7"/>
  <c r="F98" i="7" s="1"/>
  <c r="J98" i="7"/>
  <c r="G98" i="7" s="1"/>
  <c r="K98" i="7"/>
  <c r="X98" i="7"/>
  <c r="AC98" i="7"/>
  <c r="I99" i="7"/>
  <c r="F99" i="7" s="1"/>
  <c r="J99" i="7"/>
  <c r="K99" i="7"/>
  <c r="X99" i="7"/>
  <c r="AC99" i="7"/>
  <c r="I100" i="7"/>
  <c r="J100" i="7"/>
  <c r="G100" i="7" s="1"/>
  <c r="K100" i="7"/>
  <c r="X100" i="7"/>
  <c r="AC100" i="7"/>
  <c r="I101" i="7"/>
  <c r="F101" i="7" s="1"/>
  <c r="J101" i="7"/>
  <c r="G101" i="7" s="1"/>
  <c r="K101" i="7"/>
  <c r="X101" i="7"/>
  <c r="AC101" i="7"/>
  <c r="I103" i="7"/>
  <c r="J103" i="7"/>
  <c r="G103" i="7" s="1"/>
  <c r="K103" i="7"/>
  <c r="X103" i="7"/>
  <c r="AC103" i="7"/>
  <c r="I104" i="7"/>
  <c r="J104" i="7"/>
  <c r="G104" i="7" s="1"/>
  <c r="K104" i="7"/>
  <c r="X104" i="7"/>
  <c r="AC104" i="7"/>
  <c r="I105" i="7"/>
  <c r="F105" i="7" s="1"/>
  <c r="J105" i="7"/>
  <c r="G105" i="7" s="1"/>
  <c r="K105" i="7"/>
  <c r="X105" i="7"/>
  <c r="AC105" i="7"/>
  <c r="I106" i="7"/>
  <c r="F106" i="7" s="1"/>
  <c r="J106" i="7"/>
  <c r="G106" i="7" s="1"/>
  <c r="K106" i="7"/>
  <c r="X106" i="7"/>
  <c r="AC106" i="7"/>
  <c r="I107" i="7"/>
  <c r="F107" i="7" s="1"/>
  <c r="J107" i="7"/>
  <c r="G107" i="7" s="1"/>
  <c r="X107" i="7"/>
  <c r="AC107" i="7"/>
  <c r="I108" i="7"/>
  <c r="F108" i="7" s="1"/>
  <c r="J108" i="7"/>
  <c r="G108" i="7" s="1"/>
  <c r="K108" i="7"/>
  <c r="X108" i="7"/>
  <c r="AC108" i="7"/>
  <c r="I109" i="7"/>
  <c r="F109" i="7" s="1"/>
  <c r="J109" i="7"/>
  <c r="G109" i="7" s="1"/>
  <c r="K109" i="7"/>
  <c r="X109" i="7"/>
  <c r="AC109" i="7"/>
  <c r="I112" i="7"/>
  <c r="J112" i="7"/>
  <c r="G112" i="7" s="1"/>
  <c r="K112" i="7"/>
  <c r="X112" i="7"/>
  <c r="AC112" i="7"/>
  <c r="I113" i="7"/>
  <c r="F113" i="7" s="1"/>
  <c r="J113" i="7"/>
  <c r="G113" i="7" s="1"/>
  <c r="K113" i="7"/>
  <c r="X113" i="7"/>
  <c r="AC113" i="7"/>
  <c r="I115" i="7"/>
  <c r="F115" i="7" s="1"/>
  <c r="J115" i="7"/>
  <c r="G115" i="7" s="1"/>
  <c r="K115" i="7"/>
  <c r="X115" i="7"/>
  <c r="AC115" i="7"/>
  <c r="I116" i="7"/>
  <c r="J116" i="7"/>
  <c r="G116" i="7" s="1"/>
  <c r="K116" i="7"/>
  <c r="X116" i="7"/>
  <c r="AC116" i="7"/>
  <c r="I117" i="7"/>
  <c r="F117" i="7" s="1"/>
  <c r="J117" i="7"/>
  <c r="G117" i="7" s="1"/>
  <c r="K117" i="7"/>
  <c r="X117" i="7"/>
  <c r="AC117" i="7"/>
  <c r="I118" i="7"/>
  <c r="F118" i="7" s="1"/>
  <c r="J118" i="7"/>
  <c r="G118" i="7" s="1"/>
  <c r="K118" i="7"/>
  <c r="X118" i="7"/>
  <c r="AC118" i="7"/>
  <c r="I119" i="7"/>
  <c r="F119" i="7" s="1"/>
  <c r="J119" i="7"/>
  <c r="G119" i="7" s="1"/>
  <c r="K119" i="7"/>
  <c r="X119" i="7"/>
  <c r="AC119" i="7"/>
  <c r="I120" i="7"/>
  <c r="F120" i="7" s="1"/>
  <c r="J120" i="7"/>
  <c r="G120" i="7" s="1"/>
  <c r="K120" i="7"/>
  <c r="X120" i="7"/>
  <c r="AC120" i="7"/>
  <c r="I122" i="7"/>
  <c r="F122" i="7" s="1"/>
  <c r="F123" i="7" s="1"/>
  <c r="J122" i="7"/>
  <c r="K122" i="7"/>
  <c r="K123" i="7" s="1"/>
  <c r="X122" i="7"/>
  <c r="X123" i="7" s="1"/>
  <c r="AC122" i="7"/>
  <c r="AC123" i="7" s="1"/>
  <c r="I124" i="7"/>
  <c r="F124" i="7" s="1"/>
  <c r="J124" i="7"/>
  <c r="G124" i="7" s="1"/>
  <c r="K124" i="7"/>
  <c r="X124" i="7"/>
  <c r="AC124" i="7"/>
  <c r="I125" i="7"/>
  <c r="F125" i="7" s="1"/>
  <c r="J125" i="7"/>
  <c r="G125" i="7" s="1"/>
  <c r="K125" i="7"/>
  <c r="X125" i="7"/>
  <c r="AC125" i="7"/>
  <c r="I127" i="7"/>
  <c r="F127" i="7" s="1"/>
  <c r="F128" i="7" s="1"/>
  <c r="J127" i="7"/>
  <c r="G127" i="7" s="1"/>
  <c r="K127" i="7"/>
  <c r="K128" i="7" s="1"/>
  <c r="X127" i="7"/>
  <c r="X128" i="7" s="1"/>
  <c r="AC127" i="7"/>
  <c r="AC128" i="7" s="1"/>
  <c r="AC6" i="7"/>
  <c r="X6" i="7"/>
  <c r="J6" i="7"/>
  <c r="G6" i="7" s="1"/>
  <c r="I6" i="7"/>
  <c r="F6" i="7" s="1"/>
  <c r="K6" i="7"/>
  <c r="I203" i="6"/>
  <c r="F203" i="6" s="1"/>
  <c r="AC193" i="6"/>
  <c r="I220" i="6"/>
  <c r="F220" i="6" s="1"/>
  <c r="J220" i="6"/>
  <c r="I221" i="6"/>
  <c r="F221" i="6" s="1"/>
  <c r="J221" i="6"/>
  <c r="I222" i="6"/>
  <c r="F222" i="6" s="1"/>
  <c r="J222" i="6"/>
  <c r="G222" i="6" s="1"/>
  <c r="I223" i="6"/>
  <c r="F223" i="6" s="1"/>
  <c r="J223" i="6"/>
  <c r="G223" i="6" s="1"/>
  <c r="I224" i="6"/>
  <c r="F224" i="6" s="1"/>
  <c r="J224" i="6"/>
  <c r="G224" i="6" s="1"/>
  <c r="J219" i="6"/>
  <c r="G219" i="6" s="1"/>
  <c r="I219" i="6"/>
  <c r="F219" i="6" s="1"/>
  <c r="X220" i="6"/>
  <c r="X221" i="6"/>
  <c r="X222" i="6"/>
  <c r="X223" i="6"/>
  <c r="X224" i="6"/>
  <c r="X219" i="6"/>
  <c r="AC220" i="6"/>
  <c r="AC221" i="6"/>
  <c r="AC222" i="6"/>
  <c r="AC223" i="6"/>
  <c r="AC224" i="6"/>
  <c r="AC219" i="6"/>
  <c r="I217" i="6"/>
  <c r="F217" i="6" s="1"/>
  <c r="J217" i="6"/>
  <c r="G217" i="6" s="1"/>
  <c r="J216" i="6"/>
  <c r="G216" i="6" s="1"/>
  <c r="I216" i="6"/>
  <c r="F216" i="6" s="1"/>
  <c r="X217" i="6"/>
  <c r="X216" i="6"/>
  <c r="AC217" i="6"/>
  <c r="AC216" i="6"/>
  <c r="I200" i="6"/>
  <c r="F200" i="6" s="1"/>
  <c r="J200" i="6"/>
  <c r="G200" i="6" s="1"/>
  <c r="I201" i="6"/>
  <c r="F201" i="6" s="1"/>
  <c r="J201" i="6"/>
  <c r="G201" i="6" s="1"/>
  <c r="I202" i="6"/>
  <c r="J202" i="6"/>
  <c r="G202" i="6" s="1"/>
  <c r="J203" i="6"/>
  <c r="G203" i="6" s="1"/>
  <c r="I204" i="6"/>
  <c r="J204" i="6"/>
  <c r="G204" i="6" s="1"/>
  <c r="I205" i="6"/>
  <c r="F205" i="6" s="1"/>
  <c r="J205" i="6"/>
  <c r="G205" i="6" s="1"/>
  <c r="I206" i="6"/>
  <c r="F206" i="6" s="1"/>
  <c r="J206" i="6"/>
  <c r="I207" i="6"/>
  <c r="F207" i="6" s="1"/>
  <c r="J207" i="6"/>
  <c r="G207" i="6" s="1"/>
  <c r="I208" i="6"/>
  <c r="F208" i="6" s="1"/>
  <c r="J208" i="6"/>
  <c r="G208" i="6" s="1"/>
  <c r="I209" i="6"/>
  <c r="F209" i="6" s="1"/>
  <c r="J209" i="6"/>
  <c r="G209" i="6" s="1"/>
  <c r="I210" i="6"/>
  <c r="F210" i="6" s="1"/>
  <c r="J210" i="6"/>
  <c r="G210" i="6" s="1"/>
  <c r="I211" i="6"/>
  <c r="J211" i="6"/>
  <c r="G211" i="6" s="1"/>
  <c r="I212" i="6"/>
  <c r="J212" i="6"/>
  <c r="G212" i="6" s="1"/>
  <c r="I213" i="6"/>
  <c r="F213" i="6" s="1"/>
  <c r="J213" i="6"/>
  <c r="G213" i="6" s="1"/>
  <c r="I214" i="6"/>
  <c r="F214" i="6" s="1"/>
  <c r="J214" i="6"/>
  <c r="G214" i="6" s="1"/>
  <c r="J199" i="6"/>
  <c r="G199" i="6" s="1"/>
  <c r="I199" i="6"/>
  <c r="F199" i="6" s="1"/>
  <c r="X200" i="6"/>
  <c r="X201" i="6"/>
  <c r="X202" i="6"/>
  <c r="X203" i="6"/>
  <c r="X204" i="6"/>
  <c r="X205" i="6"/>
  <c r="X206" i="6"/>
  <c r="X207" i="6"/>
  <c r="X208" i="6"/>
  <c r="X209" i="6"/>
  <c r="X210" i="6"/>
  <c r="X211" i="6"/>
  <c r="X212" i="6"/>
  <c r="X213" i="6"/>
  <c r="X214" i="6"/>
  <c r="X199" i="6"/>
  <c r="AC200" i="6"/>
  <c r="AC201" i="6"/>
  <c r="AC202" i="6"/>
  <c r="AC203" i="6"/>
  <c r="AC204" i="6"/>
  <c r="AC205" i="6"/>
  <c r="AC206" i="6"/>
  <c r="AC207" i="6"/>
  <c r="AC208" i="6"/>
  <c r="AC209" i="6"/>
  <c r="AC210" i="6"/>
  <c r="AC211" i="6"/>
  <c r="AC212" i="6"/>
  <c r="AC213" i="6"/>
  <c r="AC214" i="6"/>
  <c r="AC199" i="6"/>
  <c r="F194" i="6"/>
  <c r="G194" i="6"/>
  <c r="F195" i="6"/>
  <c r="G195" i="6"/>
  <c r="F196" i="6"/>
  <c r="G196" i="6"/>
  <c r="F197" i="6"/>
  <c r="G197" i="6"/>
  <c r="J193" i="6"/>
  <c r="G193" i="6" s="1"/>
  <c r="I193" i="6"/>
  <c r="I198" i="6" s="1"/>
  <c r="X194" i="6"/>
  <c r="X195" i="6"/>
  <c r="X196" i="6"/>
  <c r="X197" i="6"/>
  <c r="X193" i="6"/>
  <c r="AC194" i="6"/>
  <c r="AC195" i="6"/>
  <c r="AC196" i="6"/>
  <c r="AC197" i="6"/>
  <c r="K22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Y172" i="6"/>
  <c r="Z172" i="6"/>
  <c r="AA172" i="6"/>
  <c r="AB172" i="6"/>
  <c r="AD172" i="6"/>
  <c r="AE172" i="6"/>
  <c r="AF172" i="6"/>
  <c r="AG172" i="6"/>
  <c r="AH172" i="6"/>
  <c r="AI172" i="6"/>
  <c r="AJ172" i="6"/>
  <c r="AC156" i="6"/>
  <c r="AC155" i="6"/>
  <c r="I174" i="6"/>
  <c r="F174" i="6" s="1"/>
  <c r="J174" i="6"/>
  <c r="G174" i="6" s="1"/>
  <c r="I175" i="6"/>
  <c r="J175" i="6"/>
  <c r="G175" i="6" s="1"/>
  <c r="I176" i="6"/>
  <c r="F176" i="6" s="1"/>
  <c r="J176" i="6"/>
  <c r="G176" i="6" s="1"/>
  <c r="I177" i="6"/>
  <c r="F177" i="6" s="1"/>
  <c r="J177" i="6"/>
  <c r="I178" i="6"/>
  <c r="F178" i="6" s="1"/>
  <c r="J178" i="6"/>
  <c r="G178" i="6" s="1"/>
  <c r="I179" i="6"/>
  <c r="F179" i="6" s="1"/>
  <c r="J179" i="6"/>
  <c r="G179" i="6" s="1"/>
  <c r="I180" i="6"/>
  <c r="F180" i="6" s="1"/>
  <c r="J180" i="6"/>
  <c r="G180" i="6" s="1"/>
  <c r="I181" i="6"/>
  <c r="F181" i="6" s="1"/>
  <c r="J181" i="6"/>
  <c r="G181" i="6" s="1"/>
  <c r="I182" i="6"/>
  <c r="F182" i="6" s="1"/>
  <c r="J182" i="6"/>
  <c r="G182" i="6" s="1"/>
  <c r="I183" i="6"/>
  <c r="F183" i="6" s="1"/>
  <c r="J183" i="6"/>
  <c r="G183" i="6" s="1"/>
  <c r="I184" i="6"/>
  <c r="F184" i="6" s="1"/>
  <c r="J184" i="6"/>
  <c r="G184" i="6" s="1"/>
  <c r="I185" i="6"/>
  <c r="F185" i="6" s="1"/>
  <c r="J185" i="6"/>
  <c r="G185" i="6" s="1"/>
  <c r="I186" i="6"/>
  <c r="F186" i="6" s="1"/>
  <c r="J186" i="6"/>
  <c r="G186" i="6" s="1"/>
  <c r="I187" i="6"/>
  <c r="F187" i="6" s="1"/>
  <c r="J187" i="6"/>
  <c r="G187" i="6" s="1"/>
  <c r="I188" i="6"/>
  <c r="F188" i="6" s="1"/>
  <c r="J188" i="6"/>
  <c r="G188" i="6" s="1"/>
  <c r="I189" i="6"/>
  <c r="F189" i="6" s="1"/>
  <c r="J189" i="6"/>
  <c r="G189" i="6" s="1"/>
  <c r="I190" i="6"/>
  <c r="F190" i="6" s="1"/>
  <c r="J190" i="6"/>
  <c r="J173" i="6"/>
  <c r="G173" i="6" s="1"/>
  <c r="I173" i="6"/>
  <c r="F173" i="6" s="1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73" i="6"/>
  <c r="I159" i="6"/>
  <c r="F159" i="6" s="1"/>
  <c r="J159" i="6"/>
  <c r="G159" i="6" s="1"/>
  <c r="I160" i="6"/>
  <c r="F160" i="6" s="1"/>
  <c r="J160" i="6"/>
  <c r="G160" i="6" s="1"/>
  <c r="I161" i="6"/>
  <c r="F161" i="6" s="1"/>
  <c r="J161" i="6"/>
  <c r="G161" i="6" s="1"/>
  <c r="I162" i="6"/>
  <c r="F162" i="6" s="1"/>
  <c r="J162" i="6"/>
  <c r="G162" i="6" s="1"/>
  <c r="I163" i="6"/>
  <c r="F163" i="6" s="1"/>
  <c r="J163" i="6"/>
  <c r="G163" i="6" s="1"/>
  <c r="I164" i="6"/>
  <c r="F164" i="6" s="1"/>
  <c r="J164" i="6"/>
  <c r="G164" i="6" s="1"/>
  <c r="I165" i="6"/>
  <c r="F165" i="6" s="1"/>
  <c r="J165" i="6"/>
  <c r="G165" i="6" s="1"/>
  <c r="I166" i="6"/>
  <c r="F166" i="6" s="1"/>
  <c r="J166" i="6"/>
  <c r="I167" i="6"/>
  <c r="F167" i="6" s="1"/>
  <c r="J167" i="6"/>
  <c r="G167" i="6" s="1"/>
  <c r="I168" i="6"/>
  <c r="F168" i="6" s="1"/>
  <c r="J168" i="6"/>
  <c r="I170" i="6"/>
  <c r="F170" i="6" s="1"/>
  <c r="J170" i="6"/>
  <c r="G170" i="6" s="1"/>
  <c r="I171" i="6"/>
  <c r="F171" i="6" s="1"/>
  <c r="J171" i="6"/>
  <c r="G171" i="6" s="1"/>
  <c r="J158" i="6"/>
  <c r="G158" i="6" s="1"/>
  <c r="I158" i="6"/>
  <c r="F158" i="6" s="1"/>
  <c r="X159" i="6"/>
  <c r="X160" i="6"/>
  <c r="X161" i="6"/>
  <c r="X162" i="6"/>
  <c r="X163" i="6"/>
  <c r="X164" i="6"/>
  <c r="X165" i="6"/>
  <c r="X166" i="6"/>
  <c r="X167" i="6"/>
  <c r="X168" i="6"/>
  <c r="X170" i="6"/>
  <c r="X171" i="6"/>
  <c r="X158" i="6"/>
  <c r="AC159" i="6"/>
  <c r="AC160" i="6"/>
  <c r="AC161" i="6"/>
  <c r="AC162" i="6"/>
  <c r="AC163" i="6"/>
  <c r="AC164" i="6"/>
  <c r="AC165" i="6"/>
  <c r="AC166" i="6"/>
  <c r="AC167" i="6"/>
  <c r="AC168" i="6"/>
  <c r="AC170" i="6"/>
  <c r="AC171" i="6"/>
  <c r="AC158" i="6"/>
  <c r="I148" i="6"/>
  <c r="F148" i="6" s="1"/>
  <c r="J148" i="6"/>
  <c r="G148" i="6" s="1"/>
  <c r="I149" i="6"/>
  <c r="F149" i="6" s="1"/>
  <c r="J149" i="6"/>
  <c r="G149" i="6" s="1"/>
  <c r="I150" i="6"/>
  <c r="F150" i="6" s="1"/>
  <c r="J150" i="6"/>
  <c r="G150" i="6" s="1"/>
  <c r="I151" i="6"/>
  <c r="F151" i="6" s="1"/>
  <c r="J151" i="6"/>
  <c r="I152" i="6"/>
  <c r="F152" i="6" s="1"/>
  <c r="J152" i="6"/>
  <c r="I153" i="6"/>
  <c r="F153" i="6" s="1"/>
  <c r="J153" i="6"/>
  <c r="G153" i="6" s="1"/>
  <c r="I154" i="6"/>
  <c r="F154" i="6" s="1"/>
  <c r="J154" i="6"/>
  <c r="I155" i="6"/>
  <c r="F155" i="6" s="1"/>
  <c r="J155" i="6"/>
  <c r="G155" i="6" s="1"/>
  <c r="I156" i="6"/>
  <c r="F156" i="6" s="1"/>
  <c r="J156" i="6"/>
  <c r="G156" i="6" s="1"/>
  <c r="J147" i="6"/>
  <c r="G147" i="6" s="1"/>
  <c r="I147" i="6"/>
  <c r="F147" i="6" s="1"/>
  <c r="X148" i="6"/>
  <c r="X149" i="6"/>
  <c r="X150" i="6"/>
  <c r="X151" i="6"/>
  <c r="X152" i="6"/>
  <c r="X153" i="6"/>
  <c r="X154" i="6"/>
  <c r="X155" i="6"/>
  <c r="X156" i="6"/>
  <c r="X147" i="6"/>
  <c r="AC148" i="6"/>
  <c r="AC149" i="6"/>
  <c r="AC150" i="6"/>
  <c r="AC151" i="6"/>
  <c r="AC152" i="6"/>
  <c r="AC153" i="6"/>
  <c r="AC154" i="6"/>
  <c r="AC147" i="6"/>
  <c r="I141" i="6"/>
  <c r="F141" i="6" s="1"/>
  <c r="J141" i="6"/>
  <c r="G141" i="6" s="1"/>
  <c r="I142" i="6"/>
  <c r="F142" i="6" s="1"/>
  <c r="J142" i="6"/>
  <c r="G142" i="6" s="1"/>
  <c r="I143" i="6"/>
  <c r="F143" i="6" s="1"/>
  <c r="J143" i="6"/>
  <c r="G143" i="6" s="1"/>
  <c r="I144" i="6"/>
  <c r="F144" i="6" s="1"/>
  <c r="J144" i="6"/>
  <c r="G144" i="6" s="1"/>
  <c r="J140" i="6"/>
  <c r="G140" i="6" s="1"/>
  <c r="I140" i="6"/>
  <c r="F140" i="6" s="1"/>
  <c r="X141" i="6"/>
  <c r="X142" i="6"/>
  <c r="X143" i="6"/>
  <c r="X144" i="6"/>
  <c r="X140" i="6"/>
  <c r="AC141" i="6"/>
  <c r="AC142" i="6"/>
  <c r="AC143" i="6"/>
  <c r="AC144" i="6"/>
  <c r="AC140" i="6"/>
  <c r="I133" i="6"/>
  <c r="F133" i="6" s="1"/>
  <c r="J133" i="6"/>
  <c r="G133" i="6" s="1"/>
  <c r="I134" i="6"/>
  <c r="F134" i="6" s="1"/>
  <c r="J134" i="6"/>
  <c r="G134" i="6" s="1"/>
  <c r="I135" i="6"/>
  <c r="F135" i="6" s="1"/>
  <c r="J135" i="6"/>
  <c r="G135" i="6" s="1"/>
  <c r="I136" i="6"/>
  <c r="F136" i="6" s="1"/>
  <c r="J136" i="6"/>
  <c r="G136" i="6" s="1"/>
  <c r="I137" i="6"/>
  <c r="F137" i="6" s="1"/>
  <c r="J137" i="6"/>
  <c r="G137" i="6" s="1"/>
  <c r="I138" i="6"/>
  <c r="F138" i="6" s="1"/>
  <c r="J138" i="6"/>
  <c r="G138" i="6" s="1"/>
  <c r="J132" i="6"/>
  <c r="G132" i="6" s="1"/>
  <c r="I132" i="6"/>
  <c r="F132" i="6" s="1"/>
  <c r="X133" i="6"/>
  <c r="X134" i="6"/>
  <c r="X135" i="6"/>
  <c r="X136" i="6"/>
  <c r="X137" i="6"/>
  <c r="X138" i="6"/>
  <c r="X132" i="6"/>
  <c r="AC133" i="6"/>
  <c r="AC134" i="6"/>
  <c r="AC135" i="6"/>
  <c r="AC136" i="6"/>
  <c r="AC137" i="6"/>
  <c r="AC138" i="6"/>
  <c r="AC132" i="6"/>
  <c r="O131" i="6"/>
  <c r="P131" i="6"/>
  <c r="Q131" i="6"/>
  <c r="R131" i="6"/>
  <c r="S131" i="6"/>
  <c r="T131" i="6"/>
  <c r="U131" i="6"/>
  <c r="V131" i="6"/>
  <c r="N131" i="6"/>
  <c r="N139" i="6"/>
  <c r="X25" i="6"/>
  <c r="X14" i="6"/>
  <c r="X15" i="6"/>
  <c r="X16" i="6"/>
  <c r="X17" i="6"/>
  <c r="X18" i="6"/>
  <c r="X19" i="6"/>
  <c r="X20" i="6"/>
  <c r="X21" i="6"/>
  <c r="X22" i="6"/>
  <c r="X13" i="6"/>
  <c r="Z23" i="6"/>
  <c r="Z12" i="6"/>
  <c r="I118" i="6"/>
  <c r="F118" i="6" s="1"/>
  <c r="J118" i="6"/>
  <c r="I119" i="6"/>
  <c r="F119" i="6" s="1"/>
  <c r="J119" i="6"/>
  <c r="G119" i="6" s="1"/>
  <c r="I120" i="6"/>
  <c r="F120" i="6" s="1"/>
  <c r="J120" i="6"/>
  <c r="I121" i="6"/>
  <c r="F121" i="6" s="1"/>
  <c r="J121" i="6"/>
  <c r="G121" i="6" s="1"/>
  <c r="I122" i="6"/>
  <c r="F122" i="6" s="1"/>
  <c r="J122" i="6"/>
  <c r="G122" i="6" s="1"/>
  <c r="I123" i="6"/>
  <c r="J123" i="6"/>
  <c r="G123" i="6" s="1"/>
  <c r="I124" i="6"/>
  <c r="F124" i="6" s="1"/>
  <c r="J124" i="6"/>
  <c r="I125" i="6"/>
  <c r="F125" i="6" s="1"/>
  <c r="J125" i="6"/>
  <c r="G125" i="6" s="1"/>
  <c r="I126" i="6"/>
  <c r="F126" i="6" s="1"/>
  <c r="J126" i="6"/>
  <c r="I127" i="6"/>
  <c r="J127" i="6"/>
  <c r="G127" i="6" s="1"/>
  <c r="I128" i="6"/>
  <c r="F128" i="6" s="1"/>
  <c r="J128" i="6"/>
  <c r="G128" i="6" s="1"/>
  <c r="I129" i="6"/>
  <c r="F129" i="6" s="1"/>
  <c r="J129" i="6"/>
  <c r="G129" i="6" s="1"/>
  <c r="I130" i="6"/>
  <c r="F130" i="6" s="1"/>
  <c r="J130" i="6"/>
  <c r="G130" i="6" s="1"/>
  <c r="J117" i="6"/>
  <c r="G117" i="6" s="1"/>
  <c r="I117" i="6"/>
  <c r="F117" i="6" s="1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17" i="6"/>
  <c r="I113" i="6"/>
  <c r="F113" i="6" s="1"/>
  <c r="J113" i="6"/>
  <c r="I114" i="6"/>
  <c r="F114" i="6" s="1"/>
  <c r="J114" i="6"/>
  <c r="G114" i="6" s="1"/>
  <c r="J112" i="6"/>
  <c r="G112" i="6" s="1"/>
  <c r="I112" i="6"/>
  <c r="F112" i="6" s="1"/>
  <c r="X113" i="6"/>
  <c r="X114" i="6"/>
  <c r="X112" i="6"/>
  <c r="AC113" i="6"/>
  <c r="AC114" i="6"/>
  <c r="AC112" i="6"/>
  <c r="I107" i="6"/>
  <c r="J107" i="6"/>
  <c r="G107" i="6" s="1"/>
  <c r="I108" i="6"/>
  <c r="F108" i="6" s="1"/>
  <c r="J108" i="6"/>
  <c r="G108" i="6" s="1"/>
  <c r="I109" i="6"/>
  <c r="F109" i="6" s="1"/>
  <c r="J109" i="6"/>
  <c r="G109" i="6" s="1"/>
  <c r="I110" i="6"/>
  <c r="F110" i="6" s="1"/>
  <c r="J110" i="6"/>
  <c r="J106" i="6"/>
  <c r="G106" i="6" s="1"/>
  <c r="I106" i="6"/>
  <c r="X107" i="6"/>
  <c r="X108" i="6"/>
  <c r="X109" i="6"/>
  <c r="X110" i="6"/>
  <c r="X106" i="6"/>
  <c r="AC107" i="6"/>
  <c r="AC108" i="6"/>
  <c r="AC109" i="6"/>
  <c r="AC110" i="6"/>
  <c r="AC106" i="6"/>
  <c r="J104" i="6"/>
  <c r="G104" i="6" s="1"/>
  <c r="I104" i="6"/>
  <c r="F104" i="6" s="1"/>
  <c r="J103" i="6"/>
  <c r="G103" i="6" s="1"/>
  <c r="I103" i="6"/>
  <c r="F103" i="6" s="1"/>
  <c r="X104" i="6"/>
  <c r="X103" i="6"/>
  <c r="AC104" i="6"/>
  <c r="AC103" i="6"/>
  <c r="F100" i="6"/>
  <c r="G100" i="6"/>
  <c r="I101" i="6"/>
  <c r="F101" i="6" s="1"/>
  <c r="J101" i="6"/>
  <c r="J99" i="6"/>
  <c r="G99" i="6" s="1"/>
  <c r="I99" i="6"/>
  <c r="X100" i="6"/>
  <c r="X101" i="6"/>
  <c r="X99" i="6"/>
  <c r="AC100" i="6"/>
  <c r="AC101" i="6"/>
  <c r="AC99" i="6"/>
  <c r="X96" i="6"/>
  <c r="I96" i="6"/>
  <c r="F96" i="6" s="1"/>
  <c r="J96" i="6"/>
  <c r="G96" i="6" s="1"/>
  <c r="I97" i="6"/>
  <c r="F97" i="6" s="1"/>
  <c r="J97" i="6"/>
  <c r="J95" i="6"/>
  <c r="G95" i="6" s="1"/>
  <c r="I95" i="6"/>
  <c r="X97" i="6"/>
  <c r="X95" i="6"/>
  <c r="AC96" i="6"/>
  <c r="AC97" i="6"/>
  <c r="AC95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81" i="6"/>
  <c r="I82" i="6"/>
  <c r="J82" i="6"/>
  <c r="G82" i="6" s="1"/>
  <c r="I83" i="6"/>
  <c r="F83" i="6" s="1"/>
  <c r="J83" i="6"/>
  <c r="G83" i="6" s="1"/>
  <c r="I84" i="6"/>
  <c r="F84" i="6" s="1"/>
  <c r="J84" i="6"/>
  <c r="G84" i="6" s="1"/>
  <c r="I85" i="6"/>
  <c r="F85" i="6" s="1"/>
  <c r="J85" i="6"/>
  <c r="G85" i="6" s="1"/>
  <c r="I86" i="6"/>
  <c r="F86" i="6" s="1"/>
  <c r="J86" i="6"/>
  <c r="G86" i="6" s="1"/>
  <c r="I87" i="6"/>
  <c r="F87" i="6" s="1"/>
  <c r="J87" i="6"/>
  <c r="I88" i="6"/>
  <c r="F88" i="6" s="1"/>
  <c r="J88" i="6"/>
  <c r="G88" i="6" s="1"/>
  <c r="I89" i="6"/>
  <c r="J89" i="6"/>
  <c r="G89" i="6" s="1"/>
  <c r="I90" i="6"/>
  <c r="F90" i="6" s="1"/>
  <c r="J90" i="6"/>
  <c r="G90" i="6" s="1"/>
  <c r="I91" i="6"/>
  <c r="F91" i="6" s="1"/>
  <c r="J91" i="6"/>
  <c r="I92" i="6"/>
  <c r="F92" i="6" s="1"/>
  <c r="J92" i="6"/>
  <c r="G92" i="6" s="1"/>
  <c r="I93" i="6"/>
  <c r="F93" i="6" s="1"/>
  <c r="J93" i="6"/>
  <c r="G93" i="6" s="1"/>
  <c r="J81" i="6"/>
  <c r="G81" i="6" s="1"/>
  <c r="I81" i="6"/>
  <c r="X82" i="6"/>
  <c r="X83" i="6"/>
  <c r="X84" i="6"/>
  <c r="X85" i="6"/>
  <c r="X86" i="6"/>
  <c r="X87" i="6"/>
  <c r="X88" i="6"/>
  <c r="X89" i="6"/>
  <c r="X90" i="6"/>
  <c r="X91" i="6"/>
  <c r="X92" i="6"/>
  <c r="X93" i="6"/>
  <c r="X81" i="6"/>
  <c r="K81" i="6"/>
  <c r="I72" i="6"/>
  <c r="F72" i="6" s="1"/>
  <c r="J72" i="6"/>
  <c r="G72" i="6" s="1"/>
  <c r="I73" i="6"/>
  <c r="F73" i="6" s="1"/>
  <c r="J73" i="6"/>
  <c r="G73" i="6" s="1"/>
  <c r="I74" i="6"/>
  <c r="F74" i="6" s="1"/>
  <c r="J74" i="6"/>
  <c r="G74" i="6" s="1"/>
  <c r="I75" i="6"/>
  <c r="F75" i="6" s="1"/>
  <c r="J75" i="6"/>
  <c r="G75" i="6" s="1"/>
  <c r="I76" i="6"/>
  <c r="F76" i="6" s="1"/>
  <c r="J76" i="6"/>
  <c r="I77" i="6"/>
  <c r="F77" i="6" s="1"/>
  <c r="J77" i="6"/>
  <c r="G77" i="6" s="1"/>
  <c r="I78" i="6"/>
  <c r="F78" i="6" s="1"/>
  <c r="J78" i="6"/>
  <c r="G78" i="6" s="1"/>
  <c r="I79" i="6"/>
  <c r="F79" i="6" s="1"/>
  <c r="J79" i="6"/>
  <c r="G79" i="6" s="1"/>
  <c r="J71" i="6"/>
  <c r="G71" i="6" s="1"/>
  <c r="I71" i="6"/>
  <c r="F71" i="6" s="1"/>
  <c r="X72" i="6"/>
  <c r="X73" i="6"/>
  <c r="X74" i="6"/>
  <c r="X75" i="6"/>
  <c r="X76" i="6"/>
  <c r="X77" i="6"/>
  <c r="X78" i="6"/>
  <c r="X79" i="6"/>
  <c r="X71" i="6"/>
  <c r="AC72" i="6"/>
  <c r="AC73" i="6"/>
  <c r="AC74" i="6"/>
  <c r="AC75" i="6"/>
  <c r="AC76" i="6"/>
  <c r="AC77" i="6"/>
  <c r="AC78" i="6"/>
  <c r="AC79" i="6"/>
  <c r="AC71" i="6"/>
  <c r="K71" i="6"/>
  <c r="I63" i="6"/>
  <c r="F63" i="6" s="1"/>
  <c r="J63" i="6"/>
  <c r="G63" i="6" s="1"/>
  <c r="I64" i="6"/>
  <c r="J64" i="6"/>
  <c r="G64" i="6" s="1"/>
  <c r="I65" i="6"/>
  <c r="F65" i="6" s="1"/>
  <c r="J65" i="6"/>
  <c r="G65" i="6" s="1"/>
  <c r="I66" i="6"/>
  <c r="F66" i="6" s="1"/>
  <c r="J66" i="6"/>
  <c r="G66" i="6" s="1"/>
  <c r="I67" i="6"/>
  <c r="F67" i="6" s="1"/>
  <c r="J67" i="6"/>
  <c r="G67" i="6" s="1"/>
  <c r="I68" i="6"/>
  <c r="F68" i="6" s="1"/>
  <c r="J68" i="6"/>
  <c r="G68" i="6" s="1"/>
  <c r="I69" i="6"/>
  <c r="F69" i="6" s="1"/>
  <c r="J69" i="6"/>
  <c r="G69" i="6" s="1"/>
  <c r="J62" i="6"/>
  <c r="I62" i="6"/>
  <c r="F62" i="6" s="1"/>
  <c r="X63" i="6"/>
  <c r="X64" i="6"/>
  <c r="X65" i="6"/>
  <c r="X66" i="6"/>
  <c r="X67" i="6"/>
  <c r="X68" i="6"/>
  <c r="X69" i="6"/>
  <c r="X62" i="6"/>
  <c r="AC63" i="6"/>
  <c r="AC64" i="6"/>
  <c r="AC65" i="6"/>
  <c r="AC66" i="6"/>
  <c r="AC67" i="6"/>
  <c r="AC68" i="6"/>
  <c r="AC69" i="6"/>
  <c r="AC62" i="6"/>
  <c r="Q61" i="6"/>
  <c r="I52" i="6"/>
  <c r="F52" i="6" s="1"/>
  <c r="J52" i="6"/>
  <c r="G52" i="6" s="1"/>
  <c r="I53" i="6"/>
  <c r="J53" i="6"/>
  <c r="I54" i="6"/>
  <c r="F54" i="6" s="1"/>
  <c r="J54" i="6"/>
  <c r="I55" i="6"/>
  <c r="F55" i="6" s="1"/>
  <c r="J55" i="6"/>
  <c r="G55" i="6" s="1"/>
  <c r="I56" i="6"/>
  <c r="F56" i="6" s="1"/>
  <c r="J56" i="6"/>
  <c r="G56" i="6" s="1"/>
  <c r="I57" i="6"/>
  <c r="F57" i="6" s="1"/>
  <c r="J57" i="6"/>
  <c r="I58" i="6"/>
  <c r="F58" i="6" s="1"/>
  <c r="J58" i="6"/>
  <c r="I59" i="6"/>
  <c r="F59" i="6" s="1"/>
  <c r="J59" i="6"/>
  <c r="G59" i="6" s="1"/>
  <c r="I60" i="6"/>
  <c r="F60" i="6" s="1"/>
  <c r="J60" i="6"/>
  <c r="G60" i="6" s="1"/>
  <c r="F53" i="6"/>
  <c r="J51" i="6"/>
  <c r="G51" i="6" s="1"/>
  <c r="I51" i="6"/>
  <c r="F51" i="6" s="1"/>
  <c r="X52" i="6"/>
  <c r="X53" i="6"/>
  <c r="X54" i="6"/>
  <c r="X55" i="6"/>
  <c r="X56" i="6"/>
  <c r="X57" i="6"/>
  <c r="X58" i="6"/>
  <c r="X59" i="6"/>
  <c r="X60" i="6"/>
  <c r="X51" i="6"/>
  <c r="AC52" i="6"/>
  <c r="AC53" i="6"/>
  <c r="AC54" i="6"/>
  <c r="AC55" i="6"/>
  <c r="AC56" i="6"/>
  <c r="AC57" i="6"/>
  <c r="AC58" i="6"/>
  <c r="AC59" i="6"/>
  <c r="AC60" i="6"/>
  <c r="AC51" i="6"/>
  <c r="X49" i="6"/>
  <c r="I29" i="6"/>
  <c r="F29" i="6" s="1"/>
  <c r="J29" i="6"/>
  <c r="G29" i="6" s="1"/>
  <c r="I30" i="6"/>
  <c r="J30" i="6"/>
  <c r="G30" i="6" s="1"/>
  <c r="I31" i="6"/>
  <c r="F31" i="6" s="1"/>
  <c r="J31" i="6"/>
  <c r="G31" i="6" s="1"/>
  <c r="I32" i="6"/>
  <c r="F32" i="6" s="1"/>
  <c r="J32" i="6"/>
  <c r="G32" i="6" s="1"/>
  <c r="I33" i="6"/>
  <c r="F33" i="6" s="1"/>
  <c r="J33" i="6"/>
  <c r="G33" i="6" s="1"/>
  <c r="I34" i="6"/>
  <c r="F34" i="6" s="1"/>
  <c r="J34" i="6"/>
  <c r="G34" i="6" s="1"/>
  <c r="I35" i="6"/>
  <c r="F35" i="6" s="1"/>
  <c r="J35" i="6"/>
  <c r="G35" i="6" s="1"/>
  <c r="I36" i="6"/>
  <c r="F36" i="6" s="1"/>
  <c r="J36" i="6"/>
  <c r="G36" i="6" s="1"/>
  <c r="I37" i="6"/>
  <c r="F37" i="6" s="1"/>
  <c r="J37" i="6"/>
  <c r="I38" i="6"/>
  <c r="F38" i="6" s="1"/>
  <c r="J38" i="6"/>
  <c r="G38" i="6" s="1"/>
  <c r="I39" i="6"/>
  <c r="F39" i="6" s="1"/>
  <c r="J39" i="6"/>
  <c r="G39" i="6" s="1"/>
  <c r="I40" i="6"/>
  <c r="F40" i="6" s="1"/>
  <c r="J40" i="6"/>
  <c r="G40" i="6" s="1"/>
  <c r="I41" i="6"/>
  <c r="F41" i="6" s="1"/>
  <c r="J41" i="6"/>
  <c r="G41" i="6" s="1"/>
  <c r="I42" i="6"/>
  <c r="F42" i="6" s="1"/>
  <c r="J42" i="6"/>
  <c r="G42" i="6" s="1"/>
  <c r="I43" i="6"/>
  <c r="F43" i="6" s="1"/>
  <c r="J43" i="6"/>
  <c r="G43" i="6" s="1"/>
  <c r="I44" i="6"/>
  <c r="F44" i="6" s="1"/>
  <c r="J44" i="6"/>
  <c r="G44" i="6" s="1"/>
  <c r="I45" i="6"/>
  <c r="F45" i="6" s="1"/>
  <c r="J45" i="6"/>
  <c r="G45" i="6" s="1"/>
  <c r="I46" i="6"/>
  <c r="F46" i="6" s="1"/>
  <c r="J46" i="6"/>
  <c r="G46" i="6" s="1"/>
  <c r="I47" i="6"/>
  <c r="F47" i="6" s="1"/>
  <c r="J47" i="6"/>
  <c r="G47" i="6" s="1"/>
  <c r="I48" i="6"/>
  <c r="F48" i="6" s="1"/>
  <c r="J48" i="6"/>
  <c r="I49" i="6"/>
  <c r="F49" i="6" s="1"/>
  <c r="J49" i="6"/>
  <c r="G49" i="6" s="1"/>
  <c r="J28" i="6"/>
  <c r="G28" i="6" s="1"/>
  <c r="I28" i="6"/>
  <c r="X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K28" i="6"/>
  <c r="I22" i="6"/>
  <c r="F22" i="6" s="1"/>
  <c r="J22" i="6"/>
  <c r="G22" i="6" s="1"/>
  <c r="I21" i="6"/>
  <c r="F21" i="6" s="1"/>
  <c r="I14" i="6"/>
  <c r="F14" i="6" s="1"/>
  <c r="J14" i="6"/>
  <c r="I15" i="6"/>
  <c r="F15" i="6" s="1"/>
  <c r="J15" i="6"/>
  <c r="G15" i="6" s="1"/>
  <c r="I16" i="6"/>
  <c r="F16" i="6" s="1"/>
  <c r="J16" i="6"/>
  <c r="G16" i="6" s="1"/>
  <c r="I17" i="6"/>
  <c r="F17" i="6" s="1"/>
  <c r="J17" i="6"/>
  <c r="G17" i="6" s="1"/>
  <c r="I18" i="6"/>
  <c r="F18" i="6" s="1"/>
  <c r="J18" i="6"/>
  <c r="G18" i="6" s="1"/>
  <c r="I19" i="6"/>
  <c r="F19" i="6" s="1"/>
  <c r="J19" i="6"/>
  <c r="G19" i="6" s="1"/>
  <c r="I20" i="6"/>
  <c r="F20" i="6" s="1"/>
  <c r="J20" i="6"/>
  <c r="G20" i="6" s="1"/>
  <c r="J21" i="6"/>
  <c r="G21" i="6" s="1"/>
  <c r="AB26" i="6"/>
  <c r="I25" i="6"/>
  <c r="J25" i="6"/>
  <c r="G25" i="6" s="1"/>
  <c r="AC25" i="6"/>
  <c r="AC24" i="6"/>
  <c r="X24" i="6"/>
  <c r="J24" i="6"/>
  <c r="I24" i="6"/>
  <c r="F24" i="6" s="1"/>
  <c r="AC14" i="6"/>
  <c r="AC15" i="6"/>
  <c r="AC16" i="6"/>
  <c r="AC17" i="6"/>
  <c r="AC18" i="6"/>
  <c r="AC19" i="6"/>
  <c r="AC20" i="6"/>
  <c r="AC21" i="6"/>
  <c r="AC22" i="6"/>
  <c r="AC13" i="6"/>
  <c r="J13" i="6"/>
  <c r="G13" i="6" s="1"/>
  <c r="I13" i="6"/>
  <c r="I7" i="6"/>
  <c r="F7" i="6" s="1"/>
  <c r="J7" i="6"/>
  <c r="G7" i="6" s="1"/>
  <c r="I8" i="6"/>
  <c r="F8" i="6" s="1"/>
  <c r="J8" i="6"/>
  <c r="I9" i="6"/>
  <c r="J9" i="6"/>
  <c r="G9" i="6" s="1"/>
  <c r="I10" i="6"/>
  <c r="F10" i="6" s="1"/>
  <c r="J10" i="6"/>
  <c r="G10" i="6" s="1"/>
  <c r="I11" i="6"/>
  <c r="F11" i="6" s="1"/>
  <c r="J11" i="6"/>
  <c r="G11" i="6" s="1"/>
  <c r="AC7" i="6"/>
  <c r="AC8" i="6"/>
  <c r="AC9" i="6"/>
  <c r="AC10" i="6"/>
  <c r="AC11" i="6"/>
  <c r="AC6" i="6"/>
  <c r="X7" i="6"/>
  <c r="X8" i="6"/>
  <c r="X9" i="6"/>
  <c r="X10" i="6"/>
  <c r="X11" i="6"/>
  <c r="X6" i="6"/>
  <c r="J6" i="6"/>
  <c r="G6" i="6" s="1"/>
  <c r="I6" i="6"/>
  <c r="F6" i="6" s="1"/>
  <c r="L12" i="6"/>
  <c r="V12" i="6"/>
  <c r="AA44" i="13"/>
  <c r="Z44" i="13"/>
  <c r="J16" i="13"/>
  <c r="J17" i="13" s="1"/>
  <c r="J6" i="8"/>
  <c r="Y131" i="6"/>
  <c r="Z131" i="6"/>
  <c r="AA131" i="6"/>
  <c r="AB131" i="6"/>
  <c r="AD131" i="6"/>
  <c r="AE131" i="6"/>
  <c r="AF131" i="6"/>
  <c r="AG131" i="6"/>
  <c r="AH131" i="6"/>
  <c r="AI131" i="6"/>
  <c r="AJ131" i="6"/>
  <c r="X17" i="12"/>
  <c r="W17" i="12"/>
  <c r="V17" i="12"/>
  <c r="U17" i="12"/>
  <c r="T17" i="12"/>
  <c r="R17" i="12"/>
  <c r="Q17" i="12"/>
  <c r="P17" i="12"/>
  <c r="O17" i="12"/>
  <c r="N17" i="12"/>
  <c r="M17" i="12"/>
  <c r="L17" i="12"/>
  <c r="K17" i="12"/>
  <c r="J17" i="12"/>
  <c r="I17" i="12"/>
  <c r="G52" i="9"/>
  <c r="G54" i="9" s="1"/>
  <c r="H52" i="9"/>
  <c r="H54" i="9" s="1"/>
  <c r="I52" i="9"/>
  <c r="I54" i="9" s="1"/>
  <c r="J52" i="9"/>
  <c r="J54" i="9" s="1"/>
  <c r="K52" i="9"/>
  <c r="K54" i="9" s="1"/>
  <c r="L52" i="9"/>
  <c r="L54" i="9" s="1"/>
  <c r="M52" i="9"/>
  <c r="M54" i="9" s="1"/>
  <c r="N52" i="9"/>
  <c r="N54" i="9" s="1"/>
  <c r="O52" i="9"/>
  <c r="O54" i="9" s="1"/>
  <c r="P52" i="9"/>
  <c r="P54" i="9" s="1"/>
  <c r="K11" i="6"/>
  <c r="K10" i="6"/>
  <c r="K9" i="6"/>
  <c r="K8" i="6"/>
  <c r="K7" i="6"/>
  <c r="K6" i="6"/>
  <c r="H37" i="13"/>
  <c r="Y44" i="13"/>
  <c r="X44" i="13"/>
  <c r="W44" i="13"/>
  <c r="V44" i="13"/>
  <c r="T44" i="13"/>
  <c r="Q44" i="13"/>
  <c r="P44" i="13"/>
  <c r="O44" i="13"/>
  <c r="N44" i="13"/>
  <c r="M44" i="13"/>
  <c r="L44" i="13"/>
  <c r="K44" i="13"/>
  <c r="J44" i="13"/>
  <c r="I44" i="13"/>
  <c r="H43" i="13"/>
  <c r="H25" i="13"/>
  <c r="H28" i="13" s="1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Q9" i="8"/>
  <c r="Q10" i="8" s="1"/>
  <c r="Q12" i="8" s="1"/>
  <c r="R9" i="8"/>
  <c r="R10" i="8" s="1"/>
  <c r="R12" i="8" s="1"/>
  <c r="L13" i="10"/>
  <c r="L15" i="10" s="1"/>
  <c r="S6" i="11"/>
  <c r="R6" i="11"/>
  <c r="I39" i="13"/>
  <c r="J39" i="13"/>
  <c r="K39" i="13"/>
  <c r="L39" i="13"/>
  <c r="M39" i="13"/>
  <c r="N39" i="13"/>
  <c r="O39" i="13"/>
  <c r="Q39" i="13"/>
  <c r="T39" i="13"/>
  <c r="V39" i="13"/>
  <c r="V45" i="13" s="1"/>
  <c r="W39" i="13"/>
  <c r="X39" i="13"/>
  <c r="Y39" i="13"/>
  <c r="Z39" i="13"/>
  <c r="AA39" i="13"/>
  <c r="I16" i="13"/>
  <c r="I17" i="13" s="1"/>
  <c r="K16" i="13"/>
  <c r="K17" i="13" s="1"/>
  <c r="L16" i="13"/>
  <c r="L17" i="13" s="1"/>
  <c r="M16" i="13"/>
  <c r="M17" i="13" s="1"/>
  <c r="N16" i="13"/>
  <c r="N17" i="13" s="1"/>
  <c r="O16" i="13"/>
  <c r="O17" i="13" s="1"/>
  <c r="P16" i="13"/>
  <c r="P17" i="13" s="1"/>
  <c r="Q16" i="13"/>
  <c r="Q17" i="13" s="1"/>
  <c r="T16" i="13"/>
  <c r="T17" i="13" s="1"/>
  <c r="V16" i="13"/>
  <c r="V17" i="13" s="1"/>
  <c r="W16" i="13"/>
  <c r="W17" i="13" s="1"/>
  <c r="X16" i="13"/>
  <c r="X17" i="13" s="1"/>
  <c r="Y16" i="13"/>
  <c r="Y17" i="13" s="1"/>
  <c r="Z16" i="13"/>
  <c r="Z17" i="13" s="1"/>
  <c r="AA16" i="13"/>
  <c r="AA17" i="13" s="1"/>
  <c r="I36" i="12"/>
  <c r="I37" i="12" s="1"/>
  <c r="J36" i="12"/>
  <c r="J37" i="12" s="1"/>
  <c r="K36" i="12"/>
  <c r="K37" i="12" s="1"/>
  <c r="L36" i="12"/>
  <c r="L37" i="12" s="1"/>
  <c r="M36" i="12"/>
  <c r="M37" i="12" s="1"/>
  <c r="N36" i="12"/>
  <c r="N37" i="12" s="1"/>
  <c r="O36" i="12"/>
  <c r="O37" i="12" s="1"/>
  <c r="P36" i="12"/>
  <c r="P37" i="12" s="1"/>
  <c r="Q36" i="12"/>
  <c r="Q37" i="12" s="1"/>
  <c r="R36" i="12"/>
  <c r="R37" i="12" s="1"/>
  <c r="T36" i="12"/>
  <c r="T37" i="12" s="1"/>
  <c r="U36" i="12"/>
  <c r="U37" i="12" s="1"/>
  <c r="V36" i="12"/>
  <c r="V37" i="12" s="1"/>
  <c r="W36" i="12"/>
  <c r="W37" i="12" s="1"/>
  <c r="X36" i="12"/>
  <c r="X37" i="12" s="1"/>
  <c r="I31" i="12"/>
  <c r="J31" i="12"/>
  <c r="K31" i="12"/>
  <c r="L31" i="12"/>
  <c r="M31" i="12"/>
  <c r="N31" i="12"/>
  <c r="O31" i="12"/>
  <c r="P31" i="12"/>
  <c r="Q31" i="12"/>
  <c r="R31" i="12"/>
  <c r="T31" i="12"/>
  <c r="U31" i="12"/>
  <c r="V31" i="12"/>
  <c r="W31" i="12"/>
  <c r="X31" i="12"/>
  <c r="I27" i="12"/>
  <c r="J27" i="12"/>
  <c r="K27" i="12"/>
  <c r="L27" i="12"/>
  <c r="M27" i="12"/>
  <c r="N27" i="12"/>
  <c r="O27" i="12"/>
  <c r="P27" i="12"/>
  <c r="Q27" i="12"/>
  <c r="R27" i="12"/>
  <c r="T27" i="12"/>
  <c r="U27" i="12"/>
  <c r="V27" i="12"/>
  <c r="W27" i="12"/>
  <c r="X27" i="12"/>
  <c r="J24" i="12"/>
  <c r="J25" i="12" s="1"/>
  <c r="K24" i="12"/>
  <c r="K25" i="12" s="1"/>
  <c r="L24" i="12"/>
  <c r="L25" i="12" s="1"/>
  <c r="M24" i="12"/>
  <c r="M25" i="12" s="1"/>
  <c r="N24" i="12"/>
  <c r="N25" i="12" s="1"/>
  <c r="O24" i="12"/>
  <c r="O25" i="12" s="1"/>
  <c r="P24" i="12"/>
  <c r="P25" i="12" s="1"/>
  <c r="Q24" i="12"/>
  <c r="Q25" i="12" s="1"/>
  <c r="R24" i="12"/>
  <c r="R25" i="12" s="1"/>
  <c r="T24" i="12"/>
  <c r="T25" i="12" s="1"/>
  <c r="U24" i="12"/>
  <c r="U25" i="12" s="1"/>
  <c r="V24" i="12"/>
  <c r="V25" i="12" s="1"/>
  <c r="W24" i="12"/>
  <c r="W25" i="12" s="1"/>
  <c r="X24" i="12"/>
  <c r="X25" i="12" s="1"/>
  <c r="I20" i="12"/>
  <c r="J20" i="12"/>
  <c r="K20" i="12"/>
  <c r="L20" i="12"/>
  <c r="M20" i="12"/>
  <c r="N20" i="12"/>
  <c r="O20" i="12"/>
  <c r="P20" i="12"/>
  <c r="Q20" i="12"/>
  <c r="R20" i="12"/>
  <c r="T20" i="12"/>
  <c r="U20" i="12"/>
  <c r="V20" i="12"/>
  <c r="W20" i="12"/>
  <c r="X20" i="12"/>
  <c r="I10" i="12"/>
  <c r="J10" i="12"/>
  <c r="K10" i="12"/>
  <c r="L10" i="12"/>
  <c r="M10" i="12"/>
  <c r="N10" i="12"/>
  <c r="O10" i="12"/>
  <c r="P10" i="12"/>
  <c r="Q10" i="12"/>
  <c r="R10" i="12"/>
  <c r="T10" i="12"/>
  <c r="U10" i="12"/>
  <c r="V10" i="12"/>
  <c r="W10" i="12"/>
  <c r="X10" i="12"/>
  <c r="X7" i="12"/>
  <c r="I7" i="12"/>
  <c r="K7" i="12"/>
  <c r="L7" i="12"/>
  <c r="M7" i="12"/>
  <c r="N7" i="12"/>
  <c r="O7" i="12"/>
  <c r="P7" i="12"/>
  <c r="Q7" i="12"/>
  <c r="R7" i="12"/>
  <c r="T7" i="12"/>
  <c r="U7" i="12"/>
  <c r="V7" i="12"/>
  <c r="W7" i="12"/>
  <c r="I5" i="12"/>
  <c r="J5" i="12"/>
  <c r="T5" i="12"/>
  <c r="U5" i="12"/>
  <c r="V5" i="12"/>
  <c r="W5" i="12"/>
  <c r="X5" i="12"/>
  <c r="H20" i="14"/>
  <c r="H22" i="14" s="1"/>
  <c r="I20" i="14"/>
  <c r="I22" i="14" s="1"/>
  <c r="J20" i="14"/>
  <c r="J22" i="14" s="1"/>
  <c r="K20" i="14"/>
  <c r="K22" i="14" s="1"/>
  <c r="N20" i="14"/>
  <c r="N22" i="14" s="1"/>
  <c r="O20" i="14"/>
  <c r="O22" i="14" s="1"/>
  <c r="P20" i="14"/>
  <c r="P22" i="14" s="1"/>
  <c r="Q20" i="14"/>
  <c r="Q22" i="14" s="1"/>
  <c r="R20" i="14"/>
  <c r="R22" i="14" s="1"/>
  <c r="T20" i="14"/>
  <c r="T22" i="14" s="1"/>
  <c r="U20" i="14"/>
  <c r="U22" i="14" s="1"/>
  <c r="V20" i="14"/>
  <c r="V22" i="14" s="1"/>
  <c r="W20" i="14"/>
  <c r="W22" i="14" s="1"/>
  <c r="Y20" i="14"/>
  <c r="Y22" i="14" s="1"/>
  <c r="Z20" i="14"/>
  <c r="Z22" i="14" s="1"/>
  <c r="AA20" i="14"/>
  <c r="AA22" i="14" s="1"/>
  <c r="G6" i="11"/>
  <c r="H6" i="11"/>
  <c r="I6" i="11"/>
  <c r="J6" i="11"/>
  <c r="K6" i="11"/>
  <c r="L6" i="11"/>
  <c r="M6" i="11"/>
  <c r="N6" i="11"/>
  <c r="O6" i="11"/>
  <c r="P6" i="11"/>
  <c r="T6" i="11"/>
  <c r="U6" i="11"/>
  <c r="V6" i="11"/>
  <c r="W6" i="11"/>
  <c r="H13" i="10"/>
  <c r="H15" i="10" s="1"/>
  <c r="K13" i="10"/>
  <c r="K15" i="10" s="1"/>
  <c r="M13" i="10"/>
  <c r="M15" i="10" s="1"/>
  <c r="N13" i="10"/>
  <c r="N15" i="10" s="1"/>
  <c r="O13" i="10"/>
  <c r="O15" i="10" s="1"/>
  <c r="P13" i="10"/>
  <c r="P15" i="10" s="1"/>
  <c r="S13" i="10"/>
  <c r="S15" i="10" s="1"/>
  <c r="T13" i="10"/>
  <c r="T15" i="10" s="1"/>
  <c r="U13" i="10"/>
  <c r="U15" i="10" s="1"/>
  <c r="V13" i="10"/>
  <c r="V15" i="10" s="1"/>
  <c r="W13" i="10"/>
  <c r="W15" i="10" s="1"/>
  <c r="X13" i="10"/>
  <c r="X15" i="10" s="1"/>
  <c r="R52" i="9"/>
  <c r="R54" i="9" s="1"/>
  <c r="S52" i="9"/>
  <c r="S54" i="9" s="1"/>
  <c r="T52" i="9"/>
  <c r="T54" i="9" s="1"/>
  <c r="U52" i="9"/>
  <c r="U54" i="9" s="1"/>
  <c r="V52" i="9"/>
  <c r="V54" i="9" s="1"/>
  <c r="W52" i="9"/>
  <c r="W54" i="9" s="1"/>
  <c r="X52" i="9"/>
  <c r="X54" i="9" s="1"/>
  <c r="L9" i="8"/>
  <c r="M9" i="8"/>
  <c r="N9" i="8"/>
  <c r="P9" i="8"/>
  <c r="P10" i="8" s="1"/>
  <c r="P12" i="8" s="1"/>
  <c r="S9" i="8"/>
  <c r="T9" i="8"/>
  <c r="U9" i="8"/>
  <c r="V9" i="8"/>
  <c r="V10" i="8" s="1"/>
  <c r="V12" i="8" s="1"/>
  <c r="W9" i="8"/>
  <c r="Y9" i="8"/>
  <c r="Z9" i="8"/>
  <c r="AA9" i="8"/>
  <c r="AB9" i="8"/>
  <c r="AD9" i="8"/>
  <c r="AE9" i="8"/>
  <c r="AE10" i="8" s="1"/>
  <c r="AE12" i="8" s="1"/>
  <c r="AF9" i="8"/>
  <c r="AG9" i="8"/>
  <c r="AI9" i="8"/>
  <c r="AJ9" i="8"/>
  <c r="L26" i="6"/>
  <c r="M26" i="6"/>
  <c r="N26" i="6"/>
  <c r="O26" i="6"/>
  <c r="P26" i="6"/>
  <c r="Q26" i="6"/>
  <c r="R26" i="6"/>
  <c r="S26" i="6"/>
  <c r="T26" i="6"/>
  <c r="U26" i="6"/>
  <c r="V26" i="6"/>
  <c r="Y26" i="6"/>
  <c r="Z26" i="6"/>
  <c r="AA26" i="6"/>
  <c r="AD26" i="6"/>
  <c r="AE26" i="6"/>
  <c r="AF26" i="6"/>
  <c r="AG26" i="6"/>
  <c r="AH26" i="6"/>
  <c r="AI26" i="6"/>
  <c r="AJ26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Y225" i="6"/>
  <c r="Z225" i="6"/>
  <c r="AA225" i="6"/>
  <c r="AB225" i="6"/>
  <c r="AD225" i="6"/>
  <c r="AE225" i="6"/>
  <c r="AF225" i="6"/>
  <c r="AG225" i="6"/>
  <c r="AH225" i="6"/>
  <c r="AI225" i="6"/>
  <c r="AJ22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Y215" i="6"/>
  <c r="Z215" i="6"/>
  <c r="AA215" i="6"/>
  <c r="AB215" i="6"/>
  <c r="AD215" i="6"/>
  <c r="AE215" i="6"/>
  <c r="AF215" i="6"/>
  <c r="AG215" i="6"/>
  <c r="AH215" i="6"/>
  <c r="AI215" i="6"/>
  <c r="AJ215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Y198" i="6"/>
  <c r="Z198" i="6"/>
  <c r="AA198" i="6"/>
  <c r="AB198" i="6"/>
  <c r="AD198" i="6"/>
  <c r="AE198" i="6"/>
  <c r="AF198" i="6"/>
  <c r="AG198" i="6"/>
  <c r="AH198" i="6"/>
  <c r="AI198" i="6"/>
  <c r="AJ198" i="6"/>
  <c r="Z191" i="6"/>
  <c r="AA191" i="6"/>
  <c r="AB191" i="6"/>
  <c r="AD191" i="6"/>
  <c r="AE191" i="6"/>
  <c r="AF191" i="6"/>
  <c r="AG191" i="6"/>
  <c r="AH191" i="6"/>
  <c r="AI191" i="6"/>
  <c r="AJ191" i="6"/>
  <c r="T191" i="6"/>
  <c r="U191" i="6"/>
  <c r="V191" i="6"/>
  <c r="W191" i="6"/>
  <c r="Y191" i="6"/>
  <c r="Q191" i="6"/>
  <c r="R191" i="6"/>
  <c r="S191" i="6"/>
  <c r="L191" i="6"/>
  <c r="M191" i="6"/>
  <c r="N191" i="6"/>
  <c r="O191" i="6"/>
  <c r="P191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Y157" i="6"/>
  <c r="Z157" i="6"/>
  <c r="AA157" i="6"/>
  <c r="AB157" i="6"/>
  <c r="AD157" i="6"/>
  <c r="AE157" i="6"/>
  <c r="AF157" i="6"/>
  <c r="AG157" i="6"/>
  <c r="AH157" i="6"/>
  <c r="AI157" i="6"/>
  <c r="AJ157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Y145" i="6"/>
  <c r="Z145" i="6"/>
  <c r="AA145" i="6"/>
  <c r="AB145" i="6"/>
  <c r="AD145" i="6"/>
  <c r="AE145" i="6"/>
  <c r="AF145" i="6"/>
  <c r="AG145" i="6"/>
  <c r="AH145" i="6"/>
  <c r="AI145" i="6"/>
  <c r="AJ145" i="6"/>
  <c r="L139" i="6"/>
  <c r="M139" i="6"/>
  <c r="O139" i="6"/>
  <c r="P139" i="6"/>
  <c r="Q139" i="6"/>
  <c r="R139" i="6"/>
  <c r="S139" i="6"/>
  <c r="T139" i="6"/>
  <c r="U139" i="6"/>
  <c r="V139" i="6"/>
  <c r="W139" i="6"/>
  <c r="Y139" i="6"/>
  <c r="Z139" i="6"/>
  <c r="AA139" i="6"/>
  <c r="AB139" i="6"/>
  <c r="AD139" i="6"/>
  <c r="AE139" i="6"/>
  <c r="AF139" i="6"/>
  <c r="AG139" i="6"/>
  <c r="AH139" i="6"/>
  <c r="AI139" i="6"/>
  <c r="AJ139" i="6"/>
  <c r="L131" i="6"/>
  <c r="M131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Y115" i="6"/>
  <c r="Z115" i="6"/>
  <c r="AA115" i="6"/>
  <c r="AB115" i="6"/>
  <c r="AD115" i="6"/>
  <c r="AE115" i="6"/>
  <c r="AF115" i="6"/>
  <c r="AG115" i="6"/>
  <c r="AH115" i="6"/>
  <c r="AI115" i="6"/>
  <c r="AJ115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Y111" i="6"/>
  <c r="Z111" i="6"/>
  <c r="AA111" i="6"/>
  <c r="AB111" i="6"/>
  <c r="AD111" i="6"/>
  <c r="AE111" i="6"/>
  <c r="AF111" i="6"/>
  <c r="AG111" i="6"/>
  <c r="AH111" i="6"/>
  <c r="AI111" i="6"/>
  <c r="AJ111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Y105" i="6"/>
  <c r="Z105" i="6"/>
  <c r="AA105" i="6"/>
  <c r="AB105" i="6"/>
  <c r="AD105" i="6"/>
  <c r="AE105" i="6"/>
  <c r="AF105" i="6"/>
  <c r="AG105" i="6"/>
  <c r="AH105" i="6"/>
  <c r="AI105" i="6"/>
  <c r="AJ105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Y102" i="6"/>
  <c r="Z102" i="6"/>
  <c r="AA102" i="6"/>
  <c r="AB102" i="6"/>
  <c r="AD102" i="6"/>
  <c r="AE102" i="6"/>
  <c r="AF102" i="6"/>
  <c r="AG102" i="6"/>
  <c r="AH102" i="6"/>
  <c r="AI102" i="6"/>
  <c r="AJ102" i="6"/>
  <c r="L98" i="6"/>
  <c r="M98" i="6"/>
  <c r="N98" i="6"/>
  <c r="O98" i="6"/>
  <c r="P98" i="6"/>
  <c r="Q98" i="6"/>
  <c r="R98" i="6"/>
  <c r="S98" i="6"/>
  <c r="T98" i="6"/>
  <c r="U98" i="6"/>
  <c r="V98" i="6"/>
  <c r="W98" i="6"/>
  <c r="Y98" i="6"/>
  <c r="Z98" i="6"/>
  <c r="AB98" i="6"/>
  <c r="AD98" i="6"/>
  <c r="AE98" i="6"/>
  <c r="AF98" i="6"/>
  <c r="AG98" i="6"/>
  <c r="AH98" i="6"/>
  <c r="AI98" i="6"/>
  <c r="AJ98" i="6"/>
  <c r="L94" i="6"/>
  <c r="M94" i="6"/>
  <c r="N94" i="6"/>
  <c r="O94" i="6"/>
  <c r="P94" i="6"/>
  <c r="Q94" i="6"/>
  <c r="R94" i="6"/>
  <c r="S94" i="6"/>
  <c r="T94" i="6"/>
  <c r="U94" i="6"/>
  <c r="V94" i="6"/>
  <c r="W94" i="6"/>
  <c r="Y94" i="6"/>
  <c r="Z94" i="6"/>
  <c r="AA94" i="6"/>
  <c r="AB94" i="6"/>
  <c r="AD94" i="6"/>
  <c r="AE94" i="6"/>
  <c r="AF94" i="6"/>
  <c r="AG94" i="6"/>
  <c r="AH94" i="6"/>
  <c r="AI94" i="6"/>
  <c r="AJ94" i="6"/>
  <c r="L80" i="6"/>
  <c r="M80" i="6"/>
  <c r="N80" i="6"/>
  <c r="O80" i="6"/>
  <c r="P80" i="6"/>
  <c r="Q80" i="6"/>
  <c r="R80" i="6"/>
  <c r="S80" i="6"/>
  <c r="T80" i="6"/>
  <c r="U80" i="6"/>
  <c r="V80" i="6"/>
  <c r="W80" i="6"/>
  <c r="Y80" i="6"/>
  <c r="Z80" i="6"/>
  <c r="AA80" i="6"/>
  <c r="AB80" i="6"/>
  <c r="AD80" i="6"/>
  <c r="AE80" i="6"/>
  <c r="AF80" i="6"/>
  <c r="AG80" i="6"/>
  <c r="AH80" i="6"/>
  <c r="AI80" i="6"/>
  <c r="AJ80" i="6"/>
  <c r="L70" i="6"/>
  <c r="M70" i="6"/>
  <c r="N70" i="6"/>
  <c r="O70" i="6"/>
  <c r="P70" i="6"/>
  <c r="Q70" i="6"/>
  <c r="R70" i="6"/>
  <c r="S70" i="6"/>
  <c r="T70" i="6"/>
  <c r="U70" i="6"/>
  <c r="V70" i="6"/>
  <c r="W70" i="6"/>
  <c r="Y70" i="6"/>
  <c r="Z70" i="6"/>
  <c r="AA70" i="6"/>
  <c r="AB70" i="6"/>
  <c r="AD70" i="6"/>
  <c r="AE70" i="6"/>
  <c r="AF70" i="6"/>
  <c r="AG70" i="6"/>
  <c r="AH70" i="6"/>
  <c r="AI70" i="6"/>
  <c r="AJ70" i="6"/>
  <c r="L61" i="6"/>
  <c r="M61" i="6"/>
  <c r="N61" i="6"/>
  <c r="O61" i="6"/>
  <c r="P61" i="6"/>
  <c r="R61" i="6"/>
  <c r="S61" i="6"/>
  <c r="T61" i="6"/>
  <c r="U61" i="6"/>
  <c r="V61" i="6"/>
  <c r="W61" i="6"/>
  <c r="Y61" i="6"/>
  <c r="Z61" i="6"/>
  <c r="AA61" i="6"/>
  <c r="AB61" i="6"/>
  <c r="AD61" i="6"/>
  <c r="AE61" i="6"/>
  <c r="AF61" i="6"/>
  <c r="AG61" i="6"/>
  <c r="AH61" i="6"/>
  <c r="AI61" i="6"/>
  <c r="AJ61" i="6"/>
  <c r="L50" i="6"/>
  <c r="M50" i="6"/>
  <c r="N50" i="6"/>
  <c r="O50" i="6"/>
  <c r="P50" i="6"/>
  <c r="Q50" i="6"/>
  <c r="R50" i="6"/>
  <c r="S50" i="6"/>
  <c r="T50" i="6"/>
  <c r="U50" i="6"/>
  <c r="V50" i="6"/>
  <c r="W50" i="6"/>
  <c r="Y50" i="6"/>
  <c r="Z50" i="6"/>
  <c r="AA50" i="6"/>
  <c r="AB50" i="6"/>
  <c r="AD50" i="6"/>
  <c r="AE50" i="6"/>
  <c r="AF50" i="6"/>
  <c r="AG50" i="6"/>
  <c r="AH50" i="6"/>
  <c r="AI50" i="6"/>
  <c r="AJ50" i="6"/>
  <c r="L23" i="6"/>
  <c r="M23" i="6"/>
  <c r="N23" i="6"/>
  <c r="O23" i="6"/>
  <c r="P23" i="6"/>
  <c r="Q23" i="6"/>
  <c r="R23" i="6"/>
  <c r="S23" i="6"/>
  <c r="T23" i="6"/>
  <c r="U23" i="6"/>
  <c r="V23" i="6"/>
  <c r="W23" i="6"/>
  <c r="Y23" i="6"/>
  <c r="AA23" i="6"/>
  <c r="AB23" i="6"/>
  <c r="AD23" i="6"/>
  <c r="AE23" i="6"/>
  <c r="AF23" i="6"/>
  <c r="AG23" i="6"/>
  <c r="AH23" i="6"/>
  <c r="AI23" i="6"/>
  <c r="AJ23" i="6"/>
  <c r="M12" i="6"/>
  <c r="N12" i="6"/>
  <c r="O12" i="6"/>
  <c r="P12" i="6"/>
  <c r="Q12" i="6"/>
  <c r="R12" i="6"/>
  <c r="S12" i="6"/>
  <c r="T12" i="6"/>
  <c r="U12" i="6"/>
  <c r="W12" i="6"/>
  <c r="Y12" i="6"/>
  <c r="AA12" i="6"/>
  <c r="AB12" i="6"/>
  <c r="AD12" i="6"/>
  <c r="AE12" i="6"/>
  <c r="AF12" i="6"/>
  <c r="AG12" i="6"/>
  <c r="AH12" i="6"/>
  <c r="AI12" i="6"/>
  <c r="AJ12" i="6"/>
  <c r="S7" i="12"/>
  <c r="H13" i="13"/>
  <c r="H14" i="13"/>
  <c r="H15" i="13"/>
  <c r="H35" i="13"/>
  <c r="H34" i="13"/>
  <c r="U39" i="13"/>
  <c r="H36" i="13"/>
  <c r="H38" i="13"/>
  <c r="C20" i="14"/>
  <c r="C22" i="14" s="1"/>
  <c r="H40" i="13"/>
  <c r="H4" i="13"/>
  <c r="H6" i="13" s="1"/>
  <c r="F7" i="12"/>
  <c r="H6" i="12"/>
  <c r="H7" i="12" s="1"/>
  <c r="H8" i="12"/>
  <c r="H9" i="12"/>
  <c r="H11" i="12"/>
  <c r="H12" i="12"/>
  <c r="H14" i="12"/>
  <c r="H13" i="12"/>
  <c r="H15" i="12"/>
  <c r="H16" i="12"/>
  <c r="H18" i="12"/>
  <c r="H19" i="12"/>
  <c r="H22" i="12"/>
  <c r="H23" i="12"/>
  <c r="H26" i="12"/>
  <c r="H28" i="12"/>
  <c r="H29" i="12"/>
  <c r="H30" i="12"/>
  <c r="H33" i="12"/>
  <c r="H34" i="12"/>
  <c r="H35" i="12"/>
  <c r="AC6" i="8"/>
  <c r="AC8" i="8" s="1"/>
  <c r="X6" i="8"/>
  <c r="X8" i="8" s="1"/>
  <c r="K6" i="8"/>
  <c r="K8" i="8" s="1"/>
  <c r="I6" i="8"/>
  <c r="L218" i="6"/>
  <c r="M218" i="6"/>
  <c r="N218" i="6"/>
  <c r="O218" i="6"/>
  <c r="P218" i="6"/>
  <c r="Q218" i="6"/>
  <c r="R218" i="6"/>
  <c r="S218" i="6"/>
  <c r="T218" i="6"/>
  <c r="U218" i="6"/>
  <c r="V218" i="6"/>
  <c r="W218" i="6"/>
  <c r="Y218" i="6"/>
  <c r="Z218" i="6"/>
  <c r="AA218" i="6"/>
  <c r="AB218" i="6"/>
  <c r="AD218" i="6"/>
  <c r="AE218" i="6"/>
  <c r="AF218" i="6"/>
  <c r="AG218" i="6"/>
  <c r="AH218" i="6"/>
  <c r="AI218" i="6"/>
  <c r="AJ218" i="6"/>
  <c r="K13" i="6"/>
  <c r="K14" i="6"/>
  <c r="K15" i="6"/>
  <c r="K16" i="6"/>
  <c r="K17" i="6"/>
  <c r="K18" i="6"/>
  <c r="K19" i="6"/>
  <c r="K20" i="6"/>
  <c r="K21" i="6"/>
  <c r="K22" i="6"/>
  <c r="K24" i="6"/>
  <c r="K25" i="6"/>
  <c r="K51" i="6"/>
  <c r="K52" i="6"/>
  <c r="K53" i="6"/>
  <c r="K54" i="6"/>
  <c r="K55" i="6"/>
  <c r="K56" i="6"/>
  <c r="K57" i="6"/>
  <c r="K58" i="6"/>
  <c r="K59" i="6"/>
  <c r="K60" i="6"/>
  <c r="K62" i="6"/>
  <c r="K63" i="6"/>
  <c r="K64" i="6"/>
  <c r="K65" i="6"/>
  <c r="K66" i="6"/>
  <c r="K67" i="6"/>
  <c r="K68" i="6"/>
  <c r="K69" i="6"/>
  <c r="K72" i="6"/>
  <c r="K73" i="6"/>
  <c r="K74" i="6"/>
  <c r="K75" i="6"/>
  <c r="K76" i="6"/>
  <c r="K77" i="6"/>
  <c r="K78" i="6"/>
  <c r="K79" i="6"/>
  <c r="K82" i="6"/>
  <c r="K83" i="6"/>
  <c r="K84" i="6"/>
  <c r="K85" i="6"/>
  <c r="K86" i="6"/>
  <c r="K87" i="6"/>
  <c r="K88" i="6"/>
  <c r="K89" i="6"/>
  <c r="K90" i="6"/>
  <c r="K91" i="6"/>
  <c r="K92" i="6"/>
  <c r="K93" i="6"/>
  <c r="K95" i="6"/>
  <c r="K96" i="6"/>
  <c r="K97" i="6"/>
  <c r="K99" i="6"/>
  <c r="K100" i="6"/>
  <c r="K101" i="6"/>
  <c r="K103" i="6"/>
  <c r="K104" i="6"/>
  <c r="K106" i="6"/>
  <c r="K107" i="6"/>
  <c r="K108" i="6"/>
  <c r="K109" i="6"/>
  <c r="K110" i="6"/>
  <c r="K112" i="6"/>
  <c r="K113" i="6"/>
  <c r="K114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2" i="6"/>
  <c r="K133" i="6"/>
  <c r="K134" i="6"/>
  <c r="K135" i="6"/>
  <c r="K136" i="6"/>
  <c r="K137" i="6"/>
  <c r="K138" i="6"/>
  <c r="K140" i="6"/>
  <c r="K141" i="6"/>
  <c r="K142" i="6"/>
  <c r="K143" i="6"/>
  <c r="K144" i="6"/>
  <c r="K147" i="6"/>
  <c r="K148" i="6"/>
  <c r="K149" i="6"/>
  <c r="K150" i="6"/>
  <c r="K151" i="6"/>
  <c r="K152" i="6"/>
  <c r="K153" i="6"/>
  <c r="K154" i="6"/>
  <c r="K155" i="6"/>
  <c r="K156" i="6"/>
  <c r="K158" i="6"/>
  <c r="K159" i="6"/>
  <c r="K160" i="6"/>
  <c r="K161" i="6"/>
  <c r="K162" i="6"/>
  <c r="K163" i="6"/>
  <c r="K164" i="6"/>
  <c r="K165" i="6"/>
  <c r="K166" i="6"/>
  <c r="K167" i="6"/>
  <c r="K168" i="6"/>
  <c r="K170" i="6"/>
  <c r="K171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3" i="6"/>
  <c r="K194" i="6"/>
  <c r="K195" i="6"/>
  <c r="K196" i="6"/>
  <c r="K197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6" i="6"/>
  <c r="K217" i="6"/>
  <c r="K219" i="6"/>
  <c r="K220" i="6"/>
  <c r="K221" i="6"/>
  <c r="K223" i="6"/>
  <c r="K224" i="6"/>
  <c r="E6" i="11"/>
  <c r="H197" i="6"/>
  <c r="H195" i="6"/>
  <c r="H100" i="6"/>
  <c r="H196" i="6"/>
  <c r="H194" i="6"/>
  <c r="G101" i="6"/>
  <c r="W26" i="6"/>
  <c r="C40" i="9"/>
  <c r="C12" i="9"/>
  <c r="U23" i="13"/>
  <c r="U24" i="13" s="1"/>
  <c r="N21" i="12" l="1"/>
  <c r="E41" i="13"/>
  <c r="E15" i="13"/>
  <c r="G7" i="12"/>
  <c r="L21" i="12"/>
  <c r="K21" i="12"/>
  <c r="M21" i="12"/>
  <c r="P21" i="12"/>
  <c r="O21" i="12"/>
  <c r="F28" i="13"/>
  <c r="F23" i="13"/>
  <c r="F24" i="13" s="1"/>
  <c r="E15" i="10"/>
  <c r="C29" i="9"/>
  <c r="C8" i="9"/>
  <c r="G6" i="8"/>
  <c r="G8" i="8" s="1"/>
  <c r="J8" i="8"/>
  <c r="F6" i="8"/>
  <c r="I8" i="8"/>
  <c r="F22" i="14"/>
  <c r="G22" i="14"/>
  <c r="E22" i="14"/>
  <c r="C16" i="9"/>
  <c r="C44" i="9"/>
  <c r="C4" i="11"/>
  <c r="C20" i="9"/>
  <c r="C9" i="9"/>
  <c r="C24" i="9"/>
  <c r="C32" i="9"/>
  <c r="C36" i="9"/>
  <c r="Y129" i="7"/>
  <c r="J21" i="12"/>
  <c r="F15" i="10"/>
  <c r="E54" i="9"/>
  <c r="D54" i="9"/>
  <c r="F54" i="9"/>
  <c r="H109" i="7"/>
  <c r="H107" i="7"/>
  <c r="N111" i="7"/>
  <c r="D9" i="14"/>
  <c r="G36" i="12"/>
  <c r="G37" i="12" s="1"/>
  <c r="E203" i="6"/>
  <c r="Z85" i="7"/>
  <c r="Q32" i="13"/>
  <c r="H23" i="7"/>
  <c r="AC218" i="6"/>
  <c r="E109" i="7"/>
  <c r="V22" i="7"/>
  <c r="U22" i="7"/>
  <c r="H120" i="7"/>
  <c r="H223" i="6"/>
  <c r="K45" i="13"/>
  <c r="H95" i="6"/>
  <c r="K48" i="7"/>
  <c r="E13" i="12"/>
  <c r="F44" i="13"/>
  <c r="C21" i="9"/>
  <c r="AA45" i="13"/>
  <c r="X218" i="6"/>
  <c r="J45" i="13"/>
  <c r="L85" i="7"/>
  <c r="E34" i="12"/>
  <c r="J14" i="7"/>
  <c r="H217" i="6"/>
  <c r="H101" i="6"/>
  <c r="H224" i="6"/>
  <c r="T45" i="13"/>
  <c r="H78" i="6"/>
  <c r="K126" i="7"/>
  <c r="E33" i="12"/>
  <c r="E36" i="12" s="1"/>
  <c r="E37" i="12" s="1"/>
  <c r="H75" i="6"/>
  <c r="AF129" i="7"/>
  <c r="D19" i="14"/>
  <c r="F39" i="13"/>
  <c r="M32" i="12"/>
  <c r="O45" i="13"/>
  <c r="E29" i="13"/>
  <c r="E31" i="13" s="1"/>
  <c r="F6" i="11"/>
  <c r="F193" i="6"/>
  <c r="F198" i="6" s="1"/>
  <c r="Y10" i="8"/>
  <c r="Y12" i="8" s="1"/>
  <c r="H203" i="6"/>
  <c r="M45" i="13"/>
  <c r="H207" i="6"/>
  <c r="X45" i="13"/>
  <c r="H176" i="6"/>
  <c r="H128" i="6"/>
  <c r="W45" i="13"/>
  <c r="H63" i="7"/>
  <c r="I128" i="7"/>
  <c r="H210" i="6"/>
  <c r="T129" i="7"/>
  <c r="U146" i="6"/>
  <c r="E34" i="13"/>
  <c r="AC64" i="7"/>
  <c r="H16" i="7"/>
  <c r="D6" i="11"/>
  <c r="J32" i="12"/>
  <c r="O111" i="7"/>
  <c r="D17" i="14"/>
  <c r="C25" i="9"/>
  <c r="C45" i="9"/>
  <c r="AJ10" i="8"/>
  <c r="AJ12" i="8" s="1"/>
  <c r="AF85" i="7"/>
  <c r="AG68" i="7"/>
  <c r="U129" i="7"/>
  <c r="R111" i="7"/>
  <c r="O85" i="7"/>
  <c r="Q85" i="7"/>
  <c r="AH85" i="7"/>
  <c r="E63" i="7"/>
  <c r="M129" i="7"/>
  <c r="N129" i="7"/>
  <c r="H82" i="7"/>
  <c r="W85" i="7"/>
  <c r="AH68" i="7"/>
  <c r="X64" i="7"/>
  <c r="AC67" i="7"/>
  <c r="X67" i="7"/>
  <c r="H34" i="7"/>
  <c r="T111" i="7"/>
  <c r="H70" i="7"/>
  <c r="H104" i="7"/>
  <c r="L111" i="7"/>
  <c r="W111" i="7"/>
  <c r="J218" i="6"/>
  <c r="E223" i="6"/>
  <c r="H103" i="6"/>
  <c r="S146" i="6"/>
  <c r="AJ27" i="6"/>
  <c r="H19" i="6"/>
  <c r="E194" i="6"/>
  <c r="H151" i="6"/>
  <c r="AE192" i="6"/>
  <c r="R45" i="13"/>
  <c r="Q45" i="13"/>
  <c r="O32" i="13"/>
  <c r="Y45" i="13"/>
  <c r="E22" i="13"/>
  <c r="V46" i="13"/>
  <c r="E40" i="13"/>
  <c r="P32" i="13"/>
  <c r="E14" i="13"/>
  <c r="E37" i="13"/>
  <c r="I45" i="13"/>
  <c r="E36" i="13"/>
  <c r="Z45" i="13"/>
  <c r="L45" i="13"/>
  <c r="R32" i="12"/>
  <c r="L32" i="12"/>
  <c r="E29" i="12"/>
  <c r="O32" i="12"/>
  <c r="E26" i="12"/>
  <c r="E27" i="12" s="1"/>
  <c r="E14" i="12"/>
  <c r="E11" i="12"/>
  <c r="F20" i="12"/>
  <c r="E19" i="12"/>
  <c r="E28" i="12"/>
  <c r="H44" i="13"/>
  <c r="H39" i="13"/>
  <c r="P45" i="13"/>
  <c r="E38" i="13"/>
  <c r="H32" i="13"/>
  <c r="J32" i="13"/>
  <c r="N32" i="13"/>
  <c r="AI10" i="8"/>
  <c r="AI12" i="8" s="1"/>
  <c r="J9" i="8"/>
  <c r="J10" i="8" s="1"/>
  <c r="K9" i="8"/>
  <c r="K10" i="8" s="1"/>
  <c r="H6" i="8"/>
  <c r="N10" i="8"/>
  <c r="N12" i="8" s="1"/>
  <c r="S10" i="8"/>
  <c r="S12" i="8" s="1"/>
  <c r="I9" i="8"/>
  <c r="E25" i="7"/>
  <c r="L129" i="7"/>
  <c r="W129" i="7"/>
  <c r="AC126" i="7"/>
  <c r="AE111" i="7"/>
  <c r="AB111" i="7"/>
  <c r="H105" i="7"/>
  <c r="AI85" i="7"/>
  <c r="E82" i="7"/>
  <c r="G84" i="7"/>
  <c r="H78" i="7"/>
  <c r="AA85" i="7"/>
  <c r="H79" i="7"/>
  <c r="H69" i="7"/>
  <c r="AD68" i="7"/>
  <c r="I60" i="7"/>
  <c r="I56" i="7"/>
  <c r="AC54" i="7"/>
  <c r="H51" i="7"/>
  <c r="X48" i="7"/>
  <c r="H45" i="7"/>
  <c r="Y68" i="7"/>
  <c r="T68" i="7"/>
  <c r="H38" i="7"/>
  <c r="I33" i="7"/>
  <c r="H31" i="7"/>
  <c r="J21" i="7"/>
  <c r="H18" i="7"/>
  <c r="E219" i="6"/>
  <c r="H219" i="6"/>
  <c r="H173" i="6"/>
  <c r="H190" i="6"/>
  <c r="E159" i="6"/>
  <c r="E167" i="6"/>
  <c r="E156" i="6"/>
  <c r="H110" i="6"/>
  <c r="H108" i="6"/>
  <c r="H97" i="6"/>
  <c r="H88" i="6"/>
  <c r="H74" i="6"/>
  <c r="E74" i="6" s="1"/>
  <c r="H59" i="6"/>
  <c r="E41" i="6"/>
  <c r="H44" i="6"/>
  <c r="H40" i="6"/>
  <c r="H15" i="6"/>
  <c r="E33" i="13"/>
  <c r="U16" i="13"/>
  <c r="U17" i="13" s="1"/>
  <c r="U44" i="13"/>
  <c r="U45" i="13" s="1"/>
  <c r="E13" i="13"/>
  <c r="X32" i="12"/>
  <c r="S24" i="12"/>
  <c r="S25" i="12" s="1"/>
  <c r="E8" i="12"/>
  <c r="P32" i="12"/>
  <c r="G24" i="12"/>
  <c r="G25" i="12" s="1"/>
  <c r="D12" i="14"/>
  <c r="D13" i="14"/>
  <c r="K33" i="7"/>
  <c r="W22" i="7"/>
  <c r="Q129" i="7"/>
  <c r="K64" i="7"/>
  <c r="AC48" i="7"/>
  <c r="AC39" i="7"/>
  <c r="S129" i="7"/>
  <c r="F27" i="7"/>
  <c r="E27" i="7" s="1"/>
  <c r="E124" i="7"/>
  <c r="X80" i="7"/>
  <c r="N22" i="7"/>
  <c r="AF68" i="7"/>
  <c r="J126" i="7"/>
  <c r="X10" i="7"/>
  <c r="AC110" i="7"/>
  <c r="AE68" i="7"/>
  <c r="U68" i="7"/>
  <c r="M68" i="7"/>
  <c r="H32" i="7"/>
  <c r="L68" i="7"/>
  <c r="H30" i="7"/>
  <c r="K84" i="7"/>
  <c r="AJ68" i="7"/>
  <c r="AA68" i="7"/>
  <c r="R68" i="7"/>
  <c r="AC92" i="7"/>
  <c r="AJ85" i="7"/>
  <c r="AC80" i="7"/>
  <c r="E70" i="7"/>
  <c r="AI68" i="7"/>
  <c r="AC33" i="7"/>
  <c r="AF22" i="7"/>
  <c r="AH22" i="7"/>
  <c r="AG22" i="7"/>
  <c r="AI22" i="7"/>
  <c r="I114" i="7"/>
  <c r="Z129" i="7"/>
  <c r="E113" i="7"/>
  <c r="Z111" i="7"/>
  <c r="J84" i="7"/>
  <c r="H77" i="7"/>
  <c r="AB68" i="7"/>
  <c r="Z68" i="7"/>
  <c r="Y22" i="7"/>
  <c r="X14" i="7"/>
  <c r="R129" i="7"/>
  <c r="E117" i="7"/>
  <c r="H117" i="7"/>
  <c r="K121" i="7"/>
  <c r="H97" i="7"/>
  <c r="V111" i="7"/>
  <c r="V85" i="7"/>
  <c r="M85" i="7"/>
  <c r="H59" i="7"/>
  <c r="H60" i="7" s="1"/>
  <c r="S68" i="7"/>
  <c r="J60" i="7"/>
  <c r="V68" i="7"/>
  <c r="N68" i="7"/>
  <c r="H15" i="7"/>
  <c r="P22" i="7"/>
  <c r="H13" i="7"/>
  <c r="P68" i="7"/>
  <c r="W68" i="7"/>
  <c r="O68" i="7"/>
  <c r="Q68" i="7"/>
  <c r="O22" i="7"/>
  <c r="L22" i="7"/>
  <c r="J19" i="7"/>
  <c r="K14" i="7"/>
  <c r="J10" i="7"/>
  <c r="AJ192" i="6"/>
  <c r="AG146" i="6"/>
  <c r="H221" i="6"/>
  <c r="E66" i="6"/>
  <c r="H83" i="6"/>
  <c r="I26" i="6"/>
  <c r="H166" i="6"/>
  <c r="N192" i="6"/>
  <c r="V192" i="6"/>
  <c r="H147" i="6"/>
  <c r="H66" i="6"/>
  <c r="H29" i="6"/>
  <c r="E21" i="6"/>
  <c r="S27" i="6"/>
  <c r="H17" i="6"/>
  <c r="Q32" i="12"/>
  <c r="W32" i="12"/>
  <c r="E43" i="13"/>
  <c r="U32" i="13"/>
  <c r="E26" i="13"/>
  <c r="E35" i="13"/>
  <c r="L32" i="13"/>
  <c r="C5" i="11"/>
  <c r="C46" i="9"/>
  <c r="C43" i="9"/>
  <c r="C4" i="9"/>
  <c r="C35" i="9"/>
  <c r="C7" i="9"/>
  <c r="C15" i="10"/>
  <c r="C14" i="9"/>
  <c r="C10" i="9"/>
  <c r="C6" i="9"/>
  <c r="C31" i="9"/>
  <c r="Q13" i="10"/>
  <c r="C7" i="10"/>
  <c r="D13" i="10"/>
  <c r="C11" i="10"/>
  <c r="C9" i="10"/>
  <c r="C5" i="10"/>
  <c r="C12" i="10"/>
  <c r="C10" i="10"/>
  <c r="C6" i="10"/>
  <c r="C4" i="10"/>
  <c r="C8" i="10"/>
  <c r="F13" i="10"/>
  <c r="E13" i="10"/>
  <c r="Q52" i="9"/>
  <c r="Q54" i="9" s="1"/>
  <c r="C38" i="9"/>
  <c r="C34" i="9"/>
  <c r="C30" i="9"/>
  <c r="C26" i="9"/>
  <c r="C49" i="9"/>
  <c r="C15" i="9"/>
  <c r="C22" i="9"/>
  <c r="C41" i="9"/>
  <c r="C37" i="9"/>
  <c r="C33" i="9"/>
  <c r="C17" i="9"/>
  <c r="C47" i="9"/>
  <c r="C11" i="9"/>
  <c r="E52" i="9"/>
  <c r="F52" i="9"/>
  <c r="C5" i="9"/>
  <c r="C42" i="9"/>
  <c r="C18" i="9"/>
  <c r="C13" i="9"/>
  <c r="D53" i="9"/>
  <c r="C50" i="9"/>
  <c r="C39" i="9"/>
  <c r="C27" i="9"/>
  <c r="C23" i="9"/>
  <c r="C19" i="9"/>
  <c r="H124" i="7"/>
  <c r="AA129" i="7"/>
  <c r="X121" i="7"/>
  <c r="AB129" i="7"/>
  <c r="J114" i="7"/>
  <c r="H106" i="7"/>
  <c r="H108" i="7"/>
  <c r="J110" i="7"/>
  <c r="AA111" i="7"/>
  <c r="H95" i="7"/>
  <c r="Y111" i="7"/>
  <c r="H94" i="7"/>
  <c r="I102" i="7"/>
  <c r="J102" i="7"/>
  <c r="E81" i="7"/>
  <c r="Y85" i="7"/>
  <c r="E75" i="7"/>
  <c r="I67" i="7"/>
  <c r="J64" i="7"/>
  <c r="J48" i="7"/>
  <c r="H47" i="7"/>
  <c r="X39" i="7"/>
  <c r="E38" i="7"/>
  <c r="E30" i="7"/>
  <c r="AA22" i="7"/>
  <c r="H12" i="7"/>
  <c r="H11" i="7"/>
  <c r="E11" i="7"/>
  <c r="AC121" i="7"/>
  <c r="AH111" i="7"/>
  <c r="AG111" i="7"/>
  <c r="AJ111" i="7"/>
  <c r="AI111" i="7"/>
  <c r="AE85" i="7"/>
  <c r="E37" i="7"/>
  <c r="E15" i="7"/>
  <c r="AJ22" i="7"/>
  <c r="AC10" i="7"/>
  <c r="H127" i="7"/>
  <c r="H128" i="7" s="1"/>
  <c r="E125" i="7"/>
  <c r="P129" i="7"/>
  <c r="I123" i="7"/>
  <c r="H119" i="7"/>
  <c r="V129" i="7"/>
  <c r="O129" i="7"/>
  <c r="H113" i="7"/>
  <c r="K110" i="7"/>
  <c r="H99" i="7"/>
  <c r="G99" i="7"/>
  <c r="E99" i="7" s="1"/>
  <c r="H96" i="7"/>
  <c r="K102" i="7"/>
  <c r="K92" i="7"/>
  <c r="P85" i="7"/>
  <c r="R85" i="7"/>
  <c r="K80" i="7"/>
  <c r="K74" i="7"/>
  <c r="J74" i="7"/>
  <c r="F64" i="7"/>
  <c r="J58" i="7"/>
  <c r="K54" i="7"/>
  <c r="E53" i="7"/>
  <c r="H52" i="7"/>
  <c r="H49" i="7"/>
  <c r="I54" i="7"/>
  <c r="H46" i="7"/>
  <c r="H41" i="7"/>
  <c r="H37" i="7"/>
  <c r="K39" i="7"/>
  <c r="H24" i="7"/>
  <c r="H25" i="7"/>
  <c r="H53" i="7"/>
  <c r="J80" i="7"/>
  <c r="H27" i="7"/>
  <c r="H81" i="7"/>
  <c r="H71" i="7"/>
  <c r="F126" i="7"/>
  <c r="H125" i="7"/>
  <c r="I64" i="7"/>
  <c r="E120" i="7"/>
  <c r="F104" i="7"/>
  <c r="E104" i="7" s="1"/>
  <c r="X19" i="7"/>
  <c r="F13" i="7"/>
  <c r="E13" i="7" s="1"/>
  <c r="H75" i="7"/>
  <c r="I92" i="7"/>
  <c r="J54" i="7"/>
  <c r="F46" i="7"/>
  <c r="F48" i="7" s="1"/>
  <c r="D68" i="7"/>
  <c r="AG85" i="7"/>
  <c r="AD111" i="7"/>
  <c r="J33" i="7"/>
  <c r="I84" i="7"/>
  <c r="I110" i="7"/>
  <c r="J121" i="7"/>
  <c r="J44" i="7"/>
  <c r="J67" i="7"/>
  <c r="I74" i="7"/>
  <c r="H118" i="7"/>
  <c r="H20" i="7"/>
  <c r="H21" i="7" s="1"/>
  <c r="H98" i="7"/>
  <c r="I121" i="7"/>
  <c r="I39" i="7"/>
  <c r="I126" i="7"/>
  <c r="H115" i="7"/>
  <c r="AG129" i="7"/>
  <c r="E47" i="7"/>
  <c r="F67" i="7"/>
  <c r="E69" i="7"/>
  <c r="E88" i="7"/>
  <c r="E31" i="7"/>
  <c r="H28" i="7"/>
  <c r="H26" i="7"/>
  <c r="E24" i="7"/>
  <c r="K10" i="7"/>
  <c r="H6" i="7"/>
  <c r="E40" i="7"/>
  <c r="E34" i="7"/>
  <c r="E6" i="7"/>
  <c r="E98" i="7"/>
  <c r="E106" i="7"/>
  <c r="F80" i="7"/>
  <c r="E52" i="7"/>
  <c r="G48" i="7"/>
  <c r="E115" i="7"/>
  <c r="E94" i="7"/>
  <c r="E32" i="7"/>
  <c r="E16" i="7"/>
  <c r="X126" i="7"/>
  <c r="AC114" i="7"/>
  <c r="H91" i="7"/>
  <c r="E73" i="7"/>
  <c r="AC14" i="7"/>
  <c r="F60" i="7"/>
  <c r="E59" i="7"/>
  <c r="E60" i="7" s="1"/>
  <c r="G44" i="7"/>
  <c r="G74" i="7"/>
  <c r="F28" i="7"/>
  <c r="E28" i="7" s="1"/>
  <c r="G91" i="7"/>
  <c r="E91" i="7" s="1"/>
  <c r="I80" i="7"/>
  <c r="H61" i="7"/>
  <c r="H8" i="7"/>
  <c r="D111" i="7"/>
  <c r="E108" i="7"/>
  <c r="E71" i="7"/>
  <c r="G19" i="7"/>
  <c r="X84" i="7"/>
  <c r="E79" i="7"/>
  <c r="H103" i="7"/>
  <c r="H55" i="7"/>
  <c r="H56" i="7" s="1"/>
  <c r="X44" i="7"/>
  <c r="M22" i="7"/>
  <c r="AB85" i="7"/>
  <c r="H116" i="7"/>
  <c r="E107" i="7"/>
  <c r="X102" i="7"/>
  <c r="H89" i="7"/>
  <c r="S22" i="7"/>
  <c r="E29" i="7"/>
  <c r="E23" i="7"/>
  <c r="E65" i="7"/>
  <c r="G67" i="7"/>
  <c r="E26" i="7"/>
  <c r="G14" i="7"/>
  <c r="G128" i="7"/>
  <c r="E127" i="7"/>
  <c r="E128" i="7" s="1"/>
  <c r="E77" i="7"/>
  <c r="G80" i="7"/>
  <c r="E35" i="7"/>
  <c r="F39" i="7"/>
  <c r="E119" i="7"/>
  <c r="G121" i="7"/>
  <c r="G110" i="7"/>
  <c r="E49" i="7"/>
  <c r="G54" i="7"/>
  <c r="E17" i="7"/>
  <c r="F19" i="7"/>
  <c r="E97" i="7"/>
  <c r="E105" i="7"/>
  <c r="J128" i="7"/>
  <c r="F116" i="7"/>
  <c r="K114" i="7"/>
  <c r="H88" i="7"/>
  <c r="X92" i="7"/>
  <c r="H76" i="7"/>
  <c r="H62" i="7"/>
  <c r="X54" i="7"/>
  <c r="AC44" i="7"/>
  <c r="K44" i="7"/>
  <c r="AE129" i="7"/>
  <c r="X110" i="7"/>
  <c r="F89" i="7"/>
  <c r="E89" i="7" s="1"/>
  <c r="H35" i="7"/>
  <c r="X33" i="7"/>
  <c r="H9" i="7"/>
  <c r="X114" i="7"/>
  <c r="E101" i="7"/>
  <c r="AE22" i="7"/>
  <c r="H112" i="7"/>
  <c r="H101" i="7"/>
  <c r="G95" i="7"/>
  <c r="E95" i="7" s="1"/>
  <c r="E78" i="7"/>
  <c r="K67" i="7"/>
  <c r="H40" i="7"/>
  <c r="E41" i="7"/>
  <c r="G114" i="7"/>
  <c r="X74" i="7"/>
  <c r="K19" i="7"/>
  <c r="AD22" i="7"/>
  <c r="T22" i="7"/>
  <c r="AF111" i="7"/>
  <c r="AD85" i="7"/>
  <c r="E87" i="7"/>
  <c r="AC74" i="7"/>
  <c r="D22" i="7"/>
  <c r="AB22" i="7"/>
  <c r="U85" i="7"/>
  <c r="G33" i="7"/>
  <c r="E18" i="7"/>
  <c r="H87" i="7"/>
  <c r="AC84" i="7"/>
  <c r="H73" i="7"/>
  <c r="H66" i="7"/>
  <c r="H65" i="7"/>
  <c r="E51" i="7"/>
  <c r="I48" i="7"/>
  <c r="H29" i="7"/>
  <c r="F20" i="7"/>
  <c r="F21" i="7" s="1"/>
  <c r="AC19" i="7"/>
  <c r="G8" i="7"/>
  <c r="G10" i="7" s="1"/>
  <c r="E160" i="6"/>
  <c r="AE146" i="6"/>
  <c r="AC145" i="6"/>
  <c r="E119" i="6"/>
  <c r="AC105" i="6"/>
  <c r="E31" i="6"/>
  <c r="H200" i="6"/>
  <c r="H174" i="6"/>
  <c r="H156" i="6"/>
  <c r="H148" i="6"/>
  <c r="E148" i="6"/>
  <c r="H142" i="6"/>
  <c r="H81" i="6"/>
  <c r="E90" i="6"/>
  <c r="H21" i="6"/>
  <c r="AA27" i="6"/>
  <c r="H179" i="6"/>
  <c r="H183" i="6"/>
  <c r="E183" i="6"/>
  <c r="H167" i="6"/>
  <c r="H160" i="6"/>
  <c r="H159" i="6"/>
  <c r="H170" i="6"/>
  <c r="G151" i="6"/>
  <c r="E151" i="6" s="1"/>
  <c r="H140" i="6"/>
  <c r="J102" i="6"/>
  <c r="G102" i="6"/>
  <c r="F95" i="6"/>
  <c r="F98" i="6" s="1"/>
  <c r="H93" i="6"/>
  <c r="H63" i="6"/>
  <c r="H37" i="6"/>
  <c r="E49" i="6"/>
  <c r="H41" i="6"/>
  <c r="G37" i="6"/>
  <c r="E37" i="6" s="1"/>
  <c r="H46" i="6"/>
  <c r="H32" i="6"/>
  <c r="H43" i="6"/>
  <c r="H42" i="6"/>
  <c r="E10" i="6"/>
  <c r="O27" i="6"/>
  <c r="AD10" i="8"/>
  <c r="AD12" i="8" s="1"/>
  <c r="E6" i="8"/>
  <c r="E8" i="8" s="1"/>
  <c r="X9" i="8"/>
  <c r="O9" i="8"/>
  <c r="O10" i="8" s="1"/>
  <c r="O12" i="8" s="1"/>
  <c r="F20" i="14"/>
  <c r="S20" i="14"/>
  <c r="D14" i="14"/>
  <c r="D16" i="14"/>
  <c r="D8" i="14"/>
  <c r="D15" i="14"/>
  <c r="D10" i="14"/>
  <c r="G20" i="14"/>
  <c r="D7" i="14"/>
  <c r="D6" i="14"/>
  <c r="E20" i="14"/>
  <c r="D11" i="14"/>
  <c r="D4" i="14"/>
  <c r="D18" i="14"/>
  <c r="G44" i="13"/>
  <c r="F16" i="13"/>
  <c r="F17" i="13" s="1"/>
  <c r="N45" i="13"/>
  <c r="G39" i="13"/>
  <c r="R32" i="13"/>
  <c r="T32" i="13"/>
  <c r="T46" i="13" s="1"/>
  <c r="I32" i="13"/>
  <c r="G32" i="13"/>
  <c r="F32" i="13"/>
  <c r="E25" i="13"/>
  <c r="G23" i="13"/>
  <c r="G24" i="13" s="1"/>
  <c r="H23" i="13"/>
  <c r="H24" i="13" s="1"/>
  <c r="E21" i="13"/>
  <c r="H16" i="13"/>
  <c r="H17" i="13" s="1"/>
  <c r="G16" i="13"/>
  <c r="G17" i="13" s="1"/>
  <c r="E4" i="13"/>
  <c r="E6" i="13" s="1"/>
  <c r="E27" i="13"/>
  <c r="M32" i="13"/>
  <c r="K32" i="13"/>
  <c r="W21" i="12"/>
  <c r="F36" i="12"/>
  <c r="F37" i="12" s="1"/>
  <c r="S31" i="12"/>
  <c r="G31" i="12"/>
  <c r="G32" i="12" s="1"/>
  <c r="E23" i="12"/>
  <c r="U32" i="12"/>
  <c r="E30" i="12"/>
  <c r="F24" i="12"/>
  <c r="F25" i="12" s="1"/>
  <c r="S10" i="12"/>
  <c r="U21" i="12"/>
  <c r="G20" i="12"/>
  <c r="H47" i="6"/>
  <c r="H134" i="6"/>
  <c r="Z27" i="6"/>
  <c r="H82" i="6"/>
  <c r="E189" i="6"/>
  <c r="E197" i="6"/>
  <c r="H212" i="6"/>
  <c r="E46" i="6"/>
  <c r="E147" i="6"/>
  <c r="H129" i="6"/>
  <c r="H10" i="6"/>
  <c r="H31" i="6"/>
  <c r="H171" i="6"/>
  <c r="H6" i="6"/>
  <c r="I111" i="6"/>
  <c r="H204" i="6"/>
  <c r="H35" i="6"/>
  <c r="H18" i="6"/>
  <c r="AE226" i="6"/>
  <c r="M226" i="6"/>
  <c r="M146" i="6"/>
  <c r="AD146" i="6"/>
  <c r="T27" i="6"/>
  <c r="AC115" i="6"/>
  <c r="N146" i="6"/>
  <c r="O146" i="6"/>
  <c r="H165" i="6"/>
  <c r="H72" i="6"/>
  <c r="E72" i="6" s="1"/>
  <c r="AD226" i="6"/>
  <c r="T226" i="6"/>
  <c r="L226" i="6"/>
  <c r="O192" i="6"/>
  <c r="W192" i="6"/>
  <c r="AF192" i="6"/>
  <c r="H189" i="6"/>
  <c r="H163" i="6"/>
  <c r="E133" i="6"/>
  <c r="E181" i="6"/>
  <c r="E201" i="6"/>
  <c r="E185" i="6"/>
  <c r="G166" i="6"/>
  <c r="E166" i="6" s="1"/>
  <c r="W27" i="6"/>
  <c r="H185" i="6"/>
  <c r="H104" i="6"/>
  <c r="I225" i="6"/>
  <c r="E40" i="6"/>
  <c r="E142" i="6"/>
  <c r="E161" i="6"/>
  <c r="E171" i="6"/>
  <c r="G218" i="6"/>
  <c r="I98" i="6"/>
  <c r="H162" i="6"/>
  <c r="F81" i="6"/>
  <c r="E81" i="6" s="1"/>
  <c r="H130" i="6"/>
  <c r="I115" i="6"/>
  <c r="I105" i="6"/>
  <c r="E36" i="6"/>
  <c r="E129" i="6"/>
  <c r="E195" i="6"/>
  <c r="I61" i="6"/>
  <c r="H143" i="6"/>
  <c r="H16" i="6"/>
  <c r="H51" i="6"/>
  <c r="H201" i="6"/>
  <c r="H199" i="6"/>
  <c r="H9" i="6"/>
  <c r="H39" i="6"/>
  <c r="H58" i="6"/>
  <c r="E84" i="6"/>
  <c r="H164" i="6"/>
  <c r="E210" i="6"/>
  <c r="AI27" i="6"/>
  <c r="H90" i="6"/>
  <c r="H49" i="6"/>
  <c r="H86" i="6"/>
  <c r="H68" i="6"/>
  <c r="H109" i="6"/>
  <c r="P146" i="6"/>
  <c r="U192" i="6"/>
  <c r="M192" i="6"/>
  <c r="J94" i="6"/>
  <c r="E128" i="6"/>
  <c r="X225" i="6"/>
  <c r="G221" i="6"/>
  <c r="E221" i="6" s="1"/>
  <c r="H153" i="6"/>
  <c r="J105" i="6"/>
  <c r="H114" i="6"/>
  <c r="H65" i="6"/>
  <c r="V226" i="6"/>
  <c r="H57" i="6"/>
  <c r="E69" i="6"/>
  <c r="H77" i="6"/>
  <c r="E77" i="6" s="1"/>
  <c r="AC98" i="6"/>
  <c r="E158" i="6"/>
  <c r="E178" i="6"/>
  <c r="AC191" i="6"/>
  <c r="E75" i="6"/>
  <c r="AC26" i="6"/>
  <c r="E55" i="6"/>
  <c r="I70" i="6"/>
  <c r="H158" i="6"/>
  <c r="G198" i="6"/>
  <c r="E45" i="6"/>
  <c r="E67" i="6"/>
  <c r="X115" i="6"/>
  <c r="H175" i="6"/>
  <c r="E213" i="6"/>
  <c r="H220" i="6"/>
  <c r="H48" i="6"/>
  <c r="E33" i="6"/>
  <c r="E83" i="6"/>
  <c r="E153" i="6"/>
  <c r="E207" i="6"/>
  <c r="E217" i="6"/>
  <c r="E42" i="6"/>
  <c r="F61" i="6"/>
  <c r="H53" i="6"/>
  <c r="X111" i="6"/>
  <c r="H152" i="6"/>
  <c r="E182" i="6"/>
  <c r="E174" i="6"/>
  <c r="H206" i="6"/>
  <c r="AH146" i="6"/>
  <c r="Y146" i="6"/>
  <c r="AF146" i="6"/>
  <c r="R192" i="6"/>
  <c r="Z192" i="6"/>
  <c r="S226" i="6"/>
  <c r="E109" i="6"/>
  <c r="R146" i="6"/>
  <c r="E137" i="6"/>
  <c r="E140" i="6"/>
  <c r="E163" i="6"/>
  <c r="E188" i="6"/>
  <c r="J191" i="6"/>
  <c r="G105" i="6"/>
  <c r="K131" i="6"/>
  <c r="K26" i="6"/>
  <c r="J26" i="6"/>
  <c r="E60" i="6"/>
  <c r="E56" i="6"/>
  <c r="E52" i="6"/>
  <c r="E92" i="6"/>
  <c r="E114" i="6"/>
  <c r="H123" i="6"/>
  <c r="E162" i="6"/>
  <c r="AC225" i="6"/>
  <c r="L146" i="6"/>
  <c r="AG192" i="6"/>
  <c r="AI146" i="6"/>
  <c r="V27" i="6"/>
  <c r="E38" i="6"/>
  <c r="H99" i="6"/>
  <c r="X105" i="6"/>
  <c r="AC111" i="6"/>
  <c r="H126" i="6"/>
  <c r="E180" i="6"/>
  <c r="E196" i="6"/>
  <c r="AB27" i="6"/>
  <c r="H11" i="6"/>
  <c r="H7" i="6"/>
  <c r="R27" i="6"/>
  <c r="X12" i="6"/>
  <c r="H209" i="6"/>
  <c r="G48" i="6"/>
  <c r="E48" i="6" s="1"/>
  <c r="H184" i="6"/>
  <c r="H45" i="6"/>
  <c r="H136" i="6"/>
  <c r="H52" i="6"/>
  <c r="H69" i="6"/>
  <c r="H178" i="6"/>
  <c r="K191" i="6"/>
  <c r="K172" i="6"/>
  <c r="K145" i="6"/>
  <c r="K139" i="6"/>
  <c r="K102" i="6"/>
  <c r="K94" i="6"/>
  <c r="K80" i="6"/>
  <c r="K61" i="6"/>
  <c r="Y226" i="6"/>
  <c r="AH27" i="6"/>
  <c r="Y27" i="6"/>
  <c r="L27" i="6"/>
  <c r="AC23" i="6"/>
  <c r="E16" i="6"/>
  <c r="E35" i="6"/>
  <c r="J61" i="6"/>
  <c r="E93" i="6"/>
  <c r="E104" i="6"/>
  <c r="E130" i="6"/>
  <c r="E186" i="6"/>
  <c r="E179" i="6"/>
  <c r="H193" i="6"/>
  <c r="H198" i="6" s="1"/>
  <c r="E199" i="6"/>
  <c r="F212" i="6"/>
  <c r="E212" i="6" s="1"/>
  <c r="H56" i="6"/>
  <c r="H33" i="6"/>
  <c r="H182" i="6"/>
  <c r="H138" i="6"/>
  <c r="H133" i="6"/>
  <c r="J145" i="6"/>
  <c r="I12" i="6"/>
  <c r="H187" i="6"/>
  <c r="H92" i="6"/>
  <c r="H144" i="6"/>
  <c r="H117" i="6"/>
  <c r="H67" i="6"/>
  <c r="H137" i="6"/>
  <c r="F9" i="6"/>
  <c r="E9" i="6" s="1"/>
  <c r="E18" i="6"/>
  <c r="E59" i="6"/>
  <c r="E100" i="6"/>
  <c r="G110" i="6"/>
  <c r="G111" i="6" s="1"/>
  <c r="G126" i="6"/>
  <c r="E126" i="6" s="1"/>
  <c r="F123" i="6"/>
  <c r="E123" i="6" s="1"/>
  <c r="E165" i="6"/>
  <c r="I172" i="6"/>
  <c r="X191" i="6"/>
  <c r="F175" i="6"/>
  <c r="E175" i="6" s="1"/>
  <c r="J198" i="6"/>
  <c r="G220" i="6"/>
  <c r="E220" i="6" s="1"/>
  <c r="F225" i="6"/>
  <c r="J50" i="6"/>
  <c r="H85" i="6"/>
  <c r="H149" i="6"/>
  <c r="G190" i="6"/>
  <c r="E190" i="6" s="1"/>
  <c r="I139" i="6"/>
  <c r="Q192" i="6"/>
  <c r="AJ226" i="6"/>
  <c r="AA226" i="6"/>
  <c r="R226" i="6"/>
  <c r="Z226" i="6"/>
  <c r="AG27" i="6"/>
  <c r="M27" i="6"/>
  <c r="K12" i="6"/>
  <c r="F64" i="6"/>
  <c r="F70" i="6" s="1"/>
  <c r="E88" i="6"/>
  <c r="AC94" i="6"/>
  <c r="X98" i="6"/>
  <c r="Q146" i="6"/>
  <c r="AC139" i="6"/>
  <c r="X139" i="6"/>
  <c r="G139" i="6"/>
  <c r="X145" i="6"/>
  <c r="E141" i="6"/>
  <c r="AC157" i="6"/>
  <c r="X157" i="6"/>
  <c r="E155" i="6"/>
  <c r="G152" i="6"/>
  <c r="E152" i="6" s="1"/>
  <c r="E150" i="6"/>
  <c r="AC172" i="6"/>
  <c r="X172" i="6"/>
  <c r="H168" i="6"/>
  <c r="E164" i="6"/>
  <c r="H161" i="6"/>
  <c r="E170" i="6"/>
  <c r="G177" i="6"/>
  <c r="E177" i="6" s="1"/>
  <c r="E214" i="6"/>
  <c r="G206" i="6"/>
  <c r="E206" i="6" s="1"/>
  <c r="F204" i="6"/>
  <c r="E204" i="6" s="1"/>
  <c r="H122" i="6"/>
  <c r="H181" i="6"/>
  <c r="H177" i="6"/>
  <c r="H34" i="6"/>
  <c r="H64" i="6"/>
  <c r="L116" i="6"/>
  <c r="S116" i="6"/>
  <c r="AA116" i="6"/>
  <c r="Y116" i="6"/>
  <c r="AG116" i="6"/>
  <c r="V116" i="6"/>
  <c r="AB146" i="6"/>
  <c r="E11" i="6"/>
  <c r="E20" i="6"/>
  <c r="E32" i="6"/>
  <c r="E121" i="6"/>
  <c r="AC215" i="6"/>
  <c r="X215" i="6"/>
  <c r="E209" i="6"/>
  <c r="H222" i="6"/>
  <c r="G57" i="6"/>
  <c r="E57" i="6" s="1"/>
  <c r="H213" i="6"/>
  <c r="H188" i="6"/>
  <c r="H60" i="6"/>
  <c r="H96" i="6"/>
  <c r="H132" i="6"/>
  <c r="K215" i="6"/>
  <c r="N27" i="6"/>
  <c r="AE116" i="6"/>
  <c r="M116" i="6"/>
  <c r="AD116" i="6"/>
  <c r="E7" i="6"/>
  <c r="E47" i="6"/>
  <c r="H55" i="6"/>
  <c r="E68" i="6"/>
  <c r="V146" i="6"/>
  <c r="H36" i="6"/>
  <c r="P27" i="6"/>
  <c r="U27" i="6"/>
  <c r="AC70" i="6"/>
  <c r="X70" i="6"/>
  <c r="E101" i="6"/>
  <c r="AH192" i="6"/>
  <c r="Y192" i="6"/>
  <c r="P192" i="6"/>
  <c r="AC198" i="6"/>
  <c r="E205" i="6"/>
  <c r="E173" i="6"/>
  <c r="E216" i="6"/>
  <c r="F218" i="6"/>
  <c r="E112" i="6"/>
  <c r="F115" i="6"/>
  <c r="E51" i="6"/>
  <c r="E125" i="6"/>
  <c r="E184" i="6"/>
  <c r="E200" i="6"/>
  <c r="F105" i="6"/>
  <c r="E103" i="6"/>
  <c r="E176" i="6"/>
  <c r="E208" i="6"/>
  <c r="E135" i="6"/>
  <c r="H180" i="6"/>
  <c r="H38" i="6"/>
  <c r="H121" i="6"/>
  <c r="I145" i="6"/>
  <c r="H20" i="6"/>
  <c r="T116" i="6"/>
  <c r="Q226" i="6"/>
  <c r="Z146" i="6"/>
  <c r="E43" i="6"/>
  <c r="H135" i="6"/>
  <c r="H84" i="6"/>
  <c r="H208" i="6"/>
  <c r="AD27" i="6"/>
  <c r="T146" i="6"/>
  <c r="AJ146" i="6"/>
  <c r="AE27" i="6"/>
  <c r="H25" i="6"/>
  <c r="E17" i="6"/>
  <c r="G53" i="6"/>
  <c r="E53" i="6" s="1"/>
  <c r="E63" i="6"/>
  <c r="G58" i="6"/>
  <c r="E58" i="6" s="1"/>
  <c r="H71" i="6"/>
  <c r="E71" i="6" s="1"/>
  <c r="F145" i="6"/>
  <c r="H214" i="6"/>
  <c r="H125" i="6"/>
  <c r="H54" i="6"/>
  <c r="K111" i="6"/>
  <c r="K98" i="6"/>
  <c r="AG226" i="6"/>
  <c r="W226" i="6"/>
  <c r="O226" i="6"/>
  <c r="K50" i="6"/>
  <c r="E19" i="6"/>
  <c r="X80" i="6"/>
  <c r="E78" i="6"/>
  <c r="U116" i="6"/>
  <c r="G54" i="6"/>
  <c r="E54" i="6" s="1"/>
  <c r="I191" i="6"/>
  <c r="E29" i="6"/>
  <c r="H141" i="6"/>
  <c r="H119" i="6"/>
  <c r="H73" i="6"/>
  <c r="E73" i="6" s="1"/>
  <c r="W116" i="6"/>
  <c r="AJ116" i="6"/>
  <c r="R116" i="6"/>
  <c r="AI116" i="6"/>
  <c r="Z116" i="6"/>
  <c r="Q116" i="6"/>
  <c r="AH116" i="6"/>
  <c r="AA146" i="6"/>
  <c r="AF226" i="6"/>
  <c r="AC50" i="6"/>
  <c r="AC102" i="6"/>
  <c r="E136" i="6"/>
  <c r="E134" i="6"/>
  <c r="X50" i="6"/>
  <c r="H150" i="6"/>
  <c r="H112" i="6"/>
  <c r="H186" i="6"/>
  <c r="J215" i="6"/>
  <c r="I218" i="6"/>
  <c r="K218" i="6"/>
  <c r="K198" i="6"/>
  <c r="K115" i="6"/>
  <c r="K105" i="6"/>
  <c r="K70" i="6"/>
  <c r="AB192" i="6"/>
  <c r="E34" i="6"/>
  <c r="E108" i="6"/>
  <c r="I157" i="6"/>
  <c r="J139" i="6"/>
  <c r="J111" i="6"/>
  <c r="H205" i="6"/>
  <c r="H155" i="6"/>
  <c r="O116" i="6"/>
  <c r="AF116" i="6"/>
  <c r="N116" i="6"/>
  <c r="AB116" i="6"/>
  <c r="X26" i="6"/>
  <c r="AC61" i="6"/>
  <c r="X61" i="6"/>
  <c r="X94" i="6"/>
  <c r="E65" i="6"/>
  <c r="J225" i="6"/>
  <c r="E96" i="6"/>
  <c r="H216" i="6"/>
  <c r="AI226" i="6"/>
  <c r="Q27" i="6"/>
  <c r="W146" i="6"/>
  <c r="AD192" i="6"/>
  <c r="T192" i="6"/>
  <c r="L192" i="6"/>
  <c r="AB226" i="6"/>
  <c r="E15" i="6"/>
  <c r="X102" i="6"/>
  <c r="E122" i="6"/>
  <c r="E18" i="12"/>
  <c r="E9" i="12"/>
  <c r="F31" i="12"/>
  <c r="I32" i="12"/>
  <c r="S5" i="12"/>
  <c r="F5" i="12"/>
  <c r="F17" i="12"/>
  <c r="E16" i="12"/>
  <c r="E12" i="12"/>
  <c r="S36" i="12"/>
  <c r="S37" i="12" s="1"/>
  <c r="H20" i="12"/>
  <c r="S20" i="12"/>
  <c r="X21" i="12"/>
  <c r="H31" i="12"/>
  <c r="H24" i="12"/>
  <c r="H25" i="12" s="1"/>
  <c r="H10" i="12"/>
  <c r="H5" i="12"/>
  <c r="T32" i="12"/>
  <c r="K32" i="12"/>
  <c r="K38" i="12" s="1"/>
  <c r="F10" i="12"/>
  <c r="F27" i="12"/>
  <c r="H17" i="12"/>
  <c r="V21" i="12"/>
  <c r="E15" i="12"/>
  <c r="G10" i="12"/>
  <c r="G5" i="12"/>
  <c r="E22" i="12"/>
  <c r="H36" i="12"/>
  <c r="H37" i="12" s="1"/>
  <c r="R21" i="12"/>
  <c r="S17" i="12"/>
  <c r="T21" i="12"/>
  <c r="G17" i="12"/>
  <c r="AG10" i="8"/>
  <c r="AG12" i="8" s="1"/>
  <c r="Z10" i="8"/>
  <c r="Z12" i="8" s="1"/>
  <c r="E96" i="7"/>
  <c r="H93" i="7"/>
  <c r="G93" i="7"/>
  <c r="D52" i="9"/>
  <c r="G118" i="6"/>
  <c r="E118" i="6" s="1"/>
  <c r="H118" i="6"/>
  <c r="J131" i="6"/>
  <c r="AB10" i="8"/>
  <c r="AB12" i="8" s="1"/>
  <c r="K225" i="6"/>
  <c r="G8" i="6"/>
  <c r="E8" i="6" s="1"/>
  <c r="J12" i="6"/>
  <c r="H8" i="6"/>
  <c r="G14" i="6"/>
  <c r="J23" i="6"/>
  <c r="H14" i="6"/>
  <c r="G62" i="6"/>
  <c r="H62" i="6"/>
  <c r="J70" i="6"/>
  <c r="I80" i="6"/>
  <c r="H79" i="6"/>
  <c r="E79" i="6" s="1"/>
  <c r="F89" i="6"/>
  <c r="E89" i="6" s="1"/>
  <c r="H89" i="6"/>
  <c r="E86" i="6"/>
  <c r="F99" i="6"/>
  <c r="I102" i="6"/>
  <c r="X131" i="6"/>
  <c r="G154" i="6"/>
  <c r="E154" i="6" s="1"/>
  <c r="J157" i="6"/>
  <c r="H154" i="6"/>
  <c r="F157" i="6"/>
  <c r="E66" i="7"/>
  <c r="E6" i="6"/>
  <c r="F28" i="6"/>
  <c r="I50" i="6"/>
  <c r="H28" i="6"/>
  <c r="E39" i="6"/>
  <c r="AC80" i="6"/>
  <c r="H27" i="12"/>
  <c r="E117" i="6"/>
  <c r="G124" i="6"/>
  <c r="E124" i="6" s="1"/>
  <c r="H124" i="6"/>
  <c r="E132" i="6"/>
  <c r="F139" i="6"/>
  <c r="M10" i="8"/>
  <c r="M12" i="8" s="1"/>
  <c r="N32" i="12"/>
  <c r="E143" i="6"/>
  <c r="G145" i="6"/>
  <c r="U10" i="8"/>
  <c r="U12" i="8" s="1"/>
  <c r="L10" i="8"/>
  <c r="L12" i="8" s="1"/>
  <c r="AH9" i="8"/>
  <c r="AH10" i="8" s="1"/>
  <c r="AH12" i="8" s="1"/>
  <c r="S192" i="6"/>
  <c r="AF10" i="8"/>
  <c r="AF12" i="8" s="1"/>
  <c r="Q21" i="12"/>
  <c r="Q38" i="12" s="1"/>
  <c r="V32" i="12"/>
  <c r="AC131" i="6"/>
  <c r="G120" i="6"/>
  <c r="E120" i="6" s="1"/>
  <c r="H120" i="6"/>
  <c r="F211" i="6"/>
  <c r="E211" i="6" s="1"/>
  <c r="H211" i="6"/>
  <c r="I215" i="6"/>
  <c r="F100" i="7"/>
  <c r="E100" i="7" s="1"/>
  <c r="H100" i="7"/>
  <c r="F12" i="7"/>
  <c r="I14" i="7"/>
  <c r="AF27" i="6"/>
  <c r="AA192" i="6"/>
  <c r="G24" i="6"/>
  <c r="H24" i="6"/>
  <c r="G91" i="6"/>
  <c r="E91" i="6" s="1"/>
  <c r="H91" i="6"/>
  <c r="G113" i="6"/>
  <c r="J115" i="6"/>
  <c r="H113" i="6"/>
  <c r="I131" i="6"/>
  <c r="T10" i="8"/>
  <c r="T12" i="8" s="1"/>
  <c r="K23" i="6"/>
  <c r="AI192" i="6"/>
  <c r="W10" i="8"/>
  <c r="W12" i="8" s="1"/>
  <c r="I21" i="12"/>
  <c r="AC12" i="6"/>
  <c r="E22" i="6"/>
  <c r="E44" i="6"/>
  <c r="E85" i="6"/>
  <c r="G97" i="6"/>
  <c r="E97" i="6" s="1"/>
  <c r="J98" i="6"/>
  <c r="F107" i="6"/>
  <c r="E107" i="6" s="1"/>
  <c r="H107" i="6"/>
  <c r="E187" i="6"/>
  <c r="K157" i="6"/>
  <c r="S27" i="12"/>
  <c r="P116" i="6"/>
  <c r="F13" i="6"/>
  <c r="I23" i="6"/>
  <c r="H13" i="6"/>
  <c r="F30" i="6"/>
  <c r="E30" i="6" s="1"/>
  <c r="H30" i="6"/>
  <c r="F82" i="6"/>
  <c r="I94" i="6"/>
  <c r="E138" i="6"/>
  <c r="E53" i="9"/>
  <c r="G76" i="6"/>
  <c r="G80" i="6" s="1"/>
  <c r="J80" i="6"/>
  <c r="H76" i="6"/>
  <c r="G87" i="6"/>
  <c r="H87" i="6"/>
  <c r="F106" i="6"/>
  <c r="H106" i="6"/>
  <c r="F127" i="6"/>
  <c r="E127" i="6" s="1"/>
  <c r="H127" i="6"/>
  <c r="X23" i="6"/>
  <c r="U226" i="6"/>
  <c r="AA10" i="8"/>
  <c r="AA12" i="8" s="1"/>
  <c r="J172" i="6"/>
  <c r="G168" i="6"/>
  <c r="E118" i="7"/>
  <c r="T85" i="7"/>
  <c r="P226" i="6"/>
  <c r="F25" i="6"/>
  <c r="H22" i="6"/>
  <c r="E149" i="6"/>
  <c r="F112" i="7"/>
  <c r="G61" i="7"/>
  <c r="E61" i="7" s="1"/>
  <c r="G55" i="7"/>
  <c r="G36" i="7"/>
  <c r="E36" i="7" s="1"/>
  <c r="H36" i="7"/>
  <c r="E224" i="6"/>
  <c r="F50" i="7"/>
  <c r="H50" i="7"/>
  <c r="E45" i="7"/>
  <c r="E9" i="7"/>
  <c r="AC9" i="8"/>
  <c r="N226" i="6"/>
  <c r="F103" i="7"/>
  <c r="H83" i="7"/>
  <c r="F83" i="7"/>
  <c r="G62" i="7"/>
  <c r="E62" i="7" s="1"/>
  <c r="H57" i="7"/>
  <c r="H58" i="7" s="1"/>
  <c r="I58" i="7"/>
  <c r="F57" i="7"/>
  <c r="C48" i="9"/>
  <c r="E222" i="6"/>
  <c r="J92" i="7"/>
  <c r="G90" i="7"/>
  <c r="E76" i="7"/>
  <c r="H122" i="7"/>
  <c r="H123" i="7" s="1"/>
  <c r="G122" i="7"/>
  <c r="J123" i="7"/>
  <c r="AC102" i="7"/>
  <c r="H90" i="7"/>
  <c r="F42" i="7"/>
  <c r="I44" i="7"/>
  <c r="H42" i="7"/>
  <c r="H7" i="7"/>
  <c r="I10" i="7"/>
  <c r="F7" i="7"/>
  <c r="E7" i="7" s="1"/>
  <c r="R22" i="7"/>
  <c r="Q111" i="7"/>
  <c r="C51" i="9"/>
  <c r="Q14" i="10"/>
  <c r="E144" i="6"/>
  <c r="H86" i="7"/>
  <c r="F86" i="7"/>
  <c r="F72" i="7"/>
  <c r="E72" i="7" s="1"/>
  <c r="H72" i="7"/>
  <c r="Z22" i="7"/>
  <c r="Q22" i="7"/>
  <c r="P111" i="7"/>
  <c r="D129" i="7"/>
  <c r="H17" i="7"/>
  <c r="I19" i="7"/>
  <c r="F14" i="10"/>
  <c r="AH226" i="6"/>
  <c r="X198" i="6"/>
  <c r="H202" i="6"/>
  <c r="F202" i="6"/>
  <c r="G126" i="7"/>
  <c r="F43" i="7"/>
  <c r="E43" i="7" s="1"/>
  <c r="H43" i="7"/>
  <c r="J39" i="7"/>
  <c r="N85" i="7"/>
  <c r="AD129" i="7"/>
  <c r="G9" i="8" l="1"/>
  <c r="G10" i="8" s="1"/>
  <c r="M38" i="12"/>
  <c r="M40" i="12" s="1"/>
  <c r="I38" i="12"/>
  <c r="I40" i="12" s="1"/>
  <c r="P38" i="12"/>
  <c r="P40" i="12" s="1"/>
  <c r="U38" i="12"/>
  <c r="W38" i="12"/>
  <c r="W40" i="12" s="1"/>
  <c r="L38" i="12"/>
  <c r="L40" i="12" s="1"/>
  <c r="N38" i="12"/>
  <c r="N40" i="12" s="1"/>
  <c r="R38" i="12"/>
  <c r="R40" i="12" s="1"/>
  <c r="T38" i="12"/>
  <c r="V38" i="12"/>
  <c r="O38" i="12"/>
  <c r="O40" i="12" s="1"/>
  <c r="X38" i="12"/>
  <c r="X40" i="12" s="1"/>
  <c r="E28" i="13"/>
  <c r="E32" i="13" s="1"/>
  <c r="C6" i="11"/>
  <c r="H8" i="8"/>
  <c r="H9" i="8" s="1"/>
  <c r="H10" i="8" s="1"/>
  <c r="F8" i="8"/>
  <c r="F9" i="8" s="1"/>
  <c r="Q46" i="13"/>
  <c r="J38" i="12"/>
  <c r="J40" i="12" s="1"/>
  <c r="D22" i="14"/>
  <c r="C54" i="9"/>
  <c r="Q15" i="10"/>
  <c r="E193" i="6"/>
  <c r="E198" i="6" s="1"/>
  <c r="I10" i="8"/>
  <c r="H102" i="6"/>
  <c r="AA46" i="13"/>
  <c r="F45" i="13"/>
  <c r="F46" i="13" s="1"/>
  <c r="H218" i="6"/>
  <c r="X46" i="13"/>
  <c r="E31" i="12"/>
  <c r="E32" i="12" s="1"/>
  <c r="E23" i="13"/>
  <c r="E24" i="13" s="1"/>
  <c r="R46" i="13"/>
  <c r="E5" i="12"/>
  <c r="H105" i="6"/>
  <c r="E44" i="13"/>
  <c r="W46" i="13"/>
  <c r="D130" i="7"/>
  <c r="X11" i="8"/>
  <c r="AC11" i="8"/>
  <c r="H121" i="7"/>
  <c r="X129" i="7"/>
  <c r="E126" i="7"/>
  <c r="H126" i="7"/>
  <c r="K85" i="7"/>
  <c r="E67" i="7"/>
  <c r="H48" i="7"/>
  <c r="X22" i="7"/>
  <c r="L130" i="7"/>
  <c r="AC111" i="7"/>
  <c r="K111" i="7"/>
  <c r="F172" i="6"/>
  <c r="X226" i="6"/>
  <c r="Y46" i="13"/>
  <c r="O46" i="13"/>
  <c r="M46" i="13"/>
  <c r="Z46" i="13"/>
  <c r="K46" i="13"/>
  <c r="P46" i="13"/>
  <c r="E16" i="13"/>
  <c r="E17" i="13" s="1"/>
  <c r="E39" i="13"/>
  <c r="L46" i="13"/>
  <c r="I46" i="13"/>
  <c r="E20" i="12"/>
  <c r="H45" i="13"/>
  <c r="H46" i="13" s="1"/>
  <c r="J46" i="13"/>
  <c r="Q40" i="12"/>
  <c r="K40" i="12"/>
  <c r="J11" i="8"/>
  <c r="E9" i="8"/>
  <c r="E10" i="8" s="1"/>
  <c r="K11" i="8"/>
  <c r="K12" i="8" s="1"/>
  <c r="I11" i="8"/>
  <c r="AC129" i="7"/>
  <c r="K129" i="7"/>
  <c r="H84" i="7"/>
  <c r="J85" i="7"/>
  <c r="AB130" i="7"/>
  <c r="H39" i="7"/>
  <c r="U130" i="7"/>
  <c r="AF131" i="7"/>
  <c r="AF133" i="7" s="1"/>
  <c r="J22" i="7"/>
  <c r="W130" i="7"/>
  <c r="H98" i="6"/>
  <c r="G94" i="6"/>
  <c r="M130" i="7"/>
  <c r="U46" i="13"/>
  <c r="AC146" i="6"/>
  <c r="G45" i="13"/>
  <c r="G46" i="13" s="1"/>
  <c r="N46" i="13"/>
  <c r="C14" i="10"/>
  <c r="AC22" i="7"/>
  <c r="Z130" i="7"/>
  <c r="J111" i="7"/>
  <c r="AJ130" i="7"/>
  <c r="J129" i="7"/>
  <c r="H19" i="7"/>
  <c r="R130" i="7"/>
  <c r="AH130" i="7"/>
  <c r="AF130" i="7"/>
  <c r="AI130" i="7"/>
  <c r="AE130" i="7"/>
  <c r="AD130" i="7"/>
  <c r="AG130" i="7"/>
  <c r="AC68" i="7"/>
  <c r="AG131" i="7"/>
  <c r="AG133" i="7" s="1"/>
  <c r="AH131" i="7"/>
  <c r="AH133" i="7" s="1"/>
  <c r="AD131" i="7"/>
  <c r="AD133" i="7" s="1"/>
  <c r="AE131" i="7"/>
  <c r="AE133" i="7" s="1"/>
  <c r="AI131" i="7"/>
  <c r="AI133" i="7" s="1"/>
  <c r="AJ131" i="7"/>
  <c r="AJ133" i="7" s="1"/>
  <c r="AA130" i="7"/>
  <c r="Y131" i="7"/>
  <c r="Y133" i="7" s="1"/>
  <c r="X85" i="7"/>
  <c r="Y130" i="7"/>
  <c r="X68" i="7"/>
  <c r="H14" i="7"/>
  <c r="Z131" i="7"/>
  <c r="Z133" i="7" s="1"/>
  <c r="AA131" i="7"/>
  <c r="AA133" i="7" s="1"/>
  <c r="AB131" i="7"/>
  <c r="AB133" i="7" s="1"/>
  <c r="V131" i="7"/>
  <c r="V133" i="7" s="1"/>
  <c r="V130" i="7"/>
  <c r="H110" i="7"/>
  <c r="G102" i="7"/>
  <c r="Q130" i="7"/>
  <c r="N130" i="7"/>
  <c r="T130" i="7"/>
  <c r="P131" i="7"/>
  <c r="P133" i="7" s="1"/>
  <c r="U131" i="7"/>
  <c r="U133" i="7" s="1"/>
  <c r="S130" i="7"/>
  <c r="W131" i="7"/>
  <c r="W133" i="7" s="1"/>
  <c r="N131" i="7"/>
  <c r="N133" i="7" s="1"/>
  <c r="P130" i="7"/>
  <c r="O130" i="7"/>
  <c r="K22" i="7"/>
  <c r="E20" i="7"/>
  <c r="E21" i="7" s="1"/>
  <c r="O131" i="7"/>
  <c r="O133" i="7" s="1"/>
  <c r="L131" i="7"/>
  <c r="L133" i="7" s="1"/>
  <c r="H54" i="7"/>
  <c r="E46" i="7"/>
  <c r="E48" i="7" s="1"/>
  <c r="I68" i="7"/>
  <c r="K68" i="7"/>
  <c r="J68" i="7"/>
  <c r="H33" i="7"/>
  <c r="S131" i="7"/>
  <c r="S133" i="7" s="1"/>
  <c r="T131" i="7"/>
  <c r="T133" i="7" s="1"/>
  <c r="M131" i="7"/>
  <c r="M133" i="7" s="1"/>
  <c r="Q131" i="7"/>
  <c r="Q133" i="7" s="1"/>
  <c r="R131" i="7"/>
  <c r="R133" i="7" s="1"/>
  <c r="H10" i="7"/>
  <c r="E105" i="6"/>
  <c r="K192" i="6"/>
  <c r="E64" i="6"/>
  <c r="E218" i="6"/>
  <c r="AC226" i="6"/>
  <c r="AJ227" i="6"/>
  <c r="AJ229" i="6" s="1"/>
  <c r="AE227" i="6"/>
  <c r="AE229" i="6" s="1"/>
  <c r="AI227" i="6"/>
  <c r="AI229" i="6" s="1"/>
  <c r="AH227" i="6"/>
  <c r="AH229" i="6" s="1"/>
  <c r="AG227" i="6"/>
  <c r="AG229" i="6" s="1"/>
  <c r="H145" i="6"/>
  <c r="E95" i="6"/>
  <c r="E98" i="6" s="1"/>
  <c r="G98" i="6"/>
  <c r="W227" i="6"/>
  <c r="W229" i="6" s="1"/>
  <c r="C13" i="10"/>
  <c r="C53" i="9"/>
  <c r="C52" i="9"/>
  <c r="I129" i="7"/>
  <c r="H114" i="7"/>
  <c r="H80" i="7"/>
  <c r="F33" i="7"/>
  <c r="E80" i="7"/>
  <c r="E39" i="7"/>
  <c r="E33" i="7"/>
  <c r="H74" i="7"/>
  <c r="G85" i="7"/>
  <c r="I85" i="7"/>
  <c r="I111" i="7"/>
  <c r="G22" i="7"/>
  <c r="X111" i="7"/>
  <c r="H64" i="7"/>
  <c r="H92" i="7"/>
  <c r="E64" i="7"/>
  <c r="AC85" i="7"/>
  <c r="E93" i="7"/>
  <c r="E102" i="7" s="1"/>
  <c r="H67" i="7"/>
  <c r="G64" i="7"/>
  <c r="E8" i="7"/>
  <c r="E10" i="7" s="1"/>
  <c r="H44" i="7"/>
  <c r="F121" i="7"/>
  <c r="E116" i="7"/>
  <c r="E121" i="7" s="1"/>
  <c r="E19" i="7"/>
  <c r="AF227" i="6"/>
  <c r="AF229" i="6" s="1"/>
  <c r="H225" i="6"/>
  <c r="I226" i="6"/>
  <c r="X192" i="6"/>
  <c r="X27" i="6"/>
  <c r="G225" i="6"/>
  <c r="F191" i="6"/>
  <c r="G191" i="6"/>
  <c r="H115" i="6"/>
  <c r="E110" i="6"/>
  <c r="S227" i="6"/>
  <c r="S229" i="6" s="1"/>
  <c r="G50" i="6"/>
  <c r="T227" i="6"/>
  <c r="T229" i="6" s="1"/>
  <c r="L227" i="6"/>
  <c r="L229" i="6" s="1"/>
  <c r="I27" i="6"/>
  <c r="R227" i="6"/>
  <c r="R229" i="6" s="1"/>
  <c r="M227" i="6"/>
  <c r="M229" i="6" s="1"/>
  <c r="X10" i="8"/>
  <c r="X12" i="8" s="1"/>
  <c r="G21" i="14"/>
  <c r="F21" i="14"/>
  <c r="E21" i="14"/>
  <c r="S21" i="14"/>
  <c r="S22" i="14" s="1"/>
  <c r="D20" i="14"/>
  <c r="V40" i="12"/>
  <c r="E10" i="12"/>
  <c r="S21" i="12"/>
  <c r="F32" i="12"/>
  <c r="E17" i="12"/>
  <c r="H172" i="6"/>
  <c r="K146" i="6"/>
  <c r="J146" i="6"/>
  <c r="AA227" i="6"/>
  <c r="AA229" i="6" s="1"/>
  <c r="G215" i="6"/>
  <c r="Y227" i="6"/>
  <c r="Y229" i="6" s="1"/>
  <c r="X146" i="6"/>
  <c r="F12" i="6"/>
  <c r="AB227" i="6"/>
  <c r="AB229" i="6" s="1"/>
  <c r="AC27" i="6"/>
  <c r="E191" i="6"/>
  <c r="E225" i="6"/>
  <c r="O227" i="6"/>
  <c r="O229" i="6" s="1"/>
  <c r="J27" i="6"/>
  <c r="H61" i="6"/>
  <c r="H139" i="6"/>
  <c r="I192" i="6"/>
  <c r="V227" i="6"/>
  <c r="V229" i="6" s="1"/>
  <c r="K27" i="6"/>
  <c r="E145" i="6"/>
  <c r="H23" i="6"/>
  <c r="H26" i="6"/>
  <c r="H70" i="6"/>
  <c r="Q227" i="6"/>
  <c r="Q229" i="6" s="1"/>
  <c r="K116" i="6"/>
  <c r="I146" i="6"/>
  <c r="H111" i="6"/>
  <c r="AD227" i="6"/>
  <c r="AD229" i="6" s="1"/>
  <c r="AC192" i="6"/>
  <c r="N227" i="6"/>
  <c r="N229" i="6" s="1"/>
  <c r="E157" i="6"/>
  <c r="X116" i="6"/>
  <c r="AC116" i="6"/>
  <c r="H191" i="6"/>
  <c r="E61" i="6"/>
  <c r="P227" i="6"/>
  <c r="P229" i="6" s="1"/>
  <c r="K226" i="6"/>
  <c r="H94" i="6"/>
  <c r="H157" i="6"/>
  <c r="G61" i="6"/>
  <c r="J226" i="6"/>
  <c r="Z227" i="6"/>
  <c r="Z229" i="6" s="1"/>
  <c r="I116" i="6"/>
  <c r="U227" i="6"/>
  <c r="U229" i="6" s="1"/>
  <c r="J116" i="6"/>
  <c r="H32" i="12"/>
  <c r="F21" i="12"/>
  <c r="H21" i="12"/>
  <c r="G21" i="12"/>
  <c r="E24" i="12"/>
  <c r="E25" i="12" s="1"/>
  <c r="E99" i="6"/>
  <c r="E102" i="6" s="1"/>
  <c r="F102" i="6"/>
  <c r="G12" i="6"/>
  <c r="H215" i="6"/>
  <c r="E74" i="7"/>
  <c r="F74" i="7"/>
  <c r="E57" i="7"/>
  <c r="E58" i="7" s="1"/>
  <c r="F58" i="7"/>
  <c r="E87" i="6"/>
  <c r="G26" i="6"/>
  <c r="E24" i="6"/>
  <c r="G39" i="7"/>
  <c r="G131" i="6"/>
  <c r="G146" i="6" s="1"/>
  <c r="E12" i="6"/>
  <c r="G70" i="6"/>
  <c r="E62" i="6"/>
  <c r="F102" i="7"/>
  <c r="E42" i="7"/>
  <c r="E44" i="7" s="1"/>
  <c r="F44" i="7"/>
  <c r="F131" i="6"/>
  <c r="F146" i="6" s="1"/>
  <c r="G92" i="7"/>
  <c r="E90" i="7"/>
  <c r="G123" i="7"/>
  <c r="G129" i="7" s="1"/>
  <c r="E122" i="7"/>
  <c r="E123" i="7" s="1"/>
  <c r="F111" i="6"/>
  <c r="E106" i="6"/>
  <c r="F23" i="6"/>
  <c r="E13" i="6"/>
  <c r="I22" i="7"/>
  <c r="G23" i="6"/>
  <c r="E14" i="6"/>
  <c r="H131" i="6"/>
  <c r="E202" i="6"/>
  <c r="E215" i="6" s="1"/>
  <c r="F215" i="6"/>
  <c r="F226" i="6" s="1"/>
  <c r="E25" i="6"/>
  <c r="F26" i="6"/>
  <c r="E83" i="7"/>
  <c r="E84" i="7" s="1"/>
  <c r="F84" i="7"/>
  <c r="G56" i="7"/>
  <c r="E55" i="7"/>
  <c r="E56" i="7" s="1"/>
  <c r="D131" i="7"/>
  <c r="G115" i="6"/>
  <c r="E113" i="6"/>
  <c r="E115" i="6" s="1"/>
  <c r="E12" i="7"/>
  <c r="E14" i="7" s="1"/>
  <c r="F14" i="7"/>
  <c r="F22" i="7" s="1"/>
  <c r="H50" i="6"/>
  <c r="H12" i="6"/>
  <c r="F54" i="7"/>
  <c r="E50" i="7"/>
  <c r="E54" i="7" s="1"/>
  <c r="E139" i="6"/>
  <c r="E131" i="6"/>
  <c r="E86" i="7"/>
  <c r="F92" i="7"/>
  <c r="E103" i="7"/>
  <c r="E110" i="7" s="1"/>
  <c r="F110" i="7"/>
  <c r="E112" i="7"/>
  <c r="E114" i="7" s="1"/>
  <c r="F114" i="7"/>
  <c r="E168" i="6"/>
  <c r="E172" i="6" s="1"/>
  <c r="G172" i="6"/>
  <c r="AC10" i="8"/>
  <c r="H80" i="6"/>
  <c r="E82" i="6"/>
  <c r="F94" i="6"/>
  <c r="S32" i="12"/>
  <c r="F10" i="7"/>
  <c r="E28" i="6"/>
  <c r="F50" i="6"/>
  <c r="J192" i="6"/>
  <c r="H102" i="7"/>
  <c r="G157" i="6"/>
  <c r="S38" i="12" l="1"/>
  <c r="AC12" i="8"/>
  <c r="I12" i="8"/>
  <c r="G11" i="8"/>
  <c r="G12" i="8" s="1"/>
  <c r="J12" i="8"/>
  <c r="F10" i="8"/>
  <c r="U40" i="12"/>
  <c r="G38" i="12"/>
  <c r="G40" i="12" s="1"/>
  <c r="T40" i="12"/>
  <c r="F38" i="12"/>
  <c r="AC229" i="6"/>
  <c r="E45" i="13"/>
  <c r="E46" i="13" s="1"/>
  <c r="F192" i="6"/>
  <c r="X133" i="7"/>
  <c r="I133" i="7"/>
  <c r="K133" i="7"/>
  <c r="K229" i="6"/>
  <c r="I229" i="6"/>
  <c r="AC133" i="7"/>
  <c r="X229" i="6"/>
  <c r="J229" i="6"/>
  <c r="G229" i="6" s="1"/>
  <c r="J133" i="7"/>
  <c r="G133" i="7" s="1"/>
  <c r="H129" i="7"/>
  <c r="H22" i="7"/>
  <c r="F11" i="8"/>
  <c r="H11" i="8"/>
  <c r="H12" i="8" s="1"/>
  <c r="AC131" i="7"/>
  <c r="J131" i="7"/>
  <c r="K130" i="7"/>
  <c r="H226" i="6"/>
  <c r="E111" i="6"/>
  <c r="E70" i="6"/>
  <c r="H38" i="12"/>
  <c r="H40" i="12" s="1"/>
  <c r="X131" i="7"/>
  <c r="G111" i="7"/>
  <c r="AC132" i="7"/>
  <c r="AC130" i="7"/>
  <c r="X130" i="7"/>
  <c r="H85" i="7"/>
  <c r="G68" i="7"/>
  <c r="I132" i="7"/>
  <c r="F132" i="7" s="1"/>
  <c r="K132" i="7"/>
  <c r="I130" i="7"/>
  <c r="K131" i="7"/>
  <c r="F68" i="7"/>
  <c r="H68" i="7"/>
  <c r="J130" i="7"/>
  <c r="I131" i="7"/>
  <c r="AC227" i="6"/>
  <c r="F129" i="7"/>
  <c r="H111" i="7"/>
  <c r="E92" i="7"/>
  <c r="E111" i="7" s="1"/>
  <c r="E22" i="7"/>
  <c r="E68" i="7"/>
  <c r="E129" i="7"/>
  <c r="G226" i="6"/>
  <c r="E192" i="6"/>
  <c r="E226" i="6"/>
  <c r="H146" i="6"/>
  <c r="I227" i="6"/>
  <c r="H27" i="6"/>
  <c r="K227" i="6"/>
  <c r="D21" i="14"/>
  <c r="E21" i="12"/>
  <c r="S40" i="12"/>
  <c r="E146" i="6"/>
  <c r="H116" i="6"/>
  <c r="X227" i="6"/>
  <c r="H192" i="6"/>
  <c r="G192" i="6"/>
  <c r="G27" i="6"/>
  <c r="G116" i="6"/>
  <c r="J227" i="6"/>
  <c r="E76" i="6"/>
  <c r="E80" i="6" s="1"/>
  <c r="F80" i="6"/>
  <c r="F116" i="6" s="1"/>
  <c r="E23" i="6"/>
  <c r="E94" i="6"/>
  <c r="F27" i="6"/>
  <c r="F85" i="7"/>
  <c r="J132" i="7"/>
  <c r="G132" i="7" s="1"/>
  <c r="X132" i="7"/>
  <c r="F111" i="7"/>
  <c r="E50" i="6"/>
  <c r="E26" i="6"/>
  <c r="E85" i="7"/>
  <c r="E11" i="8" l="1"/>
  <c r="E12" i="8" s="1"/>
  <c r="F12" i="8"/>
  <c r="F40" i="12"/>
  <c r="E40" i="12" s="1"/>
  <c r="E38" i="12"/>
  <c r="H229" i="6"/>
  <c r="F229" i="6"/>
  <c r="E229" i="6" s="1"/>
  <c r="H133" i="7"/>
  <c r="F133" i="7"/>
  <c r="E133" i="7" s="1"/>
  <c r="G130" i="7"/>
  <c r="G131" i="7"/>
  <c r="H130" i="7"/>
  <c r="F131" i="7"/>
  <c r="F130" i="7"/>
  <c r="H131" i="7"/>
  <c r="E130" i="7"/>
  <c r="H227" i="6"/>
  <c r="E116" i="6"/>
  <c r="G227" i="6"/>
  <c r="E27" i="6"/>
  <c r="F227" i="6"/>
  <c r="E131" i="7"/>
  <c r="H132" i="7"/>
  <c r="E132" i="7"/>
  <c r="E227" i="6" l="1"/>
</calcChain>
</file>

<file path=xl/sharedStrings.xml><?xml version="1.0" encoding="utf-8"?>
<sst xmlns="http://schemas.openxmlformats.org/spreadsheetml/2006/main" count="1693" uniqueCount="665">
  <si>
    <t>学校名</t>
  </si>
  <si>
    <t>乙訓局</t>
  </si>
  <si>
    <t>向日市</t>
  </si>
  <si>
    <t>向陽小学校</t>
  </si>
  <si>
    <t>第２向陽小学校</t>
  </si>
  <si>
    <t>第３向陽小学校</t>
  </si>
  <si>
    <t>第４向陽小学校</t>
  </si>
  <si>
    <t>第５向陽小学校</t>
  </si>
  <si>
    <t>第６向陽小学校</t>
  </si>
  <si>
    <t>長岡京市</t>
  </si>
  <si>
    <t>神足小学校</t>
  </si>
  <si>
    <t>長法寺小学校</t>
  </si>
  <si>
    <t>長岡第三小学校</t>
  </si>
  <si>
    <t>長岡第四小学校</t>
  </si>
  <si>
    <t>長岡第五小学校</t>
  </si>
  <si>
    <t>長岡第六小学校</t>
  </si>
  <si>
    <t>長岡第七小学校</t>
  </si>
  <si>
    <t>長岡第八小学校</t>
  </si>
  <si>
    <t>長岡第九小学校</t>
  </si>
  <si>
    <t>長岡第十小学校</t>
  </si>
  <si>
    <t>大山崎町</t>
  </si>
  <si>
    <t>大山崎小学校</t>
  </si>
  <si>
    <t>第二大山崎小学校</t>
  </si>
  <si>
    <t>山城局</t>
  </si>
  <si>
    <t>宇治市</t>
  </si>
  <si>
    <t>宇治小学校</t>
  </si>
  <si>
    <t>南部小学校</t>
  </si>
  <si>
    <t>木幡小学校</t>
  </si>
  <si>
    <t>御蔵山小学校</t>
  </si>
  <si>
    <t>笠取小学校</t>
  </si>
  <si>
    <t>笠取第二小学校</t>
  </si>
  <si>
    <t>菟道小学校</t>
  </si>
  <si>
    <t>菟道第二小学校</t>
  </si>
  <si>
    <t>三室戸小学校</t>
  </si>
  <si>
    <t>神明小学校</t>
  </si>
  <si>
    <t>槇島小学校</t>
  </si>
  <si>
    <t>北槇島小学校</t>
  </si>
  <si>
    <t>小倉小学校</t>
  </si>
  <si>
    <t>北小倉小学校</t>
  </si>
  <si>
    <t>西小倉小学校</t>
  </si>
  <si>
    <t>南小倉小学校</t>
  </si>
  <si>
    <t>岡屋小学校</t>
  </si>
  <si>
    <t>伊勢田小学校</t>
  </si>
  <si>
    <t>大久保小学校</t>
  </si>
  <si>
    <t>大開小学校</t>
  </si>
  <si>
    <t>西大久保小学校</t>
  </si>
  <si>
    <t>平盛小学校</t>
  </si>
  <si>
    <t>城陽市</t>
  </si>
  <si>
    <t>久津川小学校</t>
  </si>
  <si>
    <t>久世小学校</t>
  </si>
  <si>
    <t>寺田小学校</t>
  </si>
  <si>
    <t>寺田南小学校</t>
  </si>
  <si>
    <t>今池小学校</t>
  </si>
  <si>
    <t>寺田西小学校</t>
  </si>
  <si>
    <t>深谷小学校</t>
  </si>
  <si>
    <t>富野小学校</t>
  </si>
  <si>
    <t>青谷小学校</t>
  </si>
  <si>
    <t>古川小学校</t>
  </si>
  <si>
    <t>八幡市</t>
  </si>
  <si>
    <t>八幡小学校</t>
  </si>
  <si>
    <t>くすのき小学校</t>
  </si>
  <si>
    <t>さくら小学校</t>
  </si>
  <si>
    <t>中央小学校</t>
  </si>
  <si>
    <t>有都小学校</t>
  </si>
  <si>
    <t>橋本小学校</t>
  </si>
  <si>
    <t>南山小学校</t>
  </si>
  <si>
    <t>美濃山小学校</t>
  </si>
  <si>
    <t>京田辺市</t>
  </si>
  <si>
    <t>大住小学校</t>
  </si>
  <si>
    <t>松井ケ丘小学校</t>
  </si>
  <si>
    <t>田辺小学校</t>
  </si>
  <si>
    <t>田辺東小学校</t>
  </si>
  <si>
    <t>草内小学校</t>
  </si>
  <si>
    <t>三山木小学校</t>
  </si>
  <si>
    <t>普賢寺小学校</t>
  </si>
  <si>
    <t>薪小学校</t>
  </si>
  <si>
    <t>桃園小学校</t>
  </si>
  <si>
    <t>木津川市</t>
  </si>
  <si>
    <t>木津小学校</t>
  </si>
  <si>
    <t>相楽小学校</t>
  </si>
  <si>
    <t>高の原小学校</t>
  </si>
  <si>
    <t>相楽台小学校</t>
  </si>
  <si>
    <t>木津川台小学校</t>
  </si>
  <si>
    <t>梅美台小学校</t>
  </si>
  <si>
    <t>州見台小学校</t>
  </si>
  <si>
    <t>城山台小学校</t>
  </si>
  <si>
    <t>加茂小学校</t>
  </si>
  <si>
    <t>恭仁小学校</t>
  </si>
  <si>
    <t>南加茂台小学校</t>
  </si>
  <si>
    <t>上狛小学校</t>
  </si>
  <si>
    <t>棚倉小学校</t>
  </si>
  <si>
    <t>久御山町</t>
  </si>
  <si>
    <t>御牧小学校</t>
  </si>
  <si>
    <t>佐山小学校</t>
  </si>
  <si>
    <t>東角小学校</t>
  </si>
  <si>
    <t>井手町</t>
  </si>
  <si>
    <t>井手小学校</t>
  </si>
  <si>
    <t>多賀小学校</t>
  </si>
  <si>
    <t>宇治田原町</t>
  </si>
  <si>
    <t>田原小学校</t>
  </si>
  <si>
    <t>宇治田原小学校</t>
  </si>
  <si>
    <t>精華町</t>
  </si>
  <si>
    <t>川西小学校</t>
  </si>
  <si>
    <t>精北小学校</t>
  </si>
  <si>
    <t>山田荘小学校</t>
  </si>
  <si>
    <t>東光小学校</t>
  </si>
  <si>
    <t>精華台小学校</t>
  </si>
  <si>
    <t>相楽東部広域連合</t>
  </si>
  <si>
    <t>笠置小学校</t>
  </si>
  <si>
    <t>和束小学校</t>
  </si>
  <si>
    <t>南山城小学校</t>
  </si>
  <si>
    <t>南丹局</t>
  </si>
  <si>
    <t>亀岡市</t>
  </si>
  <si>
    <t>亀岡小学校</t>
  </si>
  <si>
    <t>城西小学校</t>
  </si>
  <si>
    <t>つつじケ丘小学校</t>
  </si>
  <si>
    <t>安詳小学校</t>
  </si>
  <si>
    <t>東別院小学校</t>
  </si>
  <si>
    <t>西別院小学校</t>
  </si>
  <si>
    <t>曽我部小学校</t>
  </si>
  <si>
    <t>吉川小学校</t>
  </si>
  <si>
    <t>稗田野小学校</t>
  </si>
  <si>
    <t>大井小学校</t>
  </si>
  <si>
    <t>千代川小学校</t>
  </si>
  <si>
    <t>保津小学校</t>
  </si>
  <si>
    <t>詳徳小学校</t>
  </si>
  <si>
    <t>南丹市</t>
  </si>
  <si>
    <t>園部小学校</t>
  </si>
  <si>
    <t>園部第二小学校</t>
  </si>
  <si>
    <t>殿田小学校</t>
  </si>
  <si>
    <t>八木東小学校</t>
  </si>
  <si>
    <t>胡麻郷小学校</t>
  </si>
  <si>
    <t>八木西小学校</t>
  </si>
  <si>
    <t>美山小学校</t>
  </si>
  <si>
    <t>京丹波町</t>
  </si>
  <si>
    <t>竹野小学校</t>
  </si>
  <si>
    <t>下山小学校</t>
  </si>
  <si>
    <t>丹波ひかり小学校</t>
  </si>
  <si>
    <t>和知小学校</t>
  </si>
  <si>
    <t>瑞穂小学校</t>
  </si>
  <si>
    <t>中丹局</t>
  </si>
  <si>
    <t>綾部市</t>
  </si>
  <si>
    <t>綾部小学校</t>
  </si>
  <si>
    <t>物部小学校</t>
  </si>
  <si>
    <t>志賀小学校</t>
  </si>
  <si>
    <t>西八田小学校</t>
  </si>
  <si>
    <t>吉美小学校</t>
  </si>
  <si>
    <t>東八田小学校</t>
  </si>
  <si>
    <t>東綾小学校</t>
  </si>
  <si>
    <t>上林小学校</t>
  </si>
  <si>
    <t>豊里小学校</t>
  </si>
  <si>
    <t>福知山市</t>
  </si>
  <si>
    <t>惇明小学校</t>
  </si>
  <si>
    <t>昭和小学校</t>
  </si>
  <si>
    <t>大正小学校</t>
  </si>
  <si>
    <t>雀部小学校</t>
  </si>
  <si>
    <t>庵我小学校</t>
  </si>
  <si>
    <t>修斉小学校</t>
  </si>
  <si>
    <t>遷喬小学校</t>
  </si>
  <si>
    <t>上豊富小学校</t>
  </si>
  <si>
    <t>上川口小学校</t>
  </si>
  <si>
    <t>成仁小学校</t>
  </si>
  <si>
    <t>夜久野小学校</t>
  </si>
  <si>
    <t>舞鶴市</t>
  </si>
  <si>
    <t>新舞鶴小学校</t>
  </si>
  <si>
    <t>三笠小学校</t>
  </si>
  <si>
    <t>倉梯小学校</t>
  </si>
  <si>
    <t>倉梯第二小学校</t>
  </si>
  <si>
    <t>与保呂小学校</t>
  </si>
  <si>
    <t>志楽小学校</t>
  </si>
  <si>
    <t>朝来小学校</t>
  </si>
  <si>
    <t>大浦小学校</t>
  </si>
  <si>
    <t>中舞鶴小学校</t>
  </si>
  <si>
    <t>明倫小学校</t>
  </si>
  <si>
    <t>吉原小学校</t>
  </si>
  <si>
    <t>余内小学校</t>
  </si>
  <si>
    <t>池内小学校</t>
  </si>
  <si>
    <t>福井小学校</t>
  </si>
  <si>
    <t>高野小学校</t>
  </si>
  <si>
    <t>岡田小学校</t>
  </si>
  <si>
    <t>由良川小学校</t>
  </si>
  <si>
    <t>丹後局</t>
  </si>
  <si>
    <t>宮津市</t>
  </si>
  <si>
    <t>宮津小学校</t>
  </si>
  <si>
    <t>栗田小学校</t>
  </si>
  <si>
    <t>吉津小学校</t>
  </si>
  <si>
    <t>府中小学校</t>
  </si>
  <si>
    <t>日置小学校</t>
  </si>
  <si>
    <t>京丹後市</t>
  </si>
  <si>
    <t>峰山小学校</t>
  </si>
  <si>
    <t>長岡小学校</t>
  </si>
  <si>
    <t>大宮第一小学校</t>
  </si>
  <si>
    <t>大宮南小学校</t>
  </si>
  <si>
    <t>網野北小学校</t>
  </si>
  <si>
    <t>網野南小学校</t>
  </si>
  <si>
    <t>橘小学校</t>
  </si>
  <si>
    <t>島津小学校</t>
  </si>
  <si>
    <t>宇川小学校</t>
  </si>
  <si>
    <t>久美浜小学校</t>
  </si>
  <si>
    <t>かぶと山小学校</t>
  </si>
  <si>
    <t>弥栄小学校</t>
  </si>
  <si>
    <t>高龍小学校</t>
  </si>
  <si>
    <t>いさなご小学校</t>
  </si>
  <si>
    <t>伊根町</t>
  </si>
  <si>
    <t>伊根小学校</t>
  </si>
  <si>
    <t>本庄小学校</t>
  </si>
  <si>
    <t>与謝野町</t>
  </si>
  <si>
    <t>加悦小学校</t>
  </si>
  <si>
    <t>岩滝小学校</t>
  </si>
  <si>
    <t>石川小学校</t>
  </si>
  <si>
    <t>三河内小学校</t>
  </si>
  <si>
    <t>市場小学校</t>
  </si>
  <si>
    <t>山田小学校</t>
  </si>
  <si>
    <t>合計</t>
    <rPh sb="0" eb="2">
      <t>ゴウケイ</t>
    </rPh>
    <phoneticPr fontId="2"/>
  </si>
  <si>
    <t>教職員</t>
    <rPh sb="0" eb="3">
      <t>キョウショクイン</t>
    </rPh>
    <phoneticPr fontId="2"/>
  </si>
  <si>
    <t>市町村費支弁教職員</t>
    <rPh sb="0" eb="3">
      <t>シチョウソン</t>
    </rPh>
    <rPh sb="3" eb="4">
      <t>ヒ</t>
    </rPh>
    <rPh sb="4" eb="6">
      <t>シベン</t>
    </rPh>
    <rPh sb="6" eb="9">
      <t>キョウショクイン</t>
    </rPh>
    <phoneticPr fontId="2"/>
  </si>
  <si>
    <t>小計</t>
    <rPh sb="0" eb="2">
      <t>ショウケイ</t>
    </rPh>
    <phoneticPr fontId="2"/>
  </si>
  <si>
    <t>教員①</t>
    <rPh sb="0" eb="2">
      <t>キョウイン</t>
    </rPh>
    <phoneticPr fontId="2"/>
  </si>
  <si>
    <t>職員</t>
    <rPh sb="0" eb="2">
      <t>ショクイン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</si>
  <si>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</si>
  <si>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</si>
  <si>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</si>
  <si>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主幹
教諭</t>
    <rPh sb="0" eb="2">
      <t>シュカン</t>
    </rPh>
    <phoneticPr fontId="2"/>
  </si>
  <si>
    <t>指導
教諭</t>
    <rPh sb="0" eb="2">
      <t>シドウ</t>
    </rPh>
    <phoneticPr fontId="2"/>
  </si>
  <si>
    <t>事務
職員</t>
    <rPh sb="0" eb="2">
      <t>ジム</t>
    </rPh>
    <rPh sb="3" eb="5">
      <t>ショクイン</t>
    </rPh>
    <phoneticPr fontId="2"/>
  </si>
  <si>
    <t>栄養
職員</t>
    <rPh sb="0" eb="2">
      <t>エイヨウ</t>
    </rPh>
    <rPh sb="3" eb="5">
      <t>ショクイン</t>
    </rPh>
    <phoneticPr fontId="2"/>
  </si>
  <si>
    <t>①以外の教員</t>
    <rPh sb="1" eb="3">
      <t>イガイ</t>
    </rPh>
    <rPh sb="4" eb="6">
      <t>キョウイン</t>
    </rPh>
    <phoneticPr fontId="2"/>
  </si>
  <si>
    <t>養護
職員</t>
    <rPh sb="0" eb="2">
      <t>ヨウゴ</t>
    </rPh>
    <rPh sb="3" eb="5">
      <t>ショクイン</t>
    </rPh>
    <phoneticPr fontId="2"/>
  </si>
  <si>
    <t>その他</t>
    <rPh sb="2" eb="3">
      <t>タ</t>
    </rPh>
    <phoneticPr fontId="2"/>
  </si>
  <si>
    <t>教育局等</t>
    <rPh sb="3" eb="4">
      <t>トウ</t>
    </rPh>
    <phoneticPr fontId="2"/>
  </si>
  <si>
    <t>校長</t>
    <phoneticPr fontId="2"/>
  </si>
  <si>
    <t>副校長</t>
    <phoneticPr fontId="2"/>
  </si>
  <si>
    <t>教諭</t>
    <phoneticPr fontId="2"/>
  </si>
  <si>
    <t>養護
教諭</t>
    <phoneticPr fontId="2"/>
  </si>
  <si>
    <t>栄養
教諭</t>
    <phoneticPr fontId="2"/>
  </si>
  <si>
    <t>講師</t>
    <phoneticPr fontId="2"/>
  </si>
  <si>
    <t>市町
村費
負担
(再掲)</t>
    <rPh sb="0" eb="2">
      <t>シチョウ</t>
    </rPh>
    <rPh sb="3" eb="5">
      <t>ソンピ</t>
    </rPh>
    <rPh sb="4" eb="5">
      <t>ヒ</t>
    </rPh>
    <rPh sb="6" eb="8">
      <t>フタン</t>
    </rPh>
    <rPh sb="10" eb="12">
      <t>サイケイ</t>
    </rPh>
    <phoneticPr fontId="2"/>
  </si>
  <si>
    <t>宇治市計</t>
    <rPh sb="3" eb="4">
      <t>ケイ</t>
    </rPh>
    <phoneticPr fontId="2"/>
  </si>
  <si>
    <t>城陽市計</t>
    <rPh sb="3" eb="4">
      <t>ケイ</t>
    </rPh>
    <phoneticPr fontId="2"/>
  </si>
  <si>
    <t>八幡市計</t>
    <rPh sb="3" eb="4">
      <t>ケイ</t>
    </rPh>
    <phoneticPr fontId="2"/>
  </si>
  <si>
    <t>京田辺市計</t>
    <rPh sb="4" eb="5">
      <t>ケイ</t>
    </rPh>
    <phoneticPr fontId="2"/>
  </si>
  <si>
    <t>木津川市計</t>
    <rPh sb="4" eb="5">
      <t>ケイ</t>
    </rPh>
    <phoneticPr fontId="2"/>
  </si>
  <si>
    <t>山城局計</t>
    <rPh sb="3" eb="4">
      <t>ケイ</t>
    </rPh>
    <phoneticPr fontId="2"/>
  </si>
  <si>
    <t>南丹市計</t>
    <rPh sb="3" eb="4">
      <t>ケイ</t>
    </rPh>
    <phoneticPr fontId="2"/>
  </si>
  <si>
    <t>南丹局計</t>
    <rPh sb="3" eb="4">
      <t>ケイ</t>
    </rPh>
    <phoneticPr fontId="2"/>
  </si>
  <si>
    <t>綾部市計</t>
    <rPh sb="3" eb="4">
      <t>ケイ</t>
    </rPh>
    <phoneticPr fontId="2"/>
  </si>
  <si>
    <t>福知山市計</t>
    <rPh sb="4" eb="5">
      <t>ケイ</t>
    </rPh>
    <phoneticPr fontId="2"/>
  </si>
  <si>
    <t>宮津市計</t>
    <rPh sb="3" eb="4">
      <t>ケイ</t>
    </rPh>
    <phoneticPr fontId="2"/>
  </si>
  <si>
    <t>与謝野町計</t>
    <rPh sb="4" eb="5">
      <t>ケイ</t>
    </rPh>
    <phoneticPr fontId="2"/>
  </si>
  <si>
    <t>丹後局計</t>
    <rPh sb="3" eb="4">
      <t>ケイ</t>
    </rPh>
    <phoneticPr fontId="2"/>
  </si>
  <si>
    <t>京都市立を除く計</t>
    <rPh sb="0" eb="2">
      <t>キョウト</t>
    </rPh>
    <rPh sb="2" eb="4">
      <t>シリツ</t>
    </rPh>
    <rPh sb="5" eb="6">
      <t>ノゾ</t>
    </rPh>
    <rPh sb="7" eb="8">
      <t>ケイ</t>
    </rPh>
    <phoneticPr fontId="2"/>
  </si>
  <si>
    <t>府内公立計</t>
    <rPh sb="0" eb="2">
      <t>フナイ</t>
    </rPh>
    <rPh sb="2" eb="5">
      <t>コウリツケイ</t>
    </rPh>
    <phoneticPr fontId="2"/>
  </si>
  <si>
    <t>合計</t>
  </si>
  <si>
    <t>教職員</t>
  </si>
  <si>
    <t>市町村費支弁教職員</t>
  </si>
  <si>
    <t>小計</t>
  </si>
  <si>
    <t>教員①</t>
  </si>
  <si>
    <t>職員</t>
  </si>
  <si>
    <t>校長</t>
    <phoneticPr fontId="2"/>
  </si>
  <si>
    <t>副校長</t>
    <phoneticPr fontId="2"/>
  </si>
  <si>
    <t>教頭</t>
    <phoneticPr fontId="2"/>
  </si>
  <si>
    <t>教諭</t>
    <phoneticPr fontId="2"/>
  </si>
  <si>
    <t>養護
教諭</t>
    <phoneticPr fontId="2"/>
  </si>
  <si>
    <t>栄養
教諭</t>
    <phoneticPr fontId="2"/>
  </si>
  <si>
    <t>講師</t>
    <phoneticPr fontId="2"/>
  </si>
  <si>
    <t>府立</t>
  </si>
  <si>
    <t>府立計</t>
    <rPh sb="2" eb="3">
      <t>ケイ</t>
    </rPh>
    <phoneticPr fontId="2"/>
  </si>
  <si>
    <t>勝山中学校</t>
  </si>
  <si>
    <t>西ノ岡中学校</t>
  </si>
  <si>
    <t>寺戸中学校</t>
  </si>
  <si>
    <t>長岡中学校</t>
  </si>
  <si>
    <t>長岡第二中学校</t>
  </si>
  <si>
    <t>長岡第三中学校</t>
  </si>
  <si>
    <t>長岡第四中学校</t>
  </si>
  <si>
    <t>大山崎中学校</t>
  </si>
  <si>
    <t>宇治中学校</t>
  </si>
  <si>
    <t>西宇治中学校</t>
  </si>
  <si>
    <t>南宇治中学校</t>
  </si>
  <si>
    <t>広野中学校</t>
  </si>
  <si>
    <t>黄檗中学校</t>
  </si>
  <si>
    <t>北宇治中学校</t>
  </si>
  <si>
    <t>東宇治中学校</t>
  </si>
  <si>
    <t>西小倉中学校</t>
  </si>
  <si>
    <t>木幡中学校</t>
  </si>
  <si>
    <t>槇島中学校</t>
  </si>
  <si>
    <t>城陽中学校</t>
  </si>
  <si>
    <t>南城陽中学校</t>
  </si>
  <si>
    <t>西城陽中学校</t>
  </si>
  <si>
    <t>東城陽中学校</t>
  </si>
  <si>
    <t>北城陽中学校</t>
  </si>
  <si>
    <t>男山中学校</t>
  </si>
  <si>
    <t>男山第二中学校</t>
  </si>
  <si>
    <t>男山第三中学校</t>
  </si>
  <si>
    <t>男山東中学校</t>
  </si>
  <si>
    <t>田辺中学校</t>
  </si>
  <si>
    <t>大住中学校</t>
  </si>
  <si>
    <t>培良中学校</t>
  </si>
  <si>
    <t>木津中学校</t>
  </si>
  <si>
    <t>木津第二中学校</t>
  </si>
  <si>
    <t>木津南中学校</t>
  </si>
  <si>
    <t>泉川中学校</t>
  </si>
  <si>
    <t>山城中学校</t>
  </si>
  <si>
    <t>久御山中学校</t>
  </si>
  <si>
    <t>泉ケ丘中学校</t>
  </si>
  <si>
    <t>維孝館中学校</t>
  </si>
  <si>
    <t>精華中学校</t>
  </si>
  <si>
    <t>精華南中学校</t>
  </si>
  <si>
    <t>精華西中学校</t>
  </si>
  <si>
    <t>和束中学校</t>
  </si>
  <si>
    <t>笠置中学校</t>
  </si>
  <si>
    <t>亀岡中学校</t>
  </si>
  <si>
    <t>南桑中学校</t>
  </si>
  <si>
    <t>東輝中学校</t>
  </si>
  <si>
    <t>大成中学校</t>
  </si>
  <si>
    <t>詳徳中学校</t>
  </si>
  <si>
    <t>美山中学校</t>
  </si>
  <si>
    <t>園部中学校</t>
  </si>
  <si>
    <t>八木中学校</t>
  </si>
  <si>
    <t>殿田中学校</t>
  </si>
  <si>
    <t>桜が丘中学校</t>
  </si>
  <si>
    <t>蒲生野中学校</t>
  </si>
  <si>
    <t>瑞穂中学校</t>
  </si>
  <si>
    <t>和知中学校</t>
  </si>
  <si>
    <t>綾部中学校</t>
  </si>
  <si>
    <t>何北中学校</t>
  </si>
  <si>
    <t>八田中学校</t>
  </si>
  <si>
    <t>東綾中学校</t>
  </si>
  <si>
    <t>上林中学校</t>
  </si>
  <si>
    <t>豊里中学校</t>
  </si>
  <si>
    <t>桃映中学校</t>
  </si>
  <si>
    <t>南陵中学校</t>
  </si>
  <si>
    <t>成和中学校</t>
  </si>
  <si>
    <t>六人部中学校</t>
  </si>
  <si>
    <t>川口中学校</t>
  </si>
  <si>
    <t>日新中学校</t>
  </si>
  <si>
    <t>三和中学校</t>
  </si>
  <si>
    <t>夜久野中学校</t>
  </si>
  <si>
    <t>大江中学校</t>
  </si>
  <si>
    <t>青葉中学校</t>
  </si>
  <si>
    <t>白糸中学校</t>
  </si>
  <si>
    <t>和田中学校</t>
  </si>
  <si>
    <t>城南中学校</t>
  </si>
  <si>
    <t>城北中学校</t>
  </si>
  <si>
    <t>若浦中学校</t>
  </si>
  <si>
    <t>加佐中学校</t>
  </si>
  <si>
    <t>宮津中学校</t>
  </si>
  <si>
    <t>栗田中学校</t>
  </si>
  <si>
    <t>峰山中学校</t>
  </si>
  <si>
    <t>大宮中学校</t>
  </si>
  <si>
    <t>網野中学校</t>
  </si>
  <si>
    <t>弥栄中学校</t>
  </si>
  <si>
    <t>久美浜中学校</t>
  </si>
  <si>
    <t>丹後中学校</t>
  </si>
  <si>
    <t>伊根中学校</t>
  </si>
  <si>
    <t>加悦中学校</t>
  </si>
  <si>
    <t>江陽中学校</t>
  </si>
  <si>
    <t>与謝野町宮津市中学校組合</t>
  </si>
  <si>
    <t>橋立中学校</t>
  </si>
  <si>
    <t>京都府立・京都市立を除く計</t>
    <rPh sb="0" eb="2">
      <t>キョウト</t>
    </rPh>
    <rPh sb="2" eb="4">
      <t>フリツ</t>
    </rPh>
    <rPh sb="5" eb="7">
      <t>キョウト</t>
    </rPh>
    <rPh sb="7" eb="9">
      <t>シリツ</t>
    </rPh>
    <rPh sb="10" eb="11">
      <t>ノゾ</t>
    </rPh>
    <rPh sb="12" eb="13">
      <t>ケイ</t>
    </rPh>
    <phoneticPr fontId="2"/>
  </si>
  <si>
    <t>府内公立計</t>
    <rPh sb="0" eb="2">
      <t>フナイ</t>
    </rPh>
    <rPh sb="2" eb="4">
      <t>コウリツ</t>
    </rPh>
    <rPh sb="4" eb="5">
      <t>ケイ</t>
    </rPh>
    <phoneticPr fontId="2"/>
  </si>
  <si>
    <t>所管
教育委員会</t>
    <rPh sb="2" eb="4">
      <t>キョウイク</t>
    </rPh>
    <rPh sb="3" eb="6">
      <t>イインカイ</t>
    </rPh>
    <rPh sb="6" eb="7">
      <t>メイ</t>
    </rPh>
    <phoneticPr fontId="2"/>
  </si>
  <si>
    <t>休校中</t>
    <rPh sb="0" eb="3">
      <t>キュウコウチュウ</t>
    </rPh>
    <phoneticPr fontId="2"/>
  </si>
  <si>
    <t>市町村
費負担
(再掲)</t>
    <rPh sb="0" eb="2">
      <t>シチョウ</t>
    </rPh>
    <rPh sb="2" eb="4">
      <t>ソンピ</t>
    </rPh>
    <rPh sb="4" eb="5">
      <t>ヒ</t>
    </rPh>
    <rPh sb="5" eb="7">
      <t>フタン</t>
    </rPh>
    <rPh sb="9" eb="11">
      <t>サイケイ</t>
    </rPh>
    <phoneticPr fontId="2"/>
  </si>
  <si>
    <t>南丹局</t>
    <rPh sb="0" eb="2">
      <t>ナンタン</t>
    </rPh>
    <rPh sb="2" eb="3">
      <t>キョク</t>
    </rPh>
    <phoneticPr fontId="2"/>
  </si>
  <si>
    <t>亀岡市</t>
    <rPh sb="0" eb="3">
      <t>カメオカシ</t>
    </rPh>
    <phoneticPr fontId="2"/>
  </si>
  <si>
    <t>亀岡川東学園</t>
    <rPh sb="0" eb="2">
      <t>カメオカ</t>
    </rPh>
    <rPh sb="2" eb="4">
      <t>カワヒガシ</t>
    </rPh>
    <rPh sb="4" eb="6">
      <t>ガクエン</t>
    </rPh>
    <phoneticPr fontId="2"/>
  </si>
  <si>
    <t>亀岡市計</t>
    <rPh sb="0" eb="3">
      <t>カメオカシ</t>
    </rPh>
    <rPh sb="3" eb="4">
      <t>ケイ</t>
    </rPh>
    <phoneticPr fontId="2"/>
  </si>
  <si>
    <t>南丹局計</t>
    <rPh sb="0" eb="2">
      <t>ナンタン</t>
    </rPh>
    <rPh sb="2" eb="3">
      <t>キョク</t>
    </rPh>
    <rPh sb="3" eb="4">
      <t>ケイ</t>
    </rPh>
    <phoneticPr fontId="2"/>
  </si>
  <si>
    <t>所管</t>
  </si>
  <si>
    <t>教員計</t>
    <rPh sb="0" eb="2">
      <t>キョウイン</t>
    </rPh>
    <phoneticPr fontId="2"/>
  </si>
  <si>
    <t>校長</t>
    <phoneticPr fontId="2"/>
  </si>
  <si>
    <t>副校長</t>
    <phoneticPr fontId="2"/>
  </si>
  <si>
    <t>教頭</t>
  </si>
  <si>
    <t>主幹
教諭</t>
    <phoneticPr fontId="2"/>
  </si>
  <si>
    <t>指導
教諭</t>
    <phoneticPr fontId="2"/>
  </si>
  <si>
    <t>教諭</t>
    <phoneticPr fontId="2"/>
  </si>
  <si>
    <t>養護
教諭</t>
    <phoneticPr fontId="2"/>
  </si>
  <si>
    <t>講師</t>
    <phoneticPr fontId="2"/>
  </si>
  <si>
    <t>職員計</t>
    <rPh sb="1" eb="2">
      <t>イン</t>
    </rPh>
    <phoneticPr fontId="2"/>
  </si>
  <si>
    <t>事務
職員</t>
    <rPh sb="3" eb="5">
      <t>ショクイン</t>
    </rPh>
    <phoneticPr fontId="2"/>
  </si>
  <si>
    <t>学校
図書館
司書</t>
    <rPh sb="0" eb="2">
      <t>ガッコウ</t>
    </rPh>
    <rPh sb="5" eb="6">
      <t>カン</t>
    </rPh>
    <rPh sb="7" eb="9">
      <t>シショ</t>
    </rPh>
    <phoneticPr fontId="2"/>
  </si>
  <si>
    <t>技術
職員</t>
    <rPh sb="0" eb="2">
      <t>ギジュツ</t>
    </rPh>
    <rPh sb="3" eb="5">
      <t>ショクイン</t>
    </rPh>
    <phoneticPr fontId="2"/>
  </si>
  <si>
    <t>実習
助手</t>
    <rPh sb="0" eb="2">
      <t>ジッシュウ</t>
    </rPh>
    <rPh sb="3" eb="5">
      <t>ジョシュ</t>
    </rPh>
    <phoneticPr fontId="2"/>
  </si>
  <si>
    <t>用務員
その他</t>
    <rPh sb="0" eb="3">
      <t>ヨウムイン</t>
    </rPh>
    <rPh sb="6" eb="7">
      <t>タ</t>
    </rPh>
    <phoneticPr fontId="2"/>
  </si>
  <si>
    <t>山城高校</t>
  </si>
  <si>
    <t>洛北高校</t>
  </si>
  <si>
    <t>鴨沂高校</t>
  </si>
  <si>
    <t>北稜高校</t>
  </si>
  <si>
    <t>朱雀高校</t>
  </si>
  <si>
    <t>洛東高校</t>
  </si>
  <si>
    <t>鳥羽高校</t>
  </si>
  <si>
    <t>嵯峨野高校</t>
  </si>
  <si>
    <t>北嵯峨高校</t>
  </si>
  <si>
    <t>北桑田高校</t>
  </si>
  <si>
    <t>桂高校</t>
  </si>
  <si>
    <t>洛西高校</t>
  </si>
  <si>
    <t>桃山高校</t>
  </si>
  <si>
    <t>東稜高校</t>
  </si>
  <si>
    <t>洛水高校</t>
  </si>
  <si>
    <t>京都すばる高校</t>
  </si>
  <si>
    <t>向陽高校</t>
  </si>
  <si>
    <t>乙訓高校</t>
  </si>
  <si>
    <t>西乙訓高校</t>
  </si>
  <si>
    <t>東宇治高校</t>
  </si>
  <si>
    <t>莵道高校</t>
  </si>
  <si>
    <t>城南菱創高校</t>
  </si>
  <si>
    <t>城陽高校</t>
  </si>
  <si>
    <t>西城陽高校</t>
  </si>
  <si>
    <t>京都八幡高校</t>
  </si>
  <si>
    <t>久御山高校</t>
  </si>
  <si>
    <t>田辺高校</t>
  </si>
  <si>
    <t>木津高校</t>
  </si>
  <si>
    <t>南陽高校</t>
  </si>
  <si>
    <t>亀岡高校</t>
  </si>
  <si>
    <t>南丹高校</t>
  </si>
  <si>
    <t>園部高校</t>
  </si>
  <si>
    <t>農芸高校</t>
  </si>
  <si>
    <t>須知高校</t>
  </si>
  <si>
    <t>綾部高校</t>
  </si>
  <si>
    <t>綾部高校東分校</t>
  </si>
  <si>
    <t>福知山高校</t>
  </si>
  <si>
    <t>工業高校</t>
  </si>
  <si>
    <t>大江高校</t>
  </si>
  <si>
    <t>東舞鶴高校</t>
  </si>
  <si>
    <t>西舞鶴高校</t>
  </si>
  <si>
    <t>海洋高校</t>
  </si>
  <si>
    <t>峰山高校</t>
  </si>
  <si>
    <t>清明高校</t>
  </si>
  <si>
    <t>北桑田高校美山分校</t>
  </si>
  <si>
    <t>福知山高校三和分校</t>
  </si>
  <si>
    <t>東舞鶴高校浮島分校</t>
  </si>
  <si>
    <t>西舞鶴高校</t>
    <rPh sb="0" eb="3">
      <t>ニシマイヅル</t>
    </rPh>
    <rPh sb="3" eb="5">
      <t>コウコウ</t>
    </rPh>
    <phoneticPr fontId="2"/>
  </si>
  <si>
    <t>教育局等</t>
    <rPh sb="0" eb="3">
      <t>キョウイクキョク</t>
    </rPh>
    <rPh sb="3" eb="4">
      <t>トウ</t>
    </rPh>
    <phoneticPr fontId="2"/>
  </si>
  <si>
    <t>所管
教育委員会</t>
    <rPh sb="0" eb="2">
      <t>ショカン</t>
    </rPh>
    <rPh sb="3" eb="5">
      <t>キョウイク</t>
    </rPh>
    <rPh sb="5" eb="8">
      <t>イインカイ</t>
    </rPh>
    <phoneticPr fontId="2"/>
  </si>
  <si>
    <t>教員計</t>
    <rPh sb="0" eb="2">
      <t>キョウイン</t>
    </rPh>
    <rPh sb="2" eb="3">
      <t>ケイ</t>
    </rPh>
    <phoneticPr fontId="2"/>
  </si>
  <si>
    <t>園長</t>
  </si>
  <si>
    <t>副園長</t>
  </si>
  <si>
    <t>主幹 
教諭</t>
    <phoneticPr fontId="2"/>
  </si>
  <si>
    <t>教諭</t>
  </si>
  <si>
    <t>講師</t>
  </si>
  <si>
    <t>職員計</t>
    <rPh sb="0" eb="2">
      <t>ショクイン</t>
    </rPh>
    <rPh sb="2" eb="3">
      <t>ケイ</t>
    </rPh>
    <phoneticPr fontId="2"/>
  </si>
  <si>
    <t>富野幼稚園</t>
  </si>
  <si>
    <t>橋本幼稚園</t>
  </si>
  <si>
    <t>田辺幼稚園</t>
  </si>
  <si>
    <t>草内幼稚園</t>
  </si>
  <si>
    <t>松井ヶ丘幼稚園</t>
  </si>
  <si>
    <t>三山木幼稚園</t>
  </si>
  <si>
    <t>薪幼稚園</t>
  </si>
  <si>
    <t>普賢寺幼稚園</t>
  </si>
  <si>
    <t>相楽幼稚園</t>
  </si>
  <si>
    <t>木津幼稚園</t>
  </si>
  <si>
    <t>園部幼稚園</t>
  </si>
  <si>
    <t>八木中央幼稚園</t>
  </si>
  <si>
    <t>八田幼稚園</t>
    <phoneticPr fontId="2"/>
  </si>
  <si>
    <t>福知山幼稚園</t>
  </si>
  <si>
    <t>昭和幼稚園</t>
  </si>
  <si>
    <t>成仁幼稚園</t>
  </si>
  <si>
    <t>中丹局計</t>
    <rPh sb="2" eb="3">
      <t>キョク</t>
    </rPh>
    <rPh sb="3" eb="4">
      <t>ケイ</t>
    </rPh>
    <phoneticPr fontId="2"/>
  </si>
  <si>
    <t>宮津幼稚園</t>
  </si>
  <si>
    <t>栗田幼稚園</t>
  </si>
  <si>
    <t>調理員</t>
    <rPh sb="0" eb="3">
      <t>チョウリイン</t>
    </rPh>
    <phoneticPr fontId="2"/>
  </si>
  <si>
    <t>有都こども園</t>
    <rPh sb="0" eb="2">
      <t>ユウト</t>
    </rPh>
    <rPh sb="5" eb="6">
      <t>エン</t>
    </rPh>
    <phoneticPr fontId="2"/>
  </si>
  <si>
    <t>校長</t>
  </si>
  <si>
    <t>副校長</t>
  </si>
  <si>
    <t>栄養
教諭</t>
    <phoneticPr fontId="2"/>
  </si>
  <si>
    <t>事務　　職員</t>
    <rPh sb="0" eb="2">
      <t>ジム</t>
    </rPh>
    <rPh sb="4" eb="6">
      <t>ショクイン</t>
    </rPh>
    <phoneticPr fontId="2"/>
  </si>
  <si>
    <t>寄宿舎指導員</t>
    <rPh sb="0" eb="3">
      <t>キシュクシャ</t>
    </rPh>
    <rPh sb="3" eb="6">
      <t>シドウイン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</si>
  <si>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</si>
  <si>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技術　　職員</t>
    <rPh sb="0" eb="2">
      <t>ギジュツ</t>
    </rPh>
    <rPh sb="4" eb="6">
      <t>ショクイン</t>
    </rPh>
    <phoneticPr fontId="2"/>
  </si>
  <si>
    <t>実習　　助手</t>
    <rPh sb="0" eb="2">
      <t>ジッシュウ</t>
    </rPh>
    <rPh sb="4" eb="6">
      <t>ジョシュ</t>
    </rPh>
    <phoneticPr fontId="2"/>
  </si>
  <si>
    <t>用務員その他</t>
    <rPh sb="0" eb="3">
      <t>ヨウムイン</t>
    </rPh>
    <rPh sb="5" eb="6">
      <t>タ</t>
    </rPh>
    <phoneticPr fontId="2"/>
  </si>
  <si>
    <t>盲学校</t>
  </si>
  <si>
    <t>聾学校</t>
  </si>
  <si>
    <t>聾学校舞鶴分校</t>
  </si>
  <si>
    <t>向日が丘支援学校</t>
  </si>
  <si>
    <t>宇治支援学校</t>
  </si>
  <si>
    <t>城陽支援学校</t>
  </si>
  <si>
    <t>八幡支援学校</t>
  </si>
  <si>
    <t>南山城支援学校</t>
  </si>
  <si>
    <t>丹波支援学校</t>
  </si>
  <si>
    <t>丹波支援学校亀岡分校</t>
  </si>
  <si>
    <t>中丹支援学校</t>
  </si>
  <si>
    <t>舞鶴支援学校</t>
  </si>
  <si>
    <t>舞鶴支援学行永分校</t>
  </si>
  <si>
    <t>与謝の海支援学校</t>
  </si>
  <si>
    <t>京都市立計（※）</t>
    <rPh sb="0" eb="2">
      <t>キョウト</t>
    </rPh>
    <rPh sb="4" eb="5">
      <t>ケイ</t>
    </rPh>
    <phoneticPr fontId="2"/>
  </si>
  <si>
    <t>休園中</t>
    <rPh sb="0" eb="2">
      <t>キュウエン</t>
    </rPh>
    <rPh sb="2" eb="3">
      <t>チュウ</t>
    </rPh>
    <phoneticPr fontId="2"/>
  </si>
  <si>
    <t>○</t>
    <phoneticPr fontId="2"/>
  </si>
  <si>
    <t>由良幼稚園</t>
    <phoneticPr fontId="2"/>
  </si>
  <si>
    <t>園名</t>
    <rPh sb="0" eb="2">
      <t>エンメイメイ</t>
    </rPh>
    <phoneticPr fontId="2"/>
  </si>
  <si>
    <t>園名</t>
    <rPh sb="0" eb="1">
      <t>エン</t>
    </rPh>
    <rPh sb="1" eb="2">
      <t>メイ</t>
    </rPh>
    <phoneticPr fontId="2"/>
  </si>
  <si>
    <t>休園中</t>
    <rPh sb="0" eb="3">
      <t>キュウエンチュウ</t>
    </rPh>
    <phoneticPr fontId="2"/>
  </si>
  <si>
    <t>○</t>
  </si>
  <si>
    <t>中筋小学校</t>
    <phoneticPr fontId="2"/>
  </si>
  <si>
    <t>休校中</t>
    <phoneticPr fontId="2"/>
  </si>
  <si>
    <t>休校中</t>
    <rPh sb="0" eb="2">
      <t>キュウコウチュウ</t>
    </rPh>
    <phoneticPr fontId="2"/>
  </si>
  <si>
    <t>○</t>
    <phoneticPr fontId="2"/>
  </si>
  <si>
    <t>盲学校舞鶴分校</t>
    <phoneticPr fontId="2"/>
  </si>
  <si>
    <t>※　京都市立学校につきましては、府教委による調査の対象外です。</t>
    <rPh sb="6" eb="8">
      <t>ガッコウ</t>
    </rPh>
    <phoneticPr fontId="2"/>
  </si>
  <si>
    <t>　　京都市立学校の本務教職員数がご入り用の場合は、京都市教育委員会にお問い合わせください。</t>
    <rPh sb="6" eb="8">
      <t>ガッコウ</t>
    </rPh>
    <rPh sb="9" eb="11">
      <t>ホンム</t>
    </rPh>
    <rPh sb="11" eb="15">
      <t>キョウショクインスウ</t>
    </rPh>
    <rPh sb="25" eb="28">
      <t>キョウトシ</t>
    </rPh>
    <rPh sb="28" eb="30">
      <t>キョウイク</t>
    </rPh>
    <rPh sb="30" eb="33">
      <t>イインカイ</t>
    </rPh>
    <rPh sb="35" eb="36">
      <t>ト</t>
    </rPh>
    <rPh sb="37" eb="38">
      <t>ア</t>
    </rPh>
    <phoneticPr fontId="2"/>
  </si>
  <si>
    <t>しんざん小学校</t>
  </si>
  <si>
    <t>京丹後市計</t>
    <rPh sb="0" eb="4">
      <t>キョウタンゴシ</t>
    </rPh>
    <rPh sb="4" eb="5">
      <t>ケイ</t>
    </rPh>
    <phoneticPr fontId="2"/>
  </si>
  <si>
    <t>久御山町計</t>
    <rPh sb="0" eb="3">
      <t>クミヤマ</t>
    </rPh>
    <rPh sb="3" eb="4">
      <t>チョウ</t>
    </rPh>
    <rPh sb="4" eb="5">
      <t>ケイ</t>
    </rPh>
    <phoneticPr fontId="2"/>
  </si>
  <si>
    <t>さやまこども園</t>
  </si>
  <si>
    <t>とうずみこども園</t>
  </si>
  <si>
    <t>みまきこども園</t>
  </si>
  <si>
    <t>※　京都市立幼稚園につきましては、府教委による調査の対象外です。</t>
    <rPh sb="6" eb="9">
      <t>ヨウチエン</t>
    </rPh>
    <phoneticPr fontId="2"/>
  </si>
  <si>
    <t>　　京都市立幼稚園の本務教職員数がご入り用の場合は、京都市教育委員会にお問い合わせください。</t>
    <rPh sb="6" eb="9">
      <t>ヨウチエン</t>
    </rPh>
    <rPh sb="10" eb="12">
      <t>ホンム</t>
    </rPh>
    <rPh sb="12" eb="16">
      <t>キョウショクインスウ</t>
    </rPh>
    <rPh sb="26" eb="29">
      <t>キョウトシ</t>
    </rPh>
    <rPh sb="29" eb="31">
      <t>キョウイク</t>
    </rPh>
    <rPh sb="31" eb="34">
      <t>イインカイ</t>
    </rPh>
    <rPh sb="36" eb="37">
      <t>ト</t>
    </rPh>
    <rPh sb="38" eb="39">
      <t>ア</t>
    </rPh>
    <phoneticPr fontId="2"/>
  </si>
  <si>
    <t>舞鶴市計</t>
    <rPh sb="0" eb="3">
      <t>マイヅルシ</t>
    </rPh>
    <rPh sb="3" eb="4">
      <t>ケイ</t>
    </rPh>
    <phoneticPr fontId="2"/>
  </si>
  <si>
    <t>中丹局計</t>
    <rPh sb="0" eb="2">
      <t>チュウタン</t>
    </rPh>
    <rPh sb="2" eb="3">
      <t>キョク</t>
    </rPh>
    <rPh sb="3" eb="4">
      <t>ケイ</t>
    </rPh>
    <phoneticPr fontId="2"/>
  </si>
  <si>
    <t>のだがわこども園</t>
    <rPh sb="7" eb="8">
      <t>エン</t>
    </rPh>
    <phoneticPr fontId="2"/>
  </si>
  <si>
    <t>-</t>
  </si>
  <si>
    <t>所管教育委員会</t>
    <rPh sb="0" eb="2">
      <t>ショカン</t>
    </rPh>
    <rPh sb="2" eb="4">
      <t>キョウイク</t>
    </rPh>
    <rPh sb="4" eb="7">
      <t>イインカイ</t>
    </rPh>
    <phoneticPr fontId="2"/>
  </si>
  <si>
    <t>久御山町</t>
    <rPh sb="0" eb="3">
      <t>クミヤマ</t>
    </rPh>
    <rPh sb="3" eb="4">
      <t>チョウ</t>
    </rPh>
    <phoneticPr fontId="2"/>
  </si>
  <si>
    <t>中丹局</t>
    <rPh sb="0" eb="2">
      <t>チュウタン</t>
    </rPh>
    <rPh sb="2" eb="3">
      <t>キョク</t>
    </rPh>
    <phoneticPr fontId="2"/>
  </si>
  <si>
    <t>舞鶴こども園</t>
    <rPh sb="0" eb="2">
      <t>マイヅル</t>
    </rPh>
    <rPh sb="5" eb="6">
      <t>エン</t>
    </rPh>
    <phoneticPr fontId="2"/>
  </si>
  <si>
    <t>京丹後市</t>
    <rPh sb="0" eb="4">
      <t>キョウタンゴシ</t>
    </rPh>
    <phoneticPr fontId="2"/>
  </si>
  <si>
    <t>かぶと山こども園</t>
    <rPh sb="3" eb="4">
      <t>ヤマ</t>
    </rPh>
    <phoneticPr fontId="2"/>
  </si>
  <si>
    <t>大宮こども園</t>
    <rPh sb="0" eb="2">
      <t>オオミヤ</t>
    </rPh>
    <phoneticPr fontId="2"/>
  </si>
  <si>
    <t>丹後こども園</t>
    <rPh sb="0" eb="2">
      <t>タンゴ</t>
    </rPh>
    <phoneticPr fontId="2"/>
  </si>
  <si>
    <t>峰山こども園</t>
    <rPh sb="0" eb="2">
      <t>ミネヤマ</t>
    </rPh>
    <phoneticPr fontId="2"/>
  </si>
  <si>
    <t>弥栄こども園</t>
    <rPh sb="0" eb="2">
      <t>ヤサカ</t>
    </rPh>
    <phoneticPr fontId="2"/>
  </si>
  <si>
    <t>網野こども園</t>
    <rPh sb="0" eb="2">
      <t>アミノ</t>
    </rPh>
    <rPh sb="5" eb="6">
      <t>エン</t>
    </rPh>
    <phoneticPr fontId="2"/>
  </si>
  <si>
    <t>かえでこども園</t>
  </si>
  <si>
    <t>八幡市計</t>
  </si>
  <si>
    <t>久御山町計</t>
  </si>
  <si>
    <t>山城局計</t>
  </si>
  <si>
    <t>舞鶴市計</t>
  </si>
  <si>
    <t>中丹局計</t>
  </si>
  <si>
    <t>京丹後市計</t>
  </si>
  <si>
    <t>与謝野町計</t>
  </si>
  <si>
    <t>丹後局計</t>
  </si>
  <si>
    <t>学校名</t>
    <rPh sb="0" eb="3">
      <t>ガッコウメイ</t>
    </rPh>
    <phoneticPr fontId="2"/>
  </si>
  <si>
    <t>向日市計</t>
  </si>
  <si>
    <t>長岡京市計</t>
  </si>
  <si>
    <t>大山崎町計</t>
  </si>
  <si>
    <t>乙訓局計</t>
  </si>
  <si>
    <t>宇治市計</t>
  </si>
  <si>
    <t>城陽市計</t>
  </si>
  <si>
    <t>京田辺市計</t>
  </si>
  <si>
    <t>木津川市計</t>
  </si>
  <si>
    <t>井手小学校有王分校</t>
  </si>
  <si>
    <t>井手町計</t>
  </si>
  <si>
    <t>宇治田原町計</t>
  </si>
  <si>
    <t>精華町計</t>
  </si>
  <si>
    <t>相楽東部広域連合計</t>
  </si>
  <si>
    <t>亀岡市計</t>
  </si>
  <si>
    <t>南丹市計</t>
  </si>
  <si>
    <t>京丹波町計</t>
  </si>
  <si>
    <t>南丹局計</t>
  </si>
  <si>
    <t>綾部市計</t>
  </si>
  <si>
    <t>六人部小学校</t>
    <phoneticPr fontId="2"/>
  </si>
  <si>
    <t>三和小学校</t>
    <rPh sb="0" eb="2">
      <t>ミワ</t>
    </rPh>
    <phoneticPr fontId="2"/>
  </si>
  <si>
    <t>福知山市計</t>
  </si>
  <si>
    <t>宮津市計</t>
  </si>
  <si>
    <t>丹後小学校</t>
    <rPh sb="0" eb="2">
      <t>タンゴ</t>
    </rPh>
    <phoneticPr fontId="2"/>
  </si>
  <si>
    <t>伊根町計</t>
  </si>
  <si>
    <t>京都市立を除く計</t>
  </si>
  <si>
    <t>京都市立計（※）</t>
    <phoneticPr fontId="2"/>
  </si>
  <si>
    <t>府内公立計</t>
    <phoneticPr fontId="2"/>
  </si>
  <si>
    <t>※　京都市立学校につきましては、府教委による調査の対象外です。</t>
    <phoneticPr fontId="2"/>
  </si>
  <si>
    <t>学校名</t>
    <phoneticPr fontId="2"/>
  </si>
  <si>
    <t>洛北高等学校附属中学校</t>
    <phoneticPr fontId="2"/>
  </si>
  <si>
    <t>園部高等学校附属中学校</t>
    <phoneticPr fontId="2"/>
  </si>
  <si>
    <t>南陽高等学校附属中学校</t>
    <rPh sb="0" eb="2">
      <t>ナンヨウ</t>
    </rPh>
    <phoneticPr fontId="2"/>
  </si>
  <si>
    <t>福知山高等学校附属中学校</t>
    <phoneticPr fontId="2"/>
  </si>
  <si>
    <t>京都市立計（※）</t>
    <rPh sb="2" eb="4">
      <t>イチリツ</t>
    </rPh>
    <rPh sb="4" eb="5">
      <t>ケイ</t>
    </rPh>
    <phoneticPr fontId="2"/>
  </si>
  <si>
    <t>京都八幡高校南キャンパス</t>
    <phoneticPr fontId="2"/>
  </si>
  <si>
    <t>宮津天橋高校宮津学舎</t>
  </si>
  <si>
    <t>宮津天橋高校加悦谷学舎</t>
  </si>
  <si>
    <t>丹後緑風高校網野学舎</t>
    <rPh sb="4" eb="6">
      <t>コウコウ</t>
    </rPh>
    <phoneticPr fontId="2"/>
  </si>
  <si>
    <t>丹後緑風高校久美浜学舎</t>
    <rPh sb="4" eb="6">
      <t>コウコウ</t>
    </rPh>
    <phoneticPr fontId="2"/>
  </si>
  <si>
    <t>府立計</t>
  </si>
  <si>
    <t>京都市立計（※）</t>
    <rPh sb="0" eb="2">
      <t>キョウト</t>
    </rPh>
    <phoneticPr fontId="2"/>
  </si>
  <si>
    <t>※　京都市立高等学校につきましては、府教委による調査の対象外です。</t>
    <rPh sb="6" eb="8">
      <t>コウトウ</t>
    </rPh>
    <rPh sb="8" eb="10">
      <t>ガッコウ</t>
    </rPh>
    <phoneticPr fontId="2"/>
  </si>
  <si>
    <t>清新高校</t>
  </si>
  <si>
    <t>※　京都市立高等学校につきましては、府教委の調査対象外です。</t>
    <rPh sb="6" eb="8">
      <t>コウトウ</t>
    </rPh>
    <phoneticPr fontId="2"/>
  </si>
  <si>
    <t>教頭</t>
    <rPh sb="0" eb="2">
      <t>キョウトウ</t>
    </rPh>
    <phoneticPr fontId="2"/>
  </si>
  <si>
    <t>大江小学校</t>
    <rPh sb="0" eb="2">
      <t>オオエ</t>
    </rPh>
    <rPh sb="2" eb="5">
      <t>ショウガッコウ</t>
    </rPh>
    <phoneticPr fontId="2"/>
  </si>
  <si>
    <t>府立計</t>
    <rPh sb="0" eb="2">
      <t>フリツ</t>
    </rPh>
    <rPh sb="2" eb="3">
      <t>ケイ</t>
    </rPh>
    <phoneticPr fontId="2"/>
  </si>
  <si>
    <t>乙訓局</t>
    <rPh sb="0" eb="2">
      <t>オトクニ</t>
    </rPh>
    <rPh sb="2" eb="3">
      <t>キョク</t>
    </rPh>
    <phoneticPr fontId="2"/>
  </si>
  <si>
    <t>向日市計</t>
    <rPh sb="0" eb="3">
      <t>ムコウシ</t>
    </rPh>
    <rPh sb="3" eb="4">
      <t>ケイ</t>
    </rPh>
    <phoneticPr fontId="2"/>
  </si>
  <si>
    <t>長岡京市計</t>
    <rPh sb="0" eb="4">
      <t>ナガオカキョウシ</t>
    </rPh>
    <rPh sb="4" eb="5">
      <t>ケイ</t>
    </rPh>
    <phoneticPr fontId="2"/>
  </si>
  <si>
    <t>大山崎町計</t>
    <rPh sb="4" eb="5">
      <t>ケイ</t>
    </rPh>
    <phoneticPr fontId="2"/>
  </si>
  <si>
    <t>乙訓局計</t>
    <rPh sb="0" eb="2">
      <t>オトクニ</t>
    </rPh>
    <rPh sb="2" eb="3">
      <t>キョク</t>
    </rPh>
    <rPh sb="3" eb="4">
      <t>ケイ</t>
    </rPh>
    <phoneticPr fontId="2"/>
  </si>
  <si>
    <t>山城局</t>
    <rPh sb="0" eb="2">
      <t>ヤマシロ</t>
    </rPh>
    <rPh sb="2" eb="3">
      <t>キョク</t>
    </rPh>
    <phoneticPr fontId="2"/>
  </si>
  <si>
    <t>宇治市計</t>
    <rPh sb="0" eb="3">
      <t>ウジシ</t>
    </rPh>
    <rPh sb="3" eb="4">
      <t>ケイ</t>
    </rPh>
    <phoneticPr fontId="2"/>
  </si>
  <si>
    <t>城陽市計</t>
    <rPh sb="0" eb="3">
      <t>ジョウヨウシ</t>
    </rPh>
    <rPh sb="3" eb="4">
      <t>ケイ</t>
    </rPh>
    <phoneticPr fontId="2"/>
  </si>
  <si>
    <t>八幡市計</t>
    <rPh sb="0" eb="3">
      <t>ヤワタシ</t>
    </rPh>
    <rPh sb="3" eb="4">
      <t>ケイ</t>
    </rPh>
    <phoneticPr fontId="2"/>
  </si>
  <si>
    <t>京田辺市計</t>
    <rPh sb="0" eb="4">
      <t>キョウタナベシ</t>
    </rPh>
    <rPh sb="4" eb="5">
      <t>ケイ</t>
    </rPh>
    <phoneticPr fontId="2"/>
  </si>
  <si>
    <t>木津川市計</t>
    <rPh sb="0" eb="4">
      <t>キヅガワシ</t>
    </rPh>
    <rPh sb="4" eb="5">
      <t>ケイ</t>
    </rPh>
    <phoneticPr fontId="2"/>
  </si>
  <si>
    <t>久御山町計</t>
    <rPh sb="0" eb="4">
      <t>クミヤマチョウ</t>
    </rPh>
    <rPh sb="4" eb="5">
      <t>ケイ</t>
    </rPh>
    <phoneticPr fontId="2"/>
  </si>
  <si>
    <t>井手町計</t>
    <rPh sb="0" eb="3">
      <t>イデチョウ</t>
    </rPh>
    <rPh sb="3" eb="4">
      <t>ケイ</t>
    </rPh>
    <phoneticPr fontId="2"/>
  </si>
  <si>
    <t>宇治田原町計</t>
    <rPh sb="0" eb="5">
      <t>ウジタハラチョウ</t>
    </rPh>
    <rPh sb="5" eb="6">
      <t>ケイ</t>
    </rPh>
    <phoneticPr fontId="2"/>
  </si>
  <si>
    <t>精華町計</t>
    <rPh sb="0" eb="3">
      <t>セイカチョウ</t>
    </rPh>
    <rPh sb="3" eb="4">
      <t>ケイ</t>
    </rPh>
    <phoneticPr fontId="2"/>
  </si>
  <si>
    <t>相楽東部広域連合計</t>
    <rPh sb="0" eb="8">
      <t>ソウラクトウブコウイキレンゴウ</t>
    </rPh>
    <rPh sb="8" eb="9">
      <t>ケイ</t>
    </rPh>
    <phoneticPr fontId="2"/>
  </si>
  <si>
    <t>山城局計</t>
    <rPh sb="0" eb="2">
      <t>ヤマシロ</t>
    </rPh>
    <rPh sb="2" eb="3">
      <t>キョク</t>
    </rPh>
    <rPh sb="3" eb="4">
      <t>ケイ</t>
    </rPh>
    <phoneticPr fontId="2"/>
  </si>
  <si>
    <t>南丹局</t>
    <rPh sb="0" eb="2">
      <t>ナンタン</t>
    </rPh>
    <rPh sb="2" eb="3">
      <t>キョク</t>
    </rPh>
    <phoneticPr fontId="2"/>
  </si>
  <si>
    <t>亀岡市計</t>
    <rPh sb="0" eb="3">
      <t>カメオカシ</t>
    </rPh>
    <rPh sb="3" eb="4">
      <t>ケイ</t>
    </rPh>
    <phoneticPr fontId="2"/>
  </si>
  <si>
    <t>南丹市計</t>
    <rPh sb="0" eb="2">
      <t>ナンタン</t>
    </rPh>
    <rPh sb="2" eb="3">
      <t>シ</t>
    </rPh>
    <rPh sb="3" eb="4">
      <t>ケイ</t>
    </rPh>
    <phoneticPr fontId="2"/>
  </si>
  <si>
    <t>京丹波町計</t>
    <rPh sb="0" eb="4">
      <t>キョウタンバチョウ</t>
    </rPh>
    <rPh sb="4" eb="5">
      <t>ケイ</t>
    </rPh>
    <phoneticPr fontId="2"/>
  </si>
  <si>
    <t>南丹局計</t>
    <rPh sb="0" eb="2">
      <t>ナンタン</t>
    </rPh>
    <rPh sb="2" eb="3">
      <t>キョク</t>
    </rPh>
    <rPh sb="3" eb="4">
      <t>ケイ</t>
    </rPh>
    <phoneticPr fontId="2"/>
  </si>
  <si>
    <t>中丹局</t>
    <rPh sb="0" eb="2">
      <t>チュウタン</t>
    </rPh>
    <rPh sb="2" eb="3">
      <t>キョク</t>
    </rPh>
    <phoneticPr fontId="2"/>
  </si>
  <si>
    <t>綾部市</t>
    <rPh sb="0" eb="3">
      <t>アヤベシ</t>
    </rPh>
    <phoneticPr fontId="2"/>
  </si>
  <si>
    <t>福知山市計</t>
    <rPh sb="0" eb="4">
      <t>フクチヤマシ</t>
    </rPh>
    <rPh sb="4" eb="5">
      <t>ケイ</t>
    </rPh>
    <phoneticPr fontId="2"/>
  </si>
  <si>
    <t>舞鶴市計</t>
    <phoneticPr fontId="2"/>
  </si>
  <si>
    <t>丹後局</t>
    <rPh sb="0" eb="2">
      <t>タンゴ</t>
    </rPh>
    <rPh sb="2" eb="3">
      <t>キョク</t>
    </rPh>
    <phoneticPr fontId="2"/>
  </si>
  <si>
    <t>宮津市計</t>
    <rPh sb="0" eb="3">
      <t>ミヤヅシ</t>
    </rPh>
    <rPh sb="3" eb="4">
      <t>ケイ</t>
    </rPh>
    <phoneticPr fontId="2"/>
  </si>
  <si>
    <t>京丹後市計</t>
    <rPh sb="0" eb="4">
      <t>キョウタンゴシ</t>
    </rPh>
    <rPh sb="4" eb="5">
      <t>ケイ</t>
    </rPh>
    <phoneticPr fontId="2"/>
  </si>
  <si>
    <t>伊根町計</t>
    <rPh sb="0" eb="3">
      <t>イネチョウ</t>
    </rPh>
    <rPh sb="3" eb="4">
      <t>ケイ</t>
    </rPh>
    <phoneticPr fontId="2"/>
  </si>
  <si>
    <t>与謝野町計</t>
    <rPh sb="0" eb="4">
      <t>ヨサノチョウ</t>
    </rPh>
    <rPh sb="4" eb="5">
      <t>ケイ</t>
    </rPh>
    <phoneticPr fontId="2"/>
  </si>
  <si>
    <t>与謝野町宮津市中学校組合計</t>
    <rPh sb="12" eb="13">
      <t>ケイ</t>
    </rPh>
    <phoneticPr fontId="2"/>
  </si>
  <si>
    <t>丹後局計</t>
    <rPh sb="0" eb="2">
      <t>タンゴ</t>
    </rPh>
    <rPh sb="2" eb="3">
      <t>キョク</t>
    </rPh>
    <rPh sb="3" eb="4">
      <t>ケイ</t>
    </rPh>
    <phoneticPr fontId="2"/>
  </si>
  <si>
    <t>中丹局計</t>
    <rPh sb="0" eb="2">
      <t>チュウタン</t>
    </rPh>
    <rPh sb="2" eb="3">
      <t>キョク</t>
    </rPh>
    <rPh sb="3" eb="4">
      <t>ケイ</t>
    </rPh>
    <phoneticPr fontId="2"/>
  </si>
  <si>
    <t>保育　　教諭</t>
    <rPh sb="0" eb="2">
      <t>ホイク</t>
    </rPh>
    <phoneticPr fontId="2"/>
  </si>
  <si>
    <t>教諭</t>
    <phoneticPr fontId="2"/>
  </si>
  <si>
    <t>主幹　　保育 
教諭</t>
    <rPh sb="4" eb="6">
      <t>ホイク</t>
    </rPh>
    <phoneticPr fontId="2"/>
  </si>
  <si>
    <t>指導　　保育
教諭</t>
    <rPh sb="4" eb="6">
      <t>ホイク</t>
    </rPh>
    <phoneticPr fontId="2"/>
  </si>
  <si>
    <t>福知山市</t>
    <rPh sb="0" eb="4">
      <t>フクチヤマシ</t>
    </rPh>
    <phoneticPr fontId="2"/>
  </si>
  <si>
    <t>井手やまぶき支援学校</t>
    <rPh sb="0" eb="2">
      <t>イテ</t>
    </rPh>
    <rPh sb="6" eb="8">
      <t>シエン</t>
    </rPh>
    <rPh sb="8" eb="10">
      <t>ガッコウ</t>
    </rPh>
    <phoneticPr fontId="2"/>
  </si>
  <si>
    <t>三和こども園</t>
    <rPh sb="0" eb="2">
      <t>サンワ</t>
    </rPh>
    <rPh sb="5" eb="6">
      <t>エン</t>
    </rPh>
    <phoneticPr fontId="2"/>
  </si>
  <si>
    <t>げん鬼こども園</t>
    <rPh sb="2" eb="3">
      <t>オニ</t>
    </rPh>
    <rPh sb="6" eb="7">
      <t>エン</t>
    </rPh>
    <phoneticPr fontId="2"/>
  </si>
  <si>
    <t>夜久野こども園</t>
    <rPh sb="0" eb="3">
      <t>ヤクノ</t>
    </rPh>
    <rPh sb="6" eb="7">
      <t>エン</t>
    </rPh>
    <phoneticPr fontId="2"/>
  </si>
  <si>
    <t>南丹局</t>
    <rPh sb="0" eb="2">
      <t>ナンタン</t>
    </rPh>
    <rPh sb="2" eb="3">
      <t>キョク</t>
    </rPh>
    <phoneticPr fontId="2"/>
  </si>
  <si>
    <t>京丹波町</t>
    <rPh sb="0" eb="1">
      <t>キョウ</t>
    </rPh>
    <rPh sb="1" eb="3">
      <t>タンバ</t>
    </rPh>
    <rPh sb="3" eb="4">
      <t>マチ</t>
    </rPh>
    <phoneticPr fontId="2"/>
  </si>
  <si>
    <t>たんばこども園</t>
    <rPh sb="6" eb="7">
      <t>エン</t>
    </rPh>
    <phoneticPr fontId="2"/>
  </si>
  <si>
    <t>みずほこども園</t>
    <rPh sb="6" eb="7">
      <t>エン</t>
    </rPh>
    <phoneticPr fontId="2"/>
  </si>
  <si>
    <t>わちこども園</t>
    <rPh sb="5" eb="6">
      <t>エン</t>
    </rPh>
    <phoneticPr fontId="2"/>
  </si>
  <si>
    <t>つばきこども園</t>
    <rPh sb="6" eb="7">
      <t>エン</t>
    </rPh>
    <phoneticPr fontId="2"/>
  </si>
  <si>
    <t>主幹　　栄養 
教諭</t>
    <rPh sb="4" eb="6">
      <t>エイヨウ</t>
    </rPh>
    <phoneticPr fontId="2"/>
  </si>
  <si>
    <t>南つつじケ丘小学校</t>
    <phoneticPr fontId="2"/>
  </si>
  <si>
    <t>養護
教諭</t>
    <rPh sb="0" eb="2">
      <t>ヨウゴ</t>
    </rPh>
    <phoneticPr fontId="2"/>
  </si>
  <si>
    <t xml:space="preserve"> 府内公立計</t>
    <phoneticPr fontId="2"/>
  </si>
  <si>
    <t>京都府</t>
    <rPh sb="0" eb="3">
      <t>キョウトフ</t>
    </rPh>
    <phoneticPr fontId="2"/>
  </si>
  <si>
    <t>京田辺市</t>
    <rPh sb="0" eb="3">
      <t>キョウタナベ</t>
    </rPh>
    <rPh sb="3" eb="4">
      <t>シ</t>
    </rPh>
    <phoneticPr fontId="2"/>
  </si>
  <si>
    <t>京田辺市計</t>
    <rPh sb="0" eb="3">
      <t>キョウタナベ</t>
    </rPh>
    <rPh sb="3" eb="4">
      <t>シ</t>
    </rPh>
    <rPh sb="4" eb="5">
      <t>ケイ</t>
    </rPh>
    <phoneticPr fontId="2"/>
  </si>
  <si>
    <t>栄養
教諭</t>
    <rPh sb="0" eb="2">
      <t>エイヨウ</t>
    </rPh>
    <phoneticPr fontId="2"/>
  </si>
  <si>
    <t>大住こども園</t>
    <rPh sb="0" eb="2">
      <t>オオスミ</t>
    </rPh>
    <rPh sb="5" eb="6">
      <t>エン</t>
    </rPh>
    <phoneticPr fontId="2"/>
  </si>
  <si>
    <t>　　京都市立学校の本務教職員数がご入り用の場合は、京都市教育委員会にお問い合わせください。</t>
    <rPh sb="6" eb="8">
      <t>ガッコウ</t>
    </rPh>
    <rPh sb="9" eb="11">
      <t>ホンム</t>
    </rPh>
    <rPh sb="11" eb="14">
      <t>キョウショクイン</t>
    </rPh>
    <rPh sb="14" eb="15">
      <t>カズ</t>
    </rPh>
    <rPh sb="25" eb="28">
      <t>キョウトシ</t>
    </rPh>
    <rPh sb="28" eb="30">
      <t>キョウイク</t>
    </rPh>
    <rPh sb="30" eb="33">
      <t>イインカイ</t>
    </rPh>
    <rPh sb="35" eb="36">
      <t>ト</t>
    </rPh>
    <rPh sb="37" eb="38">
      <t>ア</t>
    </rPh>
    <phoneticPr fontId="2"/>
  </si>
  <si>
    <t>　　京都市立学校の本務教職員数がご入り用の場合は、京都市教育委員会にお問い合わせください。</t>
    <rPh sb="6" eb="8">
      <t>ガッコウ</t>
    </rPh>
    <rPh sb="9" eb="11">
      <t>ホンム</t>
    </rPh>
    <rPh sb="11" eb="14">
      <t>キョウショクイン</t>
    </rPh>
    <rPh sb="14" eb="15">
      <t>スウ</t>
    </rPh>
    <rPh sb="25" eb="28">
      <t>キョウトシ</t>
    </rPh>
    <rPh sb="28" eb="30">
      <t>キョウイク</t>
    </rPh>
    <rPh sb="30" eb="33">
      <t>イインカイ</t>
    </rPh>
    <rPh sb="35" eb="36">
      <t>ト</t>
    </rPh>
    <rPh sb="37" eb="38">
      <t>ア</t>
    </rPh>
    <phoneticPr fontId="2"/>
  </si>
  <si>
    <t>　　京都市立高等学校（全日制課程）の本務教職員数がご入り用の場合は、京都市教育委員会にお問い合わせください。</t>
    <rPh sb="6" eb="8">
      <t>コウトウ</t>
    </rPh>
    <rPh sb="11" eb="14">
      <t>ゼンニチセイ</t>
    </rPh>
    <rPh sb="14" eb="16">
      <t>カテイ</t>
    </rPh>
    <rPh sb="18" eb="20">
      <t>ホンム</t>
    </rPh>
    <rPh sb="20" eb="23">
      <t>キョウショクイン</t>
    </rPh>
    <rPh sb="23" eb="24">
      <t>スウ</t>
    </rPh>
    <rPh sb="34" eb="37">
      <t>キョウトシ</t>
    </rPh>
    <rPh sb="37" eb="39">
      <t>キョウイク</t>
    </rPh>
    <rPh sb="39" eb="42">
      <t>イインカイ</t>
    </rPh>
    <rPh sb="44" eb="45">
      <t>ト</t>
    </rPh>
    <rPh sb="46" eb="47">
      <t>ア</t>
    </rPh>
    <phoneticPr fontId="2"/>
  </si>
  <si>
    <t>　　京都市立高等学校（定時制課程）の本務教職員数がご入り用の場合は、京都市教育委員会にお問い合わせください。</t>
    <rPh sb="6" eb="8">
      <t>コウトウ</t>
    </rPh>
    <rPh sb="11" eb="14">
      <t>テイジセイ</t>
    </rPh>
    <rPh sb="14" eb="16">
      <t>カテイ</t>
    </rPh>
    <rPh sb="18" eb="20">
      <t>ホンム</t>
    </rPh>
    <rPh sb="20" eb="23">
      <t>キョウショクイン</t>
    </rPh>
    <rPh sb="23" eb="24">
      <t>スウ</t>
    </rPh>
    <rPh sb="34" eb="37">
      <t>キョウトシ</t>
    </rPh>
    <rPh sb="37" eb="39">
      <t>キョウイク</t>
    </rPh>
    <rPh sb="39" eb="42">
      <t>イインカイ</t>
    </rPh>
    <rPh sb="44" eb="45">
      <t>ト</t>
    </rPh>
    <rPh sb="46" eb="47">
      <t>ア</t>
    </rPh>
    <phoneticPr fontId="2"/>
  </si>
  <si>
    <t>育親学園</t>
    <rPh sb="0" eb="1">
      <t>イク</t>
    </rPh>
    <rPh sb="1" eb="2">
      <t>オヤ</t>
    </rPh>
    <rPh sb="2" eb="4">
      <t>ガクエン</t>
    </rPh>
    <phoneticPr fontId="2"/>
  </si>
  <si>
    <t>さくら幼稚園</t>
    <phoneticPr fontId="2"/>
  </si>
  <si>
    <t>やわたこども園</t>
    <phoneticPr fontId="2"/>
  </si>
  <si>
    <t>やましろこども園</t>
    <phoneticPr fontId="2"/>
  </si>
  <si>
    <t>いづみこども園</t>
    <phoneticPr fontId="2"/>
  </si>
  <si>
    <t>山城局</t>
    <phoneticPr fontId="2"/>
  </si>
  <si>
    <t>木津川市</t>
    <rPh sb="0" eb="4">
      <t>キヅガワシ</t>
    </rPh>
    <phoneticPr fontId="2"/>
  </si>
  <si>
    <t>木津川市計</t>
    <rPh sb="0" eb="3">
      <t>キヅガワ</t>
    </rPh>
    <rPh sb="3" eb="4">
      <t>シ</t>
    </rPh>
    <rPh sb="4" eb="5">
      <t>ケイ</t>
    </rPh>
    <phoneticPr fontId="2"/>
  </si>
  <si>
    <t>●令和７年度公立小学校本務教職員数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11">
      <t>ショウガッコウ</t>
    </rPh>
    <rPh sb="11" eb="13">
      <t>ホンム</t>
    </rPh>
    <rPh sb="13" eb="17">
      <t>キョウショクインスウ</t>
    </rPh>
    <phoneticPr fontId="2"/>
  </si>
  <si>
    <t>●令和７年度公立中学校本務教職員数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11">
      <t>チュウガッコウ</t>
    </rPh>
    <rPh sb="11" eb="13">
      <t>ホンム</t>
    </rPh>
    <rPh sb="13" eb="17">
      <t>キョウショクインスウ</t>
    </rPh>
    <phoneticPr fontId="2"/>
  </si>
  <si>
    <t>●令和７年度公立義務教育学校本務教職員数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10">
      <t>ギム</t>
    </rPh>
    <rPh sb="10" eb="12">
      <t>キョウイク</t>
    </rPh>
    <rPh sb="12" eb="14">
      <t>ガッコウ</t>
    </rPh>
    <rPh sb="14" eb="16">
      <t>ホンム</t>
    </rPh>
    <rPh sb="16" eb="20">
      <t>キョウショクインスウ</t>
    </rPh>
    <phoneticPr fontId="2"/>
  </si>
  <si>
    <t>●令和７年度公立高等学校本務教職員数（全日制課程）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12">
      <t>コウトウガッコウ</t>
    </rPh>
    <rPh sb="12" eb="14">
      <t>ホンム</t>
    </rPh>
    <rPh sb="14" eb="18">
      <t>キョウショクインスウ</t>
    </rPh>
    <rPh sb="19" eb="22">
      <t>ゼンニチセイ</t>
    </rPh>
    <rPh sb="22" eb="24">
      <t>カテイ</t>
    </rPh>
    <phoneticPr fontId="2"/>
  </si>
  <si>
    <t>●令和７年度公立高等学校本務教職員数（定時制課程）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12">
      <t>コウトウガッコウ</t>
    </rPh>
    <rPh sb="12" eb="14">
      <t>ホンム</t>
    </rPh>
    <rPh sb="14" eb="18">
      <t>キョウショクインスウ</t>
    </rPh>
    <rPh sb="19" eb="22">
      <t>テイジセイ</t>
    </rPh>
    <rPh sb="22" eb="24">
      <t>カテイ</t>
    </rPh>
    <phoneticPr fontId="2"/>
  </si>
  <si>
    <t>●令和７年度公立高等学校本務教職員数（通信制課程）</t>
    <rPh sb="1" eb="3">
      <t>レイワ</t>
    </rPh>
    <rPh sb="19" eb="22">
      <t>ツウシンセイ</t>
    </rPh>
    <rPh sb="22" eb="24">
      <t>カテイ</t>
    </rPh>
    <phoneticPr fontId="2"/>
  </si>
  <si>
    <t>●令和７年度公立特別支援学校本務教職員数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10">
      <t>トクベツ</t>
    </rPh>
    <rPh sb="10" eb="12">
      <t>シエン</t>
    </rPh>
    <rPh sb="12" eb="14">
      <t>ガッコウ</t>
    </rPh>
    <rPh sb="14" eb="16">
      <t>ホンム</t>
    </rPh>
    <rPh sb="16" eb="20">
      <t>キョウショクインスウ</t>
    </rPh>
    <phoneticPr fontId="2"/>
  </si>
  <si>
    <t>●令和７年度公立幼稚園本務教職員数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11">
      <t>ヨウチエン</t>
    </rPh>
    <rPh sb="11" eb="13">
      <t>ホンム</t>
    </rPh>
    <rPh sb="13" eb="17">
      <t>キョウショクインスウ</t>
    </rPh>
    <phoneticPr fontId="2"/>
  </si>
  <si>
    <t>ひがしうじ幼稚園</t>
    <phoneticPr fontId="2"/>
  </si>
  <si>
    <t>河原こども園</t>
    <phoneticPr fontId="2"/>
  </si>
  <si>
    <t>亀岡こども園</t>
    <rPh sb="0" eb="2">
      <t>カメオカ</t>
    </rPh>
    <rPh sb="5" eb="6">
      <t>エン</t>
    </rPh>
    <phoneticPr fontId="2"/>
  </si>
  <si>
    <t>亀岡市計</t>
    <rPh sb="0" eb="2">
      <t>カメオカ</t>
    </rPh>
    <rPh sb="2" eb="3">
      <t>シ</t>
    </rPh>
    <rPh sb="3" eb="4">
      <t>ケイ</t>
    </rPh>
    <phoneticPr fontId="2"/>
  </si>
  <si>
    <t>うみべのもりこども園</t>
    <phoneticPr fontId="2"/>
  </si>
  <si>
    <t>のだがわ第２こども園</t>
    <phoneticPr fontId="2"/>
  </si>
  <si>
    <t>●令和７年度公立幼保連携型認定こども園本務教職員数</t>
    <rPh sb="1" eb="2">
      <t>レイ</t>
    </rPh>
    <rPh sb="2" eb="3">
      <t>ワ</t>
    </rPh>
    <rPh sb="4" eb="6">
      <t>ネンド</t>
    </rPh>
    <rPh sb="5" eb="6">
      <t>ド</t>
    </rPh>
    <rPh sb="6" eb="8">
      <t>コウリツ</t>
    </rPh>
    <rPh sb="8" eb="9">
      <t>ヨウ</t>
    </rPh>
    <rPh sb="9" eb="10">
      <t>タモツ</t>
    </rPh>
    <rPh sb="10" eb="12">
      <t>レンケイ</t>
    </rPh>
    <rPh sb="12" eb="13">
      <t>カタ</t>
    </rPh>
    <rPh sb="13" eb="15">
      <t>ニンテイ</t>
    </rPh>
    <rPh sb="18" eb="19">
      <t>エン</t>
    </rPh>
    <rPh sb="19" eb="21">
      <t>ホンム</t>
    </rPh>
    <rPh sb="21" eb="25">
      <t>キョウショクインスウ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</si>
</sst>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(* #,##0_);_(* \(#,##0\);_(* &quot;-&quot;_);_(@_)"/>
    <numFmt numFmtId="177" formatCode="#;#;\-;\-"/>
    <numFmt numFmtId="178" formatCode="g/&quot;標&quot;&quot;準&quot;"/>
    <numFmt numFmtId="179" formatCode="[$-411]g/&quot;標&quot;&quot;準&quot;"/>
    <numFmt numFmtId="180" formatCode="#,##0;&quot;△ &quot;#,##0"/>
    <numFmt numFmtId="181" formatCode="_(* #,##0_);_(* \(#,##0\);_(* \-_);_(@_)"/>
  </numFmts>
  <fonts count="31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Arial"/>
      <family val="2"/>
    </font>
    <font>
      <i/>
      <sz val="10"/>
      <name val="ＭＳ Ｐゴシック"/>
      <family val="3"/>
      <charset val="128"/>
    </font>
    <font>
      <i/>
      <sz val="10"/>
      <name val="Arial"/>
      <family val="2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i/>
      <sz val="10"/>
      <color indexed="8"/>
      <name val="ＭＳ Ｐ明朝"/>
      <family val="1"/>
      <charset val="128"/>
    </font>
    <font>
      <i/>
      <sz val="10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176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" fillId="0" borderId="0"/>
    <xf numFmtId="0" fontId="24" fillId="0" borderId="0">
      <alignment vertical="center"/>
    </xf>
  </cellStyleXfs>
  <cellXfs count="50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9" fillId="0" borderId="0" xfId="2" applyNumberFormat="1" applyFont="1" applyFill="1" applyAlignment="1">
      <alignment horizontal="center" vertical="center" wrapText="1"/>
    </xf>
    <xf numFmtId="0" fontId="19" fillId="0" borderId="0" xfId="2" applyNumberFormat="1" applyFont="1" applyFill="1" applyAlignment="1">
      <alignment horizontal="center" vertical="center"/>
    </xf>
    <xf numFmtId="176" fontId="4" fillId="0" borderId="0" xfId="3" applyFont="1" applyFill="1" applyBorder="1" applyAlignment="1" applyProtection="1">
      <alignment horizontal="center" vertical="center"/>
    </xf>
    <xf numFmtId="0" fontId="19" fillId="0" borderId="0" xfId="3" applyNumberFormat="1" applyFont="1" applyFill="1" applyAlignment="1">
      <alignment horizontal="center" vertical="center" wrapText="1"/>
    </xf>
    <xf numFmtId="0" fontId="4" fillId="0" borderId="0" xfId="4" applyNumberFormat="1" applyFont="1" applyFill="1"/>
    <xf numFmtId="0" fontId="3" fillId="0" borderId="0" xfId="9" applyFont="1"/>
    <xf numFmtId="0" fontId="4" fillId="0" borderId="0" xfId="9" applyFont="1"/>
    <xf numFmtId="0" fontId="4" fillId="0" borderId="0" xfId="9" applyFont="1" applyAlignment="1">
      <alignment horizontal="right"/>
    </xf>
    <xf numFmtId="0" fontId="20" fillId="0" borderId="0" xfId="0" applyFont="1"/>
    <xf numFmtId="0" fontId="19" fillId="0" borderId="0" xfId="0" applyFont="1"/>
    <xf numFmtId="178" fontId="4" fillId="0" borderId="0" xfId="0" applyNumberFormat="1" applyFont="1" applyAlignment="1">
      <alignment horizontal="left"/>
    </xf>
    <xf numFmtId="0" fontId="19" fillId="0" borderId="0" xfId="9" applyFont="1"/>
    <xf numFmtId="0" fontId="19" fillId="0" borderId="3" xfId="0" applyFont="1" applyBorder="1" applyAlignment="1">
      <alignment shrinkToFit="1"/>
    </xf>
    <xf numFmtId="0" fontId="4" fillId="0" borderId="0" xfId="11"/>
    <xf numFmtId="0" fontId="12" fillId="0" borderId="0" xfId="0" applyFont="1"/>
    <xf numFmtId="176" fontId="12" fillId="0" borderId="0" xfId="6" applyFont="1" applyFill="1" applyAlignment="1">
      <alignment horizontal="center"/>
    </xf>
    <xf numFmtId="0" fontId="4" fillId="0" borderId="0" xfId="5" applyNumberFormat="1" applyFont="1" applyFill="1"/>
    <xf numFmtId="0" fontId="4" fillId="0" borderId="0" xfId="0" applyFont="1" applyAlignment="1">
      <alignment shrinkToFit="1"/>
    </xf>
    <xf numFmtId="0" fontId="4" fillId="0" borderId="2" xfId="4" applyNumberFormat="1" applyFont="1" applyFill="1" applyBorder="1" applyAlignment="1">
      <alignment horizontal="center" vertical="center"/>
    </xf>
    <xf numFmtId="0" fontId="19" fillId="0" borderId="2" xfId="5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0" borderId="0" xfId="0" applyFont="1"/>
    <xf numFmtId="0" fontId="19" fillId="0" borderId="5" xfId="0" applyFont="1" applyBorder="1" applyAlignment="1">
      <alignment horizontal="left" shrinkToFit="1"/>
    </xf>
    <xf numFmtId="176" fontId="12" fillId="0" borderId="0" xfId="3" applyFont="1" applyFill="1" applyAlignment="1">
      <alignment horizontal="center" vertical="center"/>
    </xf>
    <xf numFmtId="0" fontId="15" fillId="0" borderId="0" xfId="10" applyFont="1" applyAlignment="1">
      <alignment vertical="center"/>
    </xf>
    <xf numFmtId="0" fontId="19" fillId="0" borderId="0" xfId="10" applyFont="1" applyAlignment="1">
      <alignment vertical="center"/>
    </xf>
    <xf numFmtId="177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left" shrinkToFit="1"/>
    </xf>
    <xf numFmtId="0" fontId="19" fillId="0" borderId="11" xfId="0" applyFont="1" applyBorder="1" applyAlignment="1">
      <alignment shrinkToFit="1"/>
    </xf>
    <xf numFmtId="0" fontId="19" fillId="0" borderId="14" xfId="0" applyFont="1" applyBorder="1" applyAlignment="1">
      <alignment horizontal="left" shrinkToFit="1"/>
    </xf>
    <xf numFmtId="0" fontId="19" fillId="0" borderId="15" xfId="0" applyFont="1" applyBorder="1" applyAlignment="1">
      <alignment shrinkToFit="1"/>
    </xf>
    <xf numFmtId="0" fontId="19" fillId="0" borderId="18" xfId="0" applyFont="1" applyBorder="1" applyAlignment="1">
      <alignment horizontal="left" shrinkToFit="1"/>
    </xf>
    <xf numFmtId="0" fontId="19" fillId="0" borderId="19" xfId="0" applyFont="1" applyBorder="1" applyAlignment="1">
      <alignment shrinkToFit="1"/>
    </xf>
    <xf numFmtId="0" fontId="4" fillId="0" borderId="1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176" fontId="6" fillId="0" borderId="17" xfId="3" applyFont="1" applyFill="1" applyBorder="1" applyAlignment="1">
      <alignment horizontal="center" vertical="center"/>
    </xf>
    <xf numFmtId="176" fontId="6" fillId="0" borderId="25" xfId="3" applyFont="1" applyFill="1" applyBorder="1" applyAlignment="1">
      <alignment horizontal="center" vertical="center"/>
    </xf>
    <xf numFmtId="0" fontId="19" fillId="0" borderId="26" xfId="0" applyFont="1" applyBorder="1" applyAlignment="1">
      <alignment horizontal="left" shrinkToFit="1"/>
    </xf>
    <xf numFmtId="0" fontId="19" fillId="0" borderId="27" xfId="0" applyFont="1" applyBorder="1" applyAlignment="1">
      <alignment shrinkToFit="1"/>
    </xf>
    <xf numFmtId="178" fontId="12" fillId="0" borderId="0" xfId="0" applyNumberFormat="1" applyFont="1" applyAlignment="1">
      <alignment horizontal="left"/>
    </xf>
    <xf numFmtId="0" fontId="12" fillId="0" borderId="10" xfId="0" applyFont="1" applyBorder="1" applyAlignment="1">
      <alignment horizontal="left" shrinkToFit="1"/>
    </xf>
    <xf numFmtId="0" fontId="12" fillId="0" borderId="34" xfId="0" applyFont="1" applyBorder="1" applyAlignment="1">
      <alignment shrinkToFit="1"/>
    </xf>
    <xf numFmtId="0" fontId="12" fillId="0" borderId="14" xfId="0" applyFont="1" applyBorder="1" applyAlignment="1">
      <alignment horizontal="left" shrinkToFit="1"/>
    </xf>
    <xf numFmtId="0" fontId="12" fillId="0" borderId="35" xfId="0" applyFont="1" applyBorder="1" applyAlignment="1">
      <alignment shrinkToFit="1"/>
    </xf>
    <xf numFmtId="0" fontId="12" fillId="0" borderId="18" xfId="0" applyFont="1" applyBorder="1" applyAlignment="1">
      <alignment horizontal="left" shrinkToFit="1"/>
    </xf>
    <xf numFmtId="0" fontId="12" fillId="0" borderId="36" xfId="0" applyFont="1" applyBorder="1" applyAlignment="1">
      <alignment shrinkToFit="1"/>
    </xf>
    <xf numFmtId="0" fontId="12" fillId="0" borderId="37" xfId="0" applyFont="1" applyBorder="1" applyAlignment="1">
      <alignment shrinkToFit="1"/>
    </xf>
    <xf numFmtId="0" fontId="12" fillId="0" borderId="38" xfId="0" applyFont="1" applyBorder="1" applyAlignment="1">
      <alignment horizontal="left" shrinkToFit="1"/>
    </xf>
    <xf numFmtId="0" fontId="12" fillId="0" borderId="39" xfId="0" applyFont="1" applyBorder="1" applyAlignment="1">
      <alignment shrinkToFit="1"/>
    </xf>
    <xf numFmtId="0" fontId="12" fillId="0" borderId="40" xfId="0" applyFont="1" applyBorder="1" applyAlignment="1">
      <alignment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7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176" fontId="6" fillId="0" borderId="29" xfId="3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shrinkToFit="1"/>
    </xf>
    <xf numFmtId="0" fontId="4" fillId="0" borderId="80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81" xfId="0" applyFont="1" applyBorder="1" applyAlignment="1">
      <alignment horizontal="left" vertical="center" shrinkToFit="1"/>
    </xf>
    <xf numFmtId="0" fontId="4" fillId="0" borderId="82" xfId="0" applyFont="1" applyBorder="1" applyAlignment="1">
      <alignment horizontal="left" vertical="center" shrinkToFit="1"/>
    </xf>
    <xf numFmtId="0" fontId="4" fillId="0" borderId="83" xfId="0" applyFont="1" applyBorder="1" applyAlignment="1">
      <alignment horizontal="left" vertical="center" shrinkToFit="1"/>
    </xf>
    <xf numFmtId="0" fontId="4" fillId="0" borderId="85" xfId="0" applyFont="1" applyBorder="1" applyAlignment="1">
      <alignment horizontal="left" vertical="center" shrinkToFit="1"/>
    </xf>
    <xf numFmtId="0" fontId="4" fillId="0" borderId="86" xfId="0" applyFont="1" applyBorder="1" applyAlignment="1">
      <alignment horizontal="left" vertical="center" shrinkToFit="1"/>
    </xf>
    <xf numFmtId="176" fontId="6" fillId="0" borderId="87" xfId="3" applyFont="1" applyFill="1" applyBorder="1" applyAlignment="1">
      <alignment horizontal="center" vertical="center"/>
    </xf>
    <xf numFmtId="0" fontId="4" fillId="0" borderId="8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0" xfId="0" applyFont="1" applyFill="1"/>
    <xf numFmtId="178" fontId="4" fillId="2" borderId="0" xfId="0" applyNumberFormat="1" applyFont="1" applyFill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shrinkToFit="1"/>
    </xf>
    <xf numFmtId="0" fontId="7" fillId="0" borderId="0" xfId="9" applyFont="1"/>
    <xf numFmtId="0" fontId="22" fillId="0" borderId="0" xfId="0" applyFont="1"/>
    <xf numFmtId="0" fontId="12" fillId="0" borderId="26" xfId="0" applyFont="1" applyBorder="1" applyAlignment="1">
      <alignment horizontal="left" shrinkToFit="1"/>
    </xf>
    <xf numFmtId="0" fontId="12" fillId="0" borderId="99" xfId="0" applyFont="1" applyBorder="1" applyAlignment="1">
      <alignment shrinkToFit="1"/>
    </xf>
    <xf numFmtId="0" fontId="12" fillId="0" borderId="7" xfId="0" applyFont="1" applyBorder="1" applyAlignment="1">
      <alignment horizontal="left" shrinkToFit="1"/>
    </xf>
    <xf numFmtId="0" fontId="12" fillId="0" borderId="100" xfId="0" applyFont="1" applyBorder="1" applyAlignment="1">
      <alignment shrinkToFit="1"/>
    </xf>
    <xf numFmtId="176" fontId="12" fillId="0" borderId="0" xfId="6" applyFont="1" applyFill="1" applyAlignment="1">
      <alignment horizontal="center" shrinkToFit="1"/>
    </xf>
    <xf numFmtId="0" fontId="21" fillId="5" borderId="5" xfId="0" applyFont="1" applyFill="1" applyBorder="1" applyAlignment="1">
      <alignment horizontal="left" shrinkToFit="1"/>
    </xf>
    <xf numFmtId="0" fontId="21" fillId="5" borderId="3" xfId="0" applyFont="1" applyFill="1" applyBorder="1" applyAlignment="1">
      <alignment shrinkToFit="1"/>
    </xf>
    <xf numFmtId="0" fontId="21" fillId="5" borderId="4" xfId="0" applyFont="1" applyFill="1" applyBorder="1" applyAlignment="1">
      <alignment shrinkToFit="1"/>
    </xf>
    <xf numFmtId="0" fontId="19" fillId="5" borderId="3" xfId="0" applyFont="1" applyFill="1" applyBorder="1" applyAlignment="1">
      <alignment shrinkToFit="1"/>
    </xf>
    <xf numFmtId="0" fontId="21" fillId="5" borderId="4" xfId="0" applyFont="1" applyFill="1" applyBorder="1"/>
    <xf numFmtId="0" fontId="19" fillId="4" borderId="3" xfId="0" applyFont="1" applyFill="1" applyBorder="1" applyAlignment="1">
      <alignment shrinkToFit="1"/>
    </xf>
    <xf numFmtId="0" fontId="19" fillId="6" borderId="3" xfId="0" applyFont="1" applyFill="1" applyBorder="1" applyAlignment="1">
      <alignment shrinkToFit="1"/>
    </xf>
    <xf numFmtId="0" fontId="17" fillId="5" borderId="5" xfId="0" applyFont="1" applyFill="1" applyBorder="1" applyAlignment="1">
      <alignment horizontal="left" shrinkToFit="1"/>
    </xf>
    <xf numFmtId="0" fontId="17" fillId="5" borderId="3" xfId="0" applyFont="1" applyFill="1" applyBorder="1" applyAlignment="1">
      <alignment shrinkToFit="1"/>
    </xf>
    <xf numFmtId="0" fontId="17" fillId="5" borderId="4" xfId="0" applyFont="1" applyFill="1" applyBorder="1" applyAlignment="1">
      <alignment shrinkToFit="1"/>
    </xf>
    <xf numFmtId="0" fontId="7" fillId="5" borderId="4" xfId="0" applyFont="1" applyFill="1" applyBorder="1" applyAlignment="1">
      <alignment horizontal="left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0" fontId="7" fillId="5" borderId="61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vertical="center"/>
    </xf>
    <xf numFmtId="0" fontId="7" fillId="5" borderId="55" xfId="0" applyFont="1" applyFill="1" applyBorder="1" applyAlignment="1">
      <alignment horizontal="left" vertical="center"/>
    </xf>
    <xf numFmtId="0" fontId="7" fillId="5" borderId="62" xfId="0" applyFont="1" applyFill="1" applyBorder="1" applyAlignment="1">
      <alignment horizontal="left" vertical="center"/>
    </xf>
    <xf numFmtId="0" fontId="7" fillId="5" borderId="63" xfId="0" applyFont="1" applyFill="1" applyBorder="1" applyAlignment="1">
      <alignment horizontal="left" vertical="center"/>
    </xf>
    <xf numFmtId="0" fontId="7" fillId="5" borderId="74" xfId="0" applyFont="1" applyFill="1" applyBorder="1" applyAlignment="1">
      <alignment horizontal="left" vertical="center"/>
    </xf>
    <xf numFmtId="0" fontId="7" fillId="5" borderId="75" xfId="0" applyFont="1" applyFill="1" applyBorder="1" applyAlignment="1">
      <alignment vertical="center"/>
    </xf>
    <xf numFmtId="0" fontId="22" fillId="4" borderId="55" xfId="0" applyFont="1" applyFill="1" applyBorder="1" applyAlignment="1">
      <alignment vertical="center"/>
    </xf>
    <xf numFmtId="177" fontId="22" fillId="4" borderId="55" xfId="0" applyNumberFormat="1" applyFont="1" applyFill="1" applyBorder="1" applyAlignment="1">
      <alignment horizontal="center" vertical="center" shrinkToFit="1"/>
    </xf>
    <xf numFmtId="0" fontId="22" fillId="6" borderId="55" xfId="0" applyFont="1" applyFill="1" applyBorder="1" applyAlignment="1">
      <alignment vertical="center"/>
    </xf>
    <xf numFmtId="177" fontId="22" fillId="6" borderId="55" xfId="0" applyNumberFormat="1" applyFont="1" applyFill="1" applyBorder="1" applyAlignment="1">
      <alignment horizontal="center" vertical="center" shrinkToFit="1"/>
    </xf>
    <xf numFmtId="176" fontId="6" fillId="0" borderId="121" xfId="1" applyFont="1" applyFill="1" applyBorder="1" applyAlignment="1">
      <alignment horizontal="right" shrinkToFit="1"/>
    </xf>
    <xf numFmtId="176" fontId="6" fillId="0" borderId="122" xfId="1" applyFont="1" applyFill="1" applyBorder="1" applyAlignment="1">
      <alignment horizontal="right" shrinkToFit="1"/>
    </xf>
    <xf numFmtId="176" fontId="6" fillId="0" borderId="96" xfId="1" applyFont="1" applyFill="1" applyBorder="1" applyAlignment="1">
      <alignment horizontal="right" shrinkToFit="1"/>
    </xf>
    <xf numFmtId="176" fontId="6" fillId="0" borderId="97" xfId="1" applyFont="1" applyFill="1" applyBorder="1" applyAlignment="1">
      <alignment horizontal="right" shrinkToFit="1"/>
    </xf>
    <xf numFmtId="176" fontId="6" fillId="0" borderId="13" xfId="1" applyFont="1" applyFill="1" applyBorder="1" applyAlignment="1">
      <alignment horizontal="right" shrinkToFit="1"/>
    </xf>
    <xf numFmtId="176" fontId="6" fillId="0" borderId="95" xfId="1" applyFont="1" applyFill="1" applyBorder="1" applyAlignment="1">
      <alignment horizontal="right" shrinkToFit="1"/>
    </xf>
    <xf numFmtId="176" fontId="6" fillId="0" borderId="17" xfId="1" applyFont="1" applyFill="1" applyBorder="1" applyAlignment="1">
      <alignment horizontal="right" shrinkToFit="1"/>
    </xf>
    <xf numFmtId="0" fontId="7" fillId="5" borderId="4" xfId="0" applyFont="1" applyFill="1" applyBorder="1" applyAlignment="1">
      <alignment horizontal="left" vertical="center"/>
    </xf>
    <xf numFmtId="0" fontId="7" fillId="5" borderId="88" xfId="0" applyFont="1" applyFill="1" applyBorder="1" applyAlignment="1">
      <alignment horizontal="left" vertical="center" shrinkToFit="1"/>
    </xf>
    <xf numFmtId="0" fontId="7" fillId="5" borderId="84" xfId="0" applyFont="1" applyFill="1" applyBorder="1" applyAlignment="1">
      <alignment horizontal="left" vertical="center" shrinkToFit="1"/>
    </xf>
    <xf numFmtId="0" fontId="7" fillId="5" borderId="32" xfId="0" applyFont="1" applyFill="1" applyBorder="1" applyAlignment="1">
      <alignment horizontal="left" vertical="center"/>
    </xf>
    <xf numFmtId="0" fontId="7" fillId="5" borderId="86" xfId="0" applyFont="1" applyFill="1" applyBorder="1" applyAlignment="1">
      <alignment horizontal="left" vertical="center" shrinkToFit="1"/>
    </xf>
    <xf numFmtId="0" fontId="7" fillId="5" borderId="3" xfId="0" applyFont="1" applyFill="1" applyBorder="1" applyAlignment="1">
      <alignment horizontal="left" vertical="center" shrinkToFit="1"/>
    </xf>
    <xf numFmtId="0" fontId="7" fillId="5" borderId="3" xfId="0" applyFont="1" applyFill="1" applyBorder="1" applyAlignment="1">
      <alignment vertical="center" shrinkToFit="1"/>
    </xf>
    <xf numFmtId="0" fontId="7" fillId="4" borderId="3" xfId="0" applyFont="1" applyFill="1" applyBorder="1" applyAlignment="1">
      <alignment vertical="center" shrinkToFit="1"/>
    </xf>
    <xf numFmtId="0" fontId="7" fillId="6" borderId="3" xfId="0" applyFont="1" applyFill="1" applyBorder="1" applyAlignment="1">
      <alignment vertical="center" shrinkToFit="1"/>
    </xf>
    <xf numFmtId="0" fontId="7" fillId="3" borderId="4" xfId="0" applyFont="1" applyFill="1" applyBorder="1" applyAlignment="1">
      <alignment horizontal="left" vertical="center"/>
    </xf>
    <xf numFmtId="0" fontId="19" fillId="0" borderId="2" xfId="9" applyFont="1" applyBorder="1" applyAlignment="1">
      <alignment horizontal="center" wrapText="1"/>
    </xf>
    <xf numFmtId="0" fontId="17" fillId="6" borderId="4" xfId="0" applyFont="1" applyFill="1" applyBorder="1"/>
    <xf numFmtId="0" fontId="17" fillId="6" borderId="3" xfId="0" applyFont="1" applyFill="1" applyBorder="1" applyAlignment="1">
      <alignment shrinkToFit="1"/>
    </xf>
    <xf numFmtId="176" fontId="4" fillId="0" borderId="0" xfId="0" applyNumberFormat="1" applyFont="1"/>
    <xf numFmtId="0" fontId="7" fillId="4" borderId="61" xfId="0" applyFont="1" applyFill="1" applyBorder="1" applyAlignment="1">
      <alignment horizontal="left" vertical="center"/>
    </xf>
    <xf numFmtId="0" fontId="7" fillId="6" borderId="61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94" xfId="0" applyFont="1" applyFill="1" applyBorder="1" applyAlignment="1">
      <alignment horizontal="left" vertical="center"/>
    </xf>
    <xf numFmtId="0" fontId="4" fillId="0" borderId="113" xfId="0" applyFont="1" applyBorder="1"/>
    <xf numFmtId="0" fontId="7" fillId="4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21" fillId="6" borderId="4" xfId="0" applyFont="1" applyFill="1" applyBorder="1"/>
    <xf numFmtId="0" fontId="23" fillId="0" borderId="44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177" fontId="22" fillId="5" borderId="55" xfId="0" applyNumberFormat="1" applyFont="1" applyFill="1" applyBorder="1" applyAlignment="1">
      <alignment horizontal="center" vertical="center" shrinkToFit="1"/>
    </xf>
    <xf numFmtId="177" fontId="22" fillId="5" borderId="64" xfId="0" applyNumberFormat="1" applyFont="1" applyFill="1" applyBorder="1" applyAlignment="1">
      <alignment horizontal="center" vertical="center" shrinkToFit="1"/>
    </xf>
    <xf numFmtId="177" fontId="22" fillId="5" borderId="76" xfId="0" applyNumberFormat="1" applyFont="1" applyFill="1" applyBorder="1" applyAlignment="1">
      <alignment horizontal="center" vertical="center" shrinkToFit="1"/>
    </xf>
    <xf numFmtId="177" fontId="8" fillId="5" borderId="56" xfId="0" applyNumberFormat="1" applyFont="1" applyFill="1" applyBorder="1" applyAlignment="1">
      <alignment vertical="center" shrinkToFit="1"/>
    </xf>
    <xf numFmtId="176" fontId="6" fillId="0" borderId="128" xfId="1" applyFont="1" applyFill="1" applyBorder="1" applyAlignment="1">
      <alignment horizontal="right" shrinkToFit="1"/>
    </xf>
    <xf numFmtId="176" fontId="6" fillId="0" borderId="29" xfId="1" applyFont="1" applyFill="1" applyBorder="1" applyAlignment="1">
      <alignment horizontal="right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left" vertical="center" shrinkToFit="1"/>
    </xf>
    <xf numFmtId="0" fontId="4" fillId="0" borderId="73" xfId="0" applyFont="1" applyBorder="1" applyAlignment="1">
      <alignment horizontal="center" vertical="center" shrinkToFit="1"/>
    </xf>
    <xf numFmtId="176" fontId="27" fillId="0" borderId="13" xfId="3" applyFont="1" applyFill="1" applyBorder="1" applyAlignment="1">
      <alignment horizontal="center" vertical="center"/>
    </xf>
    <xf numFmtId="176" fontId="25" fillId="0" borderId="29" xfId="3" applyFont="1" applyFill="1" applyBorder="1" applyAlignment="1">
      <alignment horizontal="center" vertical="center"/>
    </xf>
    <xf numFmtId="176" fontId="25" fillId="0" borderId="25" xfId="3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shrinkToFit="1"/>
    </xf>
    <xf numFmtId="176" fontId="25" fillId="0" borderId="17" xfId="3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 shrinkToFit="1"/>
    </xf>
    <xf numFmtId="176" fontId="25" fillId="0" borderId="87" xfId="3" applyFont="1" applyFill="1" applyBorder="1" applyAlignment="1">
      <alignment horizontal="center" vertical="center"/>
    </xf>
    <xf numFmtId="0" fontId="22" fillId="5" borderId="84" xfId="0" applyFont="1" applyFill="1" applyBorder="1" applyAlignment="1">
      <alignment horizontal="left" vertical="center" shrinkToFit="1"/>
    </xf>
    <xf numFmtId="176" fontId="25" fillId="0" borderId="2" xfId="3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left" vertical="center" shrinkToFit="1"/>
    </xf>
    <xf numFmtId="0" fontId="22" fillId="5" borderId="3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22" fillId="6" borderId="3" xfId="0" applyFont="1" applyFill="1" applyBorder="1" applyAlignment="1">
      <alignment horizontal="center" vertical="center" shrinkToFit="1"/>
    </xf>
    <xf numFmtId="41" fontId="25" fillId="0" borderId="1" xfId="0" applyNumberFormat="1" applyFont="1" applyBorder="1"/>
    <xf numFmtId="0" fontId="22" fillId="5" borderId="1" xfId="0" applyFont="1" applyFill="1" applyBorder="1"/>
    <xf numFmtId="0" fontId="22" fillId="5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22" fillId="6" borderId="9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vertical="center"/>
    </xf>
    <xf numFmtId="177" fontId="22" fillId="5" borderId="1" xfId="0" applyNumberFormat="1" applyFont="1" applyFill="1" applyBorder="1" applyAlignment="1">
      <alignment horizontal="center"/>
    </xf>
    <xf numFmtId="177" fontId="22" fillId="4" borderId="1" xfId="0" applyNumberFormat="1" applyFont="1" applyFill="1" applyBorder="1" applyAlignment="1">
      <alignment horizontal="center"/>
    </xf>
    <xf numFmtId="177" fontId="22" fillId="6" borderId="1" xfId="0" applyNumberFormat="1" applyFont="1" applyFill="1" applyBorder="1" applyAlignment="1">
      <alignment horizontal="center"/>
    </xf>
    <xf numFmtId="176" fontId="28" fillId="0" borderId="30" xfId="3" applyFont="1" applyFill="1" applyBorder="1" applyAlignment="1">
      <alignment horizontal="center" vertical="center"/>
    </xf>
    <xf numFmtId="176" fontId="28" fillId="0" borderId="23" xfId="3" applyFont="1" applyFill="1" applyBorder="1" applyAlignment="1">
      <alignment horizontal="center" vertical="center"/>
    </xf>
    <xf numFmtId="176" fontId="28" fillId="0" borderId="31" xfId="3" applyFont="1" applyFill="1" applyBorder="1" applyAlignment="1">
      <alignment horizontal="center" vertical="center"/>
    </xf>
    <xf numFmtId="176" fontId="28" fillId="0" borderId="32" xfId="3" applyFont="1" applyFill="1" applyBorder="1" applyAlignment="1">
      <alignment horizontal="center" vertical="center"/>
    </xf>
    <xf numFmtId="177" fontId="30" fillId="5" borderId="1" xfId="0" applyNumberFormat="1" applyFont="1" applyFill="1" applyBorder="1" applyAlignment="1">
      <alignment horizontal="center"/>
    </xf>
    <xf numFmtId="176" fontId="26" fillId="2" borderId="95" xfId="7" applyFont="1" applyFill="1" applyBorder="1" applyAlignment="1">
      <alignment horizontal="center"/>
    </xf>
    <xf numFmtId="177" fontId="30" fillId="5" borderId="90" xfId="0" applyNumberFormat="1" applyFont="1" applyFill="1" applyBorder="1" applyAlignment="1">
      <alignment horizontal="center"/>
    </xf>
    <xf numFmtId="176" fontId="25" fillId="0" borderId="13" xfId="7" applyFont="1" applyFill="1" applyBorder="1" applyAlignment="1">
      <alignment horizontal="center"/>
    </xf>
    <xf numFmtId="176" fontId="25" fillId="0" borderId="17" xfId="7" applyFont="1" applyFill="1" applyBorder="1" applyAlignment="1">
      <alignment horizontal="center"/>
    </xf>
    <xf numFmtId="176" fontId="29" fillId="0" borderId="17" xfId="7" applyFont="1" applyFill="1" applyBorder="1" applyAlignment="1">
      <alignment horizontal="center"/>
    </xf>
    <xf numFmtId="176" fontId="25" fillId="0" borderId="29" xfId="7" applyFont="1" applyFill="1" applyBorder="1" applyAlignment="1">
      <alignment horizontal="center"/>
    </xf>
    <xf numFmtId="176" fontId="25" fillId="0" borderId="25" xfId="7" applyFont="1" applyFill="1" applyBorder="1" applyAlignment="1">
      <alignment horizontal="center"/>
    </xf>
    <xf numFmtId="176" fontId="25" fillId="0" borderId="21" xfId="7" applyFont="1" applyFill="1" applyBorder="1" applyAlignment="1">
      <alignment horizontal="center"/>
    </xf>
    <xf numFmtId="176" fontId="25" fillId="0" borderId="95" xfId="7" applyFont="1" applyFill="1" applyBorder="1" applyAlignment="1">
      <alignment horizontal="center"/>
    </xf>
    <xf numFmtId="176" fontId="25" fillId="0" borderId="98" xfId="7" applyFont="1" applyFill="1" applyBorder="1" applyAlignment="1">
      <alignment horizontal="center"/>
    </xf>
    <xf numFmtId="177" fontId="30" fillId="6" borderId="1" xfId="0" applyNumberFormat="1" applyFont="1" applyFill="1" applyBorder="1" applyAlignment="1">
      <alignment horizontal="center"/>
    </xf>
    <xf numFmtId="0" fontId="4" fillId="0" borderId="84" xfId="0" applyFont="1" applyBorder="1" applyAlignment="1">
      <alignment horizontal="left" vertical="center" shrinkToFi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8" xfId="0" applyFont="1" applyBorder="1" applyAlignment="1">
      <alignment horizontal="left" vertical="center" shrinkToFit="1"/>
    </xf>
    <xf numFmtId="0" fontId="4" fillId="0" borderId="79" xfId="0" applyFont="1" applyBorder="1" applyAlignment="1">
      <alignment horizontal="left" vertical="center" shrinkToFit="1"/>
    </xf>
    <xf numFmtId="0" fontId="4" fillId="0" borderId="92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0" xfId="9" applyFont="1" applyBorder="1"/>
    <xf numFmtId="0" fontId="4" fillId="0" borderId="12" xfId="9" applyFont="1" applyBorder="1"/>
    <xf numFmtId="0" fontId="4" fillId="0" borderId="91" xfId="0" applyFont="1" applyBorder="1" applyAlignment="1">
      <alignment horizontal="left" vertical="center"/>
    </xf>
    <xf numFmtId="0" fontId="4" fillId="0" borderId="12" xfId="0" applyFont="1" applyBorder="1" applyAlignment="1">
      <alignment horizontal="left" shrinkToFit="1"/>
    </xf>
    <xf numFmtId="0" fontId="19" fillId="0" borderId="22" xfId="10" applyFont="1" applyBorder="1" applyAlignment="1">
      <alignment horizontal="center" vertical="center"/>
    </xf>
    <xf numFmtId="0" fontId="4" fillId="0" borderId="16" xfId="0" applyFont="1" applyBorder="1" applyAlignment="1">
      <alignment horizontal="left" shrinkToFit="1"/>
    </xf>
    <xf numFmtId="0" fontId="19" fillId="0" borderId="23" xfId="10" applyFont="1" applyBorder="1" applyAlignment="1">
      <alignment horizontal="center" vertical="center"/>
    </xf>
    <xf numFmtId="0" fontId="4" fillId="0" borderId="20" xfId="0" applyFont="1" applyBorder="1" applyAlignment="1">
      <alignment horizontal="left" shrinkToFit="1"/>
    </xf>
    <xf numFmtId="0" fontId="19" fillId="0" borderId="24" xfId="1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76" fontId="19" fillId="0" borderId="31" xfId="3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176" fontId="19" fillId="0" borderId="23" xfId="3" applyFont="1" applyFill="1" applyBorder="1" applyAlignment="1">
      <alignment horizontal="center" vertical="center"/>
    </xf>
    <xf numFmtId="176" fontId="19" fillId="0" borderId="30" xfId="3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left"/>
    </xf>
    <xf numFmtId="0" fontId="12" fillId="0" borderId="130" xfId="0" applyFont="1" applyBorder="1" applyAlignment="1">
      <alignment shrinkToFit="1"/>
    </xf>
    <xf numFmtId="0" fontId="12" fillId="0" borderId="19" xfId="0" applyFont="1" applyBorder="1" applyAlignment="1">
      <alignment shrinkToFit="1"/>
    </xf>
    <xf numFmtId="176" fontId="26" fillId="2" borderId="87" xfId="7" applyFont="1" applyFill="1" applyBorder="1" applyAlignment="1">
      <alignment horizontal="center"/>
    </xf>
    <xf numFmtId="176" fontId="26" fillId="2" borderId="13" xfId="7" applyFont="1" applyFill="1" applyBorder="1" applyAlignment="1">
      <alignment horizontal="center"/>
    </xf>
    <xf numFmtId="0" fontId="4" fillId="2" borderId="93" xfId="0" applyFont="1" applyFill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4" fillId="0" borderId="79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92" xfId="0" applyFont="1" applyBorder="1" applyAlignment="1">
      <alignment horizontal="left"/>
    </xf>
    <xf numFmtId="0" fontId="12" fillId="0" borderId="93" xfId="0" applyFont="1" applyBorder="1" applyAlignment="1">
      <alignment horizontal="left"/>
    </xf>
    <xf numFmtId="0" fontId="12" fillId="0" borderId="101" xfId="0" applyFont="1" applyBorder="1" applyAlignment="1">
      <alignment horizontal="left"/>
    </xf>
    <xf numFmtId="176" fontId="8" fillId="5" borderId="2" xfId="7" applyFont="1" applyFill="1" applyBorder="1" applyAlignment="1">
      <alignment horizontal="center"/>
    </xf>
    <xf numFmtId="176" fontId="8" fillId="5" borderId="95" xfId="7" applyFont="1" applyFill="1" applyBorder="1" applyAlignment="1">
      <alignment horizontal="center"/>
    </xf>
    <xf numFmtId="176" fontId="8" fillId="6" borderId="2" xfId="7" applyFont="1" applyFill="1" applyBorder="1" applyAlignment="1">
      <alignment horizontal="center"/>
    </xf>
    <xf numFmtId="176" fontId="8" fillId="5" borderId="3" xfId="3" applyFont="1" applyFill="1" applyBorder="1" applyAlignment="1">
      <alignment horizontal="center" vertical="center"/>
    </xf>
    <xf numFmtId="176" fontId="8" fillId="4" borderId="3" xfId="3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center" vertical="center"/>
    </xf>
    <xf numFmtId="177" fontId="7" fillId="5" borderId="55" xfId="0" applyNumberFormat="1" applyFont="1" applyFill="1" applyBorder="1" applyAlignment="1">
      <alignment horizontal="center" vertical="center" shrinkToFit="1"/>
    </xf>
    <xf numFmtId="177" fontId="8" fillId="5" borderId="65" xfId="0" applyNumberFormat="1" applyFont="1" applyFill="1" applyBorder="1" applyAlignment="1">
      <alignment vertical="center" shrinkToFit="1"/>
    </xf>
    <xf numFmtId="177" fontId="8" fillId="5" borderId="77" xfId="0" applyNumberFormat="1" applyFont="1" applyFill="1" applyBorder="1" applyAlignment="1">
      <alignment vertical="center" shrinkToFit="1"/>
    </xf>
    <xf numFmtId="41" fontId="8" fillId="5" borderId="1" xfId="0" applyNumberFormat="1" applyFont="1" applyFill="1" applyBorder="1" applyAlignment="1">
      <alignment horizontal="right"/>
    </xf>
    <xf numFmtId="176" fontId="8" fillId="4" borderId="2" xfId="3" applyFont="1" applyFill="1" applyBorder="1" applyAlignment="1">
      <alignment horizontal="center" vertical="center"/>
    </xf>
    <xf numFmtId="176" fontId="8" fillId="6" borderId="2" xfId="3" applyFont="1" applyFill="1" applyBorder="1" applyAlignment="1">
      <alignment horizontal="center" vertical="center"/>
    </xf>
    <xf numFmtId="0" fontId="7" fillId="5" borderId="5" xfId="0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0" fontId="7" fillId="5" borderId="3" xfId="0" applyFont="1" applyFill="1" applyBorder="1" applyAlignment="1">
      <alignment horizontal="left"/>
    </xf>
    <xf numFmtId="176" fontId="8" fillId="5" borderId="4" xfId="10" applyNumberFormat="1" applyFont="1" applyFill="1" applyBorder="1" applyAlignment="1">
      <alignment horizontal="center" vertical="center"/>
    </xf>
    <xf numFmtId="176" fontId="8" fillId="4" borderId="4" xfId="10" applyNumberFormat="1" applyFont="1" applyFill="1" applyBorder="1" applyAlignment="1">
      <alignment horizontal="center" vertical="center"/>
    </xf>
    <xf numFmtId="176" fontId="8" fillId="6" borderId="4" xfId="10" applyNumberFormat="1" applyFont="1" applyFill="1" applyBorder="1" applyAlignment="1">
      <alignment horizontal="center" vertical="center"/>
    </xf>
    <xf numFmtId="177" fontId="8" fillId="4" borderId="56" xfId="0" applyNumberFormat="1" applyFont="1" applyFill="1" applyBorder="1" applyAlignment="1">
      <alignment vertical="center" shrinkToFit="1"/>
    </xf>
    <xf numFmtId="177" fontId="8" fillId="6" borderId="56" xfId="0" applyNumberFormat="1" applyFont="1" applyFill="1" applyBorder="1" applyAlignment="1">
      <alignment vertical="center" shrinkToFit="1"/>
    </xf>
    <xf numFmtId="176" fontId="8" fillId="5" borderId="2" xfId="3" applyFont="1" applyFill="1" applyBorder="1" applyAlignment="1">
      <alignment horizontal="center" vertical="center"/>
    </xf>
    <xf numFmtId="176" fontId="8" fillId="5" borderId="87" xfId="3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shrinkToFit="1"/>
    </xf>
    <xf numFmtId="0" fontId="4" fillId="0" borderId="132" xfId="0" applyFont="1" applyBorder="1" applyAlignment="1">
      <alignment horizontal="center" vertical="center" shrinkToFit="1"/>
    </xf>
    <xf numFmtId="0" fontId="4" fillId="0" borderId="131" xfId="0" applyFont="1" applyBorder="1" applyAlignment="1">
      <alignment horizontal="center" vertical="center" shrinkToFit="1"/>
    </xf>
    <xf numFmtId="0" fontId="4" fillId="0" borderId="134" xfId="0" applyFont="1" applyBorder="1" applyAlignment="1">
      <alignment horizontal="left" vertical="center" shrinkToFit="1"/>
    </xf>
    <xf numFmtId="0" fontId="4" fillId="0" borderId="133" xfId="0" applyFont="1" applyBorder="1" applyAlignment="1">
      <alignment horizontal="left" vertical="center" shrinkToFit="1"/>
    </xf>
    <xf numFmtId="176" fontId="6" fillId="0" borderId="124" xfId="1" applyFont="1" applyFill="1" applyBorder="1" applyAlignment="1">
      <alignment horizontal="right" shrinkToFit="1"/>
    </xf>
    <xf numFmtId="176" fontId="6" fillId="0" borderId="127" xfId="1" applyFont="1" applyFill="1" applyBorder="1" applyAlignment="1">
      <alignment horizontal="right" shrinkToFit="1"/>
    </xf>
    <xf numFmtId="176" fontId="6" fillId="0" borderId="126" xfId="1" applyFont="1" applyFill="1" applyBorder="1" applyAlignment="1">
      <alignment horizontal="right" shrinkToFit="1"/>
    </xf>
    <xf numFmtId="176" fontId="6" fillId="0" borderId="125" xfId="1" applyFont="1" applyFill="1" applyBorder="1" applyAlignment="1">
      <alignment horizontal="right" shrinkToFit="1"/>
    </xf>
    <xf numFmtId="176" fontId="6" fillId="0" borderId="123" xfId="1" applyFont="1" applyFill="1" applyBorder="1" applyAlignment="1">
      <alignment horizontal="right" shrinkToFit="1"/>
    </xf>
    <xf numFmtId="176" fontId="6" fillId="0" borderId="87" xfId="1" applyFont="1" applyFill="1" applyBorder="1" applyAlignment="1">
      <alignment horizontal="right" shrinkToFit="1"/>
    </xf>
    <xf numFmtId="176" fontId="6" fillId="0" borderId="25" xfId="1" applyFont="1" applyFill="1" applyBorder="1" applyAlignment="1">
      <alignment horizontal="right" shrinkToFit="1"/>
    </xf>
    <xf numFmtId="176" fontId="6" fillId="0" borderId="21" xfId="1" applyFont="1" applyFill="1" applyBorder="1" applyAlignment="1">
      <alignment horizontal="right" shrinkToFit="1"/>
    </xf>
    <xf numFmtId="176" fontId="6" fillId="0" borderId="129" xfId="1" applyFont="1" applyFill="1" applyBorder="1" applyAlignment="1">
      <alignment horizontal="right" shrinkToFit="1"/>
    </xf>
    <xf numFmtId="176" fontId="6" fillId="0" borderId="95" xfId="6" applyFont="1" applyFill="1" applyBorder="1" applyAlignment="1">
      <alignment horizontal="right"/>
    </xf>
    <xf numFmtId="176" fontId="6" fillId="0" borderId="13" xfId="6" applyFont="1" applyFill="1" applyBorder="1" applyAlignment="1">
      <alignment horizontal="right"/>
    </xf>
    <xf numFmtId="176" fontId="6" fillId="0" borderId="90" xfId="6" applyFont="1" applyFill="1" applyBorder="1" applyAlignment="1">
      <alignment horizontal="right"/>
    </xf>
    <xf numFmtId="176" fontId="6" fillId="0" borderId="17" xfId="6" applyFont="1" applyFill="1" applyBorder="1" applyAlignment="1">
      <alignment horizontal="right"/>
    </xf>
    <xf numFmtId="176" fontId="6" fillId="0" borderId="29" xfId="6" applyFont="1" applyFill="1" applyBorder="1" applyAlignment="1">
      <alignment horizontal="right"/>
    </xf>
    <xf numFmtId="176" fontId="6" fillId="0" borderId="21" xfId="6" applyFont="1" applyFill="1" applyBorder="1" applyAlignment="1">
      <alignment horizontal="right"/>
    </xf>
    <xf numFmtId="176" fontId="6" fillId="0" borderId="28" xfId="6" applyFont="1" applyFill="1" applyBorder="1" applyAlignment="1">
      <alignment horizontal="right"/>
    </xf>
    <xf numFmtId="176" fontId="6" fillId="0" borderId="25" xfId="6" applyFont="1" applyFill="1" applyBorder="1" applyAlignment="1">
      <alignment horizontal="right"/>
    </xf>
    <xf numFmtId="176" fontId="6" fillId="0" borderId="2" xfId="6" applyFont="1" applyFill="1" applyBorder="1" applyAlignment="1">
      <alignment horizontal="right"/>
    </xf>
    <xf numFmtId="176" fontId="6" fillId="0" borderId="12" xfId="6" applyFont="1" applyFill="1" applyBorder="1" applyAlignment="1">
      <alignment horizontal="right"/>
    </xf>
    <xf numFmtId="176" fontId="6" fillId="0" borderId="87" xfId="6" applyFont="1" applyFill="1" applyBorder="1" applyAlignment="1">
      <alignment horizontal="right"/>
    </xf>
    <xf numFmtId="41" fontId="6" fillId="2" borderId="2" xfId="0" applyNumberFormat="1" applyFont="1" applyFill="1" applyBorder="1" applyAlignment="1">
      <alignment horizontal="right"/>
    </xf>
    <xf numFmtId="41" fontId="6" fillId="0" borderId="2" xfId="0" applyNumberFormat="1" applyFont="1" applyBorder="1" applyAlignment="1">
      <alignment horizontal="right"/>
    </xf>
    <xf numFmtId="41" fontId="8" fillId="5" borderId="2" xfId="0" applyNumberFormat="1" applyFont="1" applyFill="1" applyBorder="1" applyAlignment="1">
      <alignment horizontal="right"/>
    </xf>
    <xf numFmtId="176" fontId="6" fillId="0" borderId="13" xfId="4" applyFont="1" applyFill="1" applyBorder="1" applyAlignment="1">
      <alignment horizontal="center"/>
    </xf>
    <xf numFmtId="176" fontId="6" fillId="0" borderId="95" xfId="4" applyFont="1" applyFill="1" applyBorder="1" applyAlignment="1">
      <alignment horizontal="right"/>
    </xf>
    <xf numFmtId="176" fontId="6" fillId="0" borderId="95" xfId="4" applyFont="1" applyFill="1" applyBorder="1" applyAlignment="1">
      <alignment horizontal="center"/>
    </xf>
    <xf numFmtId="176" fontId="6" fillId="0" borderId="17" xfId="4" applyFont="1" applyFill="1" applyBorder="1" applyAlignment="1">
      <alignment horizontal="center"/>
    </xf>
    <xf numFmtId="176" fontId="6" fillId="0" borderId="17" xfId="4" applyFont="1" applyFill="1" applyBorder="1" applyAlignment="1">
      <alignment horizontal="right"/>
    </xf>
    <xf numFmtId="176" fontId="6" fillId="0" borderId="87" xfId="4" applyFont="1" applyFill="1" applyBorder="1" applyAlignment="1">
      <alignment horizontal="right"/>
    </xf>
    <xf numFmtId="176" fontId="6" fillId="0" borderId="25" xfId="4" applyFont="1" applyFill="1" applyBorder="1" applyAlignment="1">
      <alignment horizontal="right"/>
    </xf>
    <xf numFmtId="176" fontId="6" fillId="0" borderId="21" xfId="4" applyFont="1" applyFill="1" applyBorder="1" applyAlignment="1">
      <alignment horizontal="center"/>
    </xf>
    <xf numFmtId="176" fontId="6" fillId="0" borderId="21" xfId="4" applyFont="1" applyFill="1" applyBorder="1" applyAlignment="1">
      <alignment horizontal="right"/>
    </xf>
    <xf numFmtId="176" fontId="6" fillId="0" borderId="29" xfId="4" applyFont="1" applyFill="1" applyBorder="1" applyAlignment="1">
      <alignment horizontal="center"/>
    </xf>
    <xf numFmtId="176" fontId="6" fillId="0" borderId="13" xfId="4" applyFont="1" applyFill="1" applyBorder="1" applyAlignment="1">
      <alignment horizontal="right"/>
    </xf>
    <xf numFmtId="41" fontId="6" fillId="0" borderId="13" xfId="9" applyNumberFormat="1" applyFont="1" applyBorder="1" applyAlignment="1">
      <alignment horizontal="right"/>
    </xf>
    <xf numFmtId="41" fontId="6" fillId="0" borderId="29" xfId="9" applyNumberFormat="1" applyFont="1" applyBorder="1" applyAlignment="1">
      <alignment horizontal="right"/>
    </xf>
    <xf numFmtId="41" fontId="6" fillId="0" borderId="21" xfId="9" applyNumberFormat="1" applyFont="1" applyBorder="1" applyAlignment="1">
      <alignment horizontal="right"/>
    </xf>
    <xf numFmtId="41" fontId="8" fillId="5" borderId="2" xfId="9" applyNumberFormat="1" applyFont="1" applyFill="1" applyBorder="1" applyAlignment="1">
      <alignment horizontal="right"/>
    </xf>
    <xf numFmtId="176" fontId="6" fillId="0" borderId="13" xfId="5" applyFont="1" applyFill="1" applyBorder="1" applyAlignment="1">
      <alignment horizontal="right" shrinkToFit="1"/>
    </xf>
    <xf numFmtId="176" fontId="6" fillId="0" borderId="17" xfId="5" applyFont="1" applyFill="1" applyBorder="1" applyAlignment="1">
      <alignment horizontal="right" shrinkToFit="1"/>
    </xf>
    <xf numFmtId="176" fontId="6" fillId="0" borderId="21" xfId="5" applyFont="1" applyFill="1" applyBorder="1" applyAlignment="1">
      <alignment horizontal="right" shrinkToFit="1"/>
    </xf>
    <xf numFmtId="176" fontId="6" fillId="0" borderId="13" xfId="6" applyFont="1" applyFill="1" applyBorder="1" applyAlignment="1">
      <alignment horizontal="right" shrinkToFit="1"/>
    </xf>
    <xf numFmtId="176" fontId="6" fillId="0" borderId="95" xfId="6" applyFont="1" applyFill="1" applyBorder="1" applyAlignment="1">
      <alignment horizontal="right" shrinkToFit="1"/>
    </xf>
    <xf numFmtId="0" fontId="4" fillId="0" borderId="135" xfId="0" applyFont="1" applyBorder="1" applyAlignment="1">
      <alignment horizontal="left"/>
    </xf>
    <xf numFmtId="176" fontId="26" fillId="2" borderId="21" xfId="7" applyFont="1" applyFill="1" applyBorder="1" applyAlignment="1">
      <alignment horizontal="center"/>
    </xf>
    <xf numFmtId="176" fontId="8" fillId="2" borderId="95" xfId="7" applyFont="1" applyFill="1" applyBorder="1" applyAlignment="1">
      <alignment horizontal="center"/>
    </xf>
    <xf numFmtId="0" fontId="4" fillId="0" borderId="91" xfId="0" applyFont="1" applyBorder="1" applyAlignment="1">
      <alignment horizontal="left"/>
    </xf>
    <xf numFmtId="0" fontId="4" fillId="0" borderId="78" xfId="0" applyFont="1" applyBorder="1" applyAlignment="1">
      <alignment horizontal="left"/>
    </xf>
    <xf numFmtId="176" fontId="25" fillId="0" borderId="87" xfId="7" applyFont="1" applyFill="1" applyBorder="1" applyAlignment="1">
      <alignment horizontal="center"/>
    </xf>
    <xf numFmtId="0" fontId="12" fillId="0" borderId="117" xfId="0" applyFont="1" applyBorder="1" applyAlignment="1">
      <alignment horizontal="left"/>
    </xf>
    <xf numFmtId="176" fontId="6" fillId="0" borderId="17" xfId="6" applyFont="1" applyFill="1" applyBorder="1" applyAlignment="1">
      <alignment horizontal="right" shrinkToFit="1"/>
    </xf>
    <xf numFmtId="176" fontId="6" fillId="0" borderId="21" xfId="6" applyFont="1" applyFill="1" applyBorder="1" applyAlignment="1">
      <alignment horizontal="right" shrinkToFit="1"/>
    </xf>
    <xf numFmtId="176" fontId="6" fillId="0" borderId="29" xfId="6" applyFont="1" applyFill="1" applyBorder="1" applyAlignment="1">
      <alignment horizontal="right" shrinkToFit="1"/>
    </xf>
    <xf numFmtId="176" fontId="6" fillId="0" borderId="2" xfId="6" applyFont="1" applyFill="1" applyBorder="1" applyAlignment="1">
      <alignment horizontal="right" shrinkToFit="1"/>
    </xf>
    <xf numFmtId="176" fontId="6" fillId="0" borderId="25" xfId="6" applyFont="1" applyFill="1" applyBorder="1" applyAlignment="1">
      <alignment horizontal="right" shrinkToFit="1"/>
    </xf>
    <xf numFmtId="176" fontId="8" fillId="5" borderId="2" xfId="6" applyFont="1" applyFill="1" applyBorder="1" applyAlignment="1">
      <alignment horizontal="right" shrinkToFit="1"/>
    </xf>
    <xf numFmtId="176" fontId="6" fillId="2" borderId="13" xfId="1" applyFont="1" applyFill="1" applyBorder="1" applyAlignment="1">
      <alignment horizontal="center"/>
    </xf>
    <xf numFmtId="176" fontId="6" fillId="0" borderId="13" xfId="1" applyFont="1" applyFill="1" applyBorder="1" applyAlignment="1">
      <alignment horizontal="center"/>
    </xf>
    <xf numFmtId="176" fontId="6" fillId="0" borderId="95" xfId="1" applyFont="1" applyFill="1" applyBorder="1" applyAlignment="1">
      <alignment horizontal="center"/>
    </xf>
    <xf numFmtId="176" fontId="6" fillId="2" borderId="95" xfId="1" applyFont="1" applyFill="1" applyBorder="1" applyAlignment="1">
      <alignment horizontal="center"/>
    </xf>
    <xf numFmtId="176" fontId="6" fillId="2" borderId="17" xfId="1" applyFont="1" applyFill="1" applyBorder="1" applyAlignment="1">
      <alignment horizontal="center"/>
    </xf>
    <xf numFmtId="176" fontId="6" fillId="0" borderId="17" xfId="1" applyFont="1" applyFill="1" applyBorder="1" applyAlignment="1">
      <alignment horizontal="center"/>
    </xf>
    <xf numFmtId="176" fontId="6" fillId="0" borderId="25" xfId="1" applyFont="1" applyFill="1" applyBorder="1" applyAlignment="1">
      <alignment horizontal="center"/>
    </xf>
    <xf numFmtId="176" fontId="6" fillId="0" borderId="98" xfId="1" applyFont="1" applyFill="1" applyBorder="1" applyAlignment="1">
      <alignment horizontal="center"/>
    </xf>
    <xf numFmtId="176" fontId="6" fillId="2" borderId="21" xfId="1" applyFont="1" applyFill="1" applyBorder="1" applyAlignment="1">
      <alignment horizontal="center"/>
    </xf>
    <xf numFmtId="176" fontId="6" fillId="0" borderId="21" xfId="1" applyFont="1" applyFill="1" applyBorder="1" applyAlignment="1">
      <alignment horizontal="center"/>
    </xf>
    <xf numFmtId="176" fontId="6" fillId="0" borderId="87" xfId="1" applyFont="1" applyFill="1" applyBorder="1" applyAlignment="1">
      <alignment horizontal="center"/>
    </xf>
    <xf numFmtId="176" fontId="6" fillId="2" borderId="29" xfId="1" applyFont="1" applyFill="1" applyBorder="1" applyAlignment="1">
      <alignment horizontal="center"/>
    </xf>
    <xf numFmtId="176" fontId="6" fillId="0" borderId="29" xfId="1" applyFont="1" applyFill="1" applyBorder="1" applyAlignment="1">
      <alignment horizontal="center"/>
    </xf>
    <xf numFmtId="176" fontId="6" fillId="2" borderId="98" xfId="1" applyFont="1" applyFill="1" applyBorder="1" applyAlignment="1">
      <alignment horizontal="center"/>
    </xf>
    <xf numFmtId="176" fontId="8" fillId="2" borderId="13" xfId="1" applyFont="1" applyFill="1" applyBorder="1" applyAlignment="1">
      <alignment horizontal="center"/>
    </xf>
    <xf numFmtId="176" fontId="8" fillId="2" borderId="95" xfId="1" applyFont="1" applyFill="1" applyBorder="1" applyAlignment="1">
      <alignment horizontal="center"/>
    </xf>
    <xf numFmtId="176" fontId="6" fillId="0" borderId="90" xfId="1" applyFont="1" applyFill="1" applyBorder="1" applyAlignment="1">
      <alignment horizontal="center"/>
    </xf>
    <xf numFmtId="176" fontId="8" fillId="2" borderId="87" xfId="1" applyFont="1" applyFill="1" applyBorder="1" applyAlignment="1">
      <alignment horizontal="center"/>
    </xf>
    <xf numFmtId="176" fontId="6" fillId="0" borderId="20" xfId="1" applyFont="1" applyFill="1" applyBorder="1" applyAlignment="1">
      <alignment horizontal="center"/>
    </xf>
    <xf numFmtId="176" fontId="8" fillId="2" borderId="21" xfId="1" applyFont="1" applyFill="1" applyBorder="1" applyAlignment="1">
      <alignment horizontal="center"/>
    </xf>
    <xf numFmtId="176" fontId="8" fillId="5" borderId="2" xfId="1" applyFont="1" applyFill="1" applyBorder="1" applyAlignment="1">
      <alignment horizontal="center"/>
    </xf>
    <xf numFmtId="176" fontId="8" fillId="5" borderId="2" xfId="1" applyFont="1" applyFill="1" applyBorder="1" applyAlignment="1">
      <alignment horizontal="right" shrinkToFit="1"/>
    </xf>
    <xf numFmtId="176" fontId="8" fillId="4" borderId="2" xfId="1" applyFont="1" applyFill="1" applyBorder="1" applyAlignment="1">
      <alignment horizontal="right" shrinkToFit="1"/>
    </xf>
    <xf numFmtId="176" fontId="6" fillId="4" borderId="17" xfId="1" applyFont="1" applyFill="1" applyBorder="1" applyAlignment="1">
      <alignment horizontal="right" shrinkToFit="1"/>
    </xf>
    <xf numFmtId="176" fontId="8" fillId="5" borderId="98" xfId="1" applyFont="1" applyFill="1" applyBorder="1" applyAlignment="1">
      <alignment horizontal="right" shrinkToFit="1"/>
    </xf>
    <xf numFmtId="176" fontId="8" fillId="6" borderId="2" xfId="1" applyFont="1" applyFill="1" applyBorder="1" applyAlignment="1">
      <alignment horizontal="right" shrinkToFit="1"/>
    </xf>
    <xf numFmtId="176" fontId="6" fillId="4" borderId="21" xfId="1" applyFont="1" applyFill="1" applyBorder="1" applyAlignment="1">
      <alignment horizontal="right" shrinkToFit="1"/>
    </xf>
    <xf numFmtId="176" fontId="6" fillId="4" borderId="29" xfId="1" applyFont="1" applyFill="1" applyBorder="1" applyAlignment="1">
      <alignment horizontal="right" shrinkToFit="1"/>
    </xf>
    <xf numFmtId="176" fontId="6" fillId="4" borderId="2" xfId="1" applyFont="1" applyFill="1" applyBorder="1" applyAlignment="1">
      <alignment horizontal="right" shrinkToFit="1"/>
    </xf>
    <xf numFmtId="176" fontId="6" fillId="4" borderId="124" xfId="1" applyFont="1" applyFill="1" applyBorder="1" applyAlignment="1">
      <alignment horizontal="right" shrinkToFit="1"/>
    </xf>
    <xf numFmtId="176" fontId="6" fillId="6" borderId="98" xfId="1" applyFont="1" applyFill="1" applyBorder="1" applyAlignment="1">
      <alignment horizontal="right" shrinkToFit="1"/>
    </xf>
    <xf numFmtId="176" fontId="8" fillId="5" borderId="12" xfId="6" applyFont="1" applyFill="1" applyBorder="1" applyAlignment="1">
      <alignment horizontal="right"/>
    </xf>
    <xf numFmtId="176" fontId="8" fillId="4" borderId="13" xfId="6" applyFont="1" applyFill="1" applyBorder="1" applyAlignment="1">
      <alignment horizontal="right"/>
    </xf>
    <xf numFmtId="176" fontId="8" fillId="6" borderId="2" xfId="6" applyFont="1" applyFill="1" applyBorder="1" applyAlignment="1">
      <alignment horizontal="right"/>
    </xf>
    <xf numFmtId="176" fontId="8" fillId="5" borderId="2" xfId="6" applyFont="1" applyFill="1" applyBorder="1" applyAlignment="1">
      <alignment horizontal="right"/>
    </xf>
    <xf numFmtId="176" fontId="8" fillId="5" borderId="1" xfId="6" applyFont="1" applyFill="1" applyBorder="1" applyAlignment="1">
      <alignment horizontal="right"/>
    </xf>
    <xf numFmtId="176" fontId="8" fillId="4" borderId="12" xfId="6" applyFont="1" applyFill="1" applyBorder="1" applyAlignment="1">
      <alignment horizontal="right"/>
    </xf>
    <xf numFmtId="176" fontId="8" fillId="5" borderId="2" xfId="4" applyFont="1" applyFill="1" applyBorder="1" applyAlignment="1">
      <alignment horizontal="right"/>
    </xf>
    <xf numFmtId="176" fontId="8" fillId="5" borderId="2" xfId="4" applyFont="1" applyFill="1" applyBorder="1" applyAlignment="1">
      <alignment horizontal="center"/>
    </xf>
    <xf numFmtId="176" fontId="8" fillId="4" borderId="2" xfId="4" applyFont="1" applyFill="1" applyBorder="1" applyAlignment="1">
      <alignment horizontal="right"/>
    </xf>
    <xf numFmtId="176" fontId="8" fillId="4" borderId="2" xfId="4" applyFont="1" applyFill="1" applyBorder="1" applyAlignment="1">
      <alignment horizontal="center"/>
    </xf>
    <xf numFmtId="176" fontId="8" fillId="6" borderId="2" xfId="4" applyFont="1" applyFill="1" applyBorder="1" applyAlignment="1">
      <alignment horizontal="right"/>
    </xf>
    <xf numFmtId="176" fontId="8" fillId="6" borderId="2" xfId="4" applyFont="1" applyFill="1" applyBorder="1" applyAlignment="1">
      <alignment horizontal="center"/>
    </xf>
    <xf numFmtId="176" fontId="6" fillId="4" borderId="21" xfId="4" applyFont="1" applyFill="1" applyBorder="1" applyAlignment="1">
      <alignment horizontal="right"/>
    </xf>
    <xf numFmtId="176" fontId="8" fillId="3" borderId="2" xfId="4" applyFont="1" applyFill="1" applyBorder="1" applyAlignment="1">
      <alignment horizontal="right"/>
    </xf>
    <xf numFmtId="176" fontId="8" fillId="3" borderId="2" xfId="4" applyFont="1" applyFill="1" applyBorder="1" applyAlignment="1">
      <alignment horizontal="center"/>
    </xf>
    <xf numFmtId="176" fontId="6" fillId="4" borderId="2" xfId="4" applyFont="1" applyFill="1" applyBorder="1" applyAlignment="1">
      <alignment horizontal="center"/>
    </xf>
    <xf numFmtId="176" fontId="6" fillId="6" borderId="87" xfId="4" applyFont="1" applyFill="1" applyBorder="1" applyAlignment="1">
      <alignment horizontal="center"/>
    </xf>
    <xf numFmtId="176" fontId="6" fillId="6" borderId="2" xfId="4" applyFont="1" applyFill="1" applyBorder="1" applyAlignment="1">
      <alignment horizontal="center"/>
    </xf>
    <xf numFmtId="176" fontId="8" fillId="5" borderId="2" xfId="5" applyFont="1" applyFill="1" applyBorder="1" applyAlignment="1">
      <alignment horizontal="right" shrinkToFit="1"/>
    </xf>
    <xf numFmtId="176" fontId="8" fillId="4" borderId="2" xfId="5" applyFont="1" applyFill="1" applyBorder="1" applyAlignment="1">
      <alignment horizontal="right" shrinkToFit="1"/>
    </xf>
    <xf numFmtId="176" fontId="8" fillId="6" borderId="2" xfId="5" applyFont="1" applyFill="1" applyBorder="1" applyAlignment="1">
      <alignment horizontal="right" shrinkToFit="1"/>
    </xf>
    <xf numFmtId="176" fontId="8" fillId="4" borderId="2" xfId="6" applyFont="1" applyFill="1" applyBorder="1" applyAlignment="1">
      <alignment horizontal="right" shrinkToFit="1"/>
    </xf>
    <xf numFmtId="176" fontId="8" fillId="7" borderId="2" xfId="6" applyFont="1" applyFill="1" applyBorder="1" applyAlignment="1">
      <alignment horizontal="right" shrinkToFit="1"/>
    </xf>
    <xf numFmtId="176" fontId="8" fillId="6" borderId="2" xfId="6" applyFont="1" applyFill="1" applyBorder="1" applyAlignment="1">
      <alignment horizontal="right" shrinkToFit="1"/>
    </xf>
    <xf numFmtId="176" fontId="6" fillId="4" borderId="2" xfId="6" applyFont="1" applyFill="1" applyBorder="1" applyAlignment="1">
      <alignment horizontal="right"/>
    </xf>
    <xf numFmtId="176" fontId="6" fillId="5" borderId="17" xfId="6" applyFont="1" applyFill="1" applyBorder="1" applyAlignment="1">
      <alignment horizontal="right" shrinkToFit="1"/>
    </xf>
    <xf numFmtId="176" fontId="6" fillId="7" borderId="95" xfId="6" applyFont="1" applyFill="1" applyBorder="1" applyAlignment="1">
      <alignment horizontal="right" shrinkToFit="1"/>
    </xf>
    <xf numFmtId="176" fontId="6" fillId="7" borderId="17" xfId="6" applyFont="1" applyFill="1" applyBorder="1" applyAlignment="1">
      <alignment horizontal="right" shrinkToFit="1"/>
    </xf>
    <xf numFmtId="176" fontId="8" fillId="6" borderId="2" xfId="1" applyFont="1" applyFill="1" applyBorder="1" applyAlignment="1">
      <alignment horizontal="center"/>
    </xf>
    <xf numFmtId="176" fontId="8" fillId="4" borderId="17" xfId="1" applyFont="1" applyFill="1" applyBorder="1" applyAlignment="1">
      <alignment horizontal="right" shrinkToFit="1"/>
    </xf>
    <xf numFmtId="0" fontId="19" fillId="0" borderId="2" xfId="2" applyNumberFormat="1" applyFont="1" applyFill="1" applyBorder="1" applyAlignment="1">
      <alignment horizontal="center" vertical="center" wrapText="1"/>
    </xf>
    <xf numFmtId="0" fontId="19" fillId="0" borderId="2" xfId="2" applyNumberFormat="1" applyFont="1" applyFill="1" applyBorder="1" applyAlignment="1">
      <alignment horizontal="center" vertical="center"/>
    </xf>
    <xf numFmtId="0" fontId="4" fillId="0" borderId="62" xfId="2" applyNumberFormat="1" applyFont="1" applyFill="1" applyBorder="1" applyAlignment="1" applyProtection="1">
      <alignment horizontal="center" vertical="center"/>
    </xf>
    <xf numFmtId="0" fontId="4" fillId="0" borderId="102" xfId="2" applyNumberFormat="1" applyFont="1" applyFill="1" applyBorder="1" applyAlignment="1" applyProtection="1">
      <alignment horizontal="center" vertical="center"/>
    </xf>
    <xf numFmtId="0" fontId="4" fillId="0" borderId="74" xfId="2" applyNumberFormat="1" applyFont="1" applyFill="1" applyBorder="1" applyAlignment="1" applyProtection="1">
      <alignment horizontal="center" vertical="center"/>
    </xf>
    <xf numFmtId="0" fontId="4" fillId="0" borderId="103" xfId="2" applyNumberFormat="1" applyFont="1" applyFill="1" applyBorder="1" applyAlignment="1" applyProtection="1">
      <alignment horizontal="center" vertical="center"/>
    </xf>
    <xf numFmtId="0" fontId="4" fillId="0" borderId="104" xfId="2" applyNumberFormat="1" applyFont="1" applyFill="1" applyBorder="1" applyAlignment="1" applyProtection="1">
      <alignment horizontal="center" vertical="center"/>
    </xf>
    <xf numFmtId="0" fontId="4" fillId="0" borderId="105" xfId="2" applyNumberFormat="1" applyFont="1" applyFill="1" applyBorder="1" applyAlignment="1" applyProtection="1">
      <alignment horizontal="center" vertical="center"/>
    </xf>
    <xf numFmtId="0" fontId="4" fillId="0" borderId="106" xfId="2" applyNumberFormat="1" applyFont="1" applyFill="1" applyBorder="1" applyAlignment="1" applyProtection="1">
      <alignment horizontal="center" vertical="center" shrinkToFit="1"/>
    </xf>
    <xf numFmtId="0" fontId="4" fillId="0" borderId="107" xfId="2" applyNumberFormat="1" applyFont="1" applyFill="1" applyBorder="1" applyAlignment="1" applyProtection="1">
      <alignment horizontal="center" vertical="center" shrinkToFit="1"/>
    </xf>
    <xf numFmtId="0" fontId="4" fillId="0" borderId="108" xfId="2" applyNumberFormat="1" applyFont="1" applyFill="1" applyBorder="1" applyAlignment="1" applyProtection="1">
      <alignment horizontal="center" vertical="center" shrinkToFit="1"/>
    </xf>
    <xf numFmtId="180" fontId="4" fillId="0" borderId="109" xfId="2" applyNumberFormat="1" applyFont="1" applyFill="1" applyBorder="1" applyAlignment="1" applyProtection="1">
      <alignment horizontal="center" vertical="center" shrinkToFit="1"/>
    </xf>
    <xf numFmtId="180" fontId="4" fillId="0" borderId="110" xfId="2" applyNumberFormat="1" applyFont="1" applyFill="1" applyBorder="1" applyAlignment="1" applyProtection="1">
      <alignment horizontal="center" vertical="center" shrinkToFit="1"/>
    </xf>
    <xf numFmtId="180" fontId="4" fillId="0" borderId="111" xfId="2" applyNumberFormat="1" applyFont="1" applyFill="1" applyBorder="1" applyAlignment="1" applyProtection="1">
      <alignment horizontal="center" vertical="center" shrinkToFit="1"/>
    </xf>
    <xf numFmtId="0" fontId="19" fillId="0" borderId="112" xfId="2" applyNumberFormat="1" applyFont="1" applyFill="1" applyBorder="1" applyAlignment="1">
      <alignment horizontal="center" vertical="center"/>
    </xf>
    <xf numFmtId="0" fontId="19" fillId="0" borderId="113" xfId="2" applyNumberFormat="1" applyFont="1" applyFill="1" applyBorder="1" applyAlignment="1">
      <alignment horizontal="center" vertical="center"/>
    </xf>
    <xf numFmtId="0" fontId="19" fillId="0" borderId="90" xfId="2" applyNumberFormat="1" applyFont="1" applyFill="1" applyBorder="1" applyAlignment="1">
      <alignment horizontal="center" vertical="center"/>
    </xf>
    <xf numFmtId="0" fontId="19" fillId="0" borderId="94" xfId="2" applyNumberFormat="1" applyFont="1" applyFill="1" applyBorder="1" applyAlignment="1">
      <alignment horizontal="center" vertical="center"/>
    </xf>
    <xf numFmtId="0" fontId="19" fillId="0" borderId="100" xfId="2" applyNumberFormat="1" applyFont="1" applyFill="1" applyBorder="1" applyAlignment="1">
      <alignment horizontal="center" vertical="center"/>
    </xf>
    <xf numFmtId="0" fontId="19" fillId="0" borderId="9" xfId="2" applyNumberFormat="1" applyFont="1" applyFill="1" applyBorder="1" applyAlignment="1">
      <alignment horizontal="center" vertical="center"/>
    </xf>
    <xf numFmtId="0" fontId="19" fillId="0" borderId="2" xfId="3" applyNumberFormat="1" applyFont="1" applyFill="1" applyBorder="1" applyAlignment="1">
      <alignment horizontal="center" vertical="center" wrapText="1"/>
    </xf>
    <xf numFmtId="176" fontId="4" fillId="0" borderId="114" xfId="3" applyFont="1" applyFill="1" applyBorder="1" applyAlignment="1" applyProtection="1">
      <alignment horizontal="center" vertical="center"/>
    </xf>
    <xf numFmtId="176" fontId="4" fillId="0" borderId="56" xfId="3" applyFont="1" applyFill="1" applyBorder="1" applyAlignment="1" applyProtection="1">
      <alignment horizontal="center" vertical="center"/>
    </xf>
    <xf numFmtId="0" fontId="19" fillId="0" borderId="1" xfId="3" applyNumberFormat="1" applyFont="1" applyFill="1" applyBorder="1" applyAlignment="1">
      <alignment horizontal="center" vertical="center" wrapText="1"/>
    </xf>
    <xf numFmtId="0" fontId="19" fillId="0" borderId="112" xfId="3" applyNumberFormat="1" applyFont="1" applyFill="1" applyBorder="1" applyAlignment="1">
      <alignment horizontal="center" vertical="center"/>
    </xf>
    <xf numFmtId="0" fontId="19" fillId="0" borderId="32" xfId="3" applyNumberFormat="1" applyFont="1" applyFill="1" applyBorder="1" applyAlignment="1">
      <alignment horizontal="center" vertical="center"/>
    </xf>
    <xf numFmtId="0" fontId="19" fillId="0" borderId="94" xfId="3" applyNumberFormat="1" applyFont="1" applyFill="1" applyBorder="1" applyAlignment="1">
      <alignment horizontal="center" vertical="center"/>
    </xf>
    <xf numFmtId="0" fontId="19" fillId="0" borderId="115" xfId="3" applyNumberFormat="1" applyFont="1" applyFill="1" applyBorder="1" applyAlignment="1">
      <alignment horizontal="center" vertical="center"/>
    </xf>
    <xf numFmtId="0" fontId="19" fillId="0" borderId="85" xfId="3" applyNumberFormat="1" applyFont="1" applyFill="1" applyBorder="1" applyAlignment="1">
      <alignment horizontal="center" vertical="center"/>
    </xf>
    <xf numFmtId="0" fontId="19" fillId="0" borderId="8" xfId="3" applyNumberFormat="1" applyFont="1" applyFill="1" applyBorder="1" applyAlignment="1">
      <alignment horizontal="center" vertical="center"/>
    </xf>
    <xf numFmtId="0" fontId="19" fillId="0" borderId="116" xfId="3" applyNumberFormat="1" applyFont="1" applyFill="1" applyBorder="1" applyAlignment="1">
      <alignment horizontal="center" vertical="center" shrinkToFit="1"/>
    </xf>
    <xf numFmtId="0" fontId="19" fillId="0" borderId="117" xfId="3" applyNumberFormat="1" applyFont="1" applyFill="1" applyBorder="1" applyAlignment="1">
      <alignment horizontal="center" vertical="center" shrinkToFit="1"/>
    </xf>
    <xf numFmtId="0" fontId="19" fillId="0" borderId="101" xfId="3" applyNumberFormat="1" applyFont="1" applyFill="1" applyBorder="1" applyAlignment="1">
      <alignment horizontal="center" vertical="center" shrinkToFit="1"/>
    </xf>
    <xf numFmtId="180" fontId="19" fillId="0" borderId="95" xfId="3" applyNumberFormat="1" applyFont="1" applyFill="1" applyBorder="1" applyAlignment="1">
      <alignment horizontal="center" vertical="center" shrinkToFit="1"/>
    </xf>
    <xf numFmtId="180" fontId="19" fillId="0" borderId="87" xfId="3" applyNumberFormat="1" applyFont="1" applyFill="1" applyBorder="1" applyAlignment="1">
      <alignment horizontal="center" vertical="center" shrinkToFit="1"/>
    </xf>
    <xf numFmtId="180" fontId="19" fillId="0" borderId="98" xfId="3" applyNumberFormat="1" applyFont="1" applyFill="1" applyBorder="1" applyAlignment="1">
      <alignment horizontal="center" vertical="center" shrinkToFit="1"/>
    </xf>
    <xf numFmtId="176" fontId="4" fillId="0" borderId="56" xfId="3" applyFont="1" applyFill="1" applyBorder="1" applyAlignment="1" applyProtection="1">
      <alignment horizontal="center" vertical="center" wrapText="1"/>
    </xf>
    <xf numFmtId="0" fontId="19" fillId="0" borderId="95" xfId="3" applyNumberFormat="1" applyFont="1" applyFill="1" applyBorder="1" applyAlignment="1">
      <alignment horizontal="center" vertical="center" wrapText="1"/>
    </xf>
    <xf numFmtId="0" fontId="19" fillId="0" borderId="98" xfId="3" applyNumberFormat="1" applyFont="1" applyFill="1" applyBorder="1" applyAlignment="1">
      <alignment horizontal="center" vertical="center" wrapText="1"/>
    </xf>
    <xf numFmtId="0" fontId="19" fillId="0" borderId="4" xfId="3" applyNumberFormat="1" applyFont="1" applyFill="1" applyBorder="1" applyAlignment="1">
      <alignment horizontal="center" vertical="center" wrapText="1"/>
    </xf>
    <xf numFmtId="0" fontId="19" fillId="0" borderId="3" xfId="3" applyNumberFormat="1" applyFont="1" applyFill="1" applyBorder="1" applyAlignment="1">
      <alignment horizontal="center" vertical="center" wrapText="1"/>
    </xf>
    <xf numFmtId="0" fontId="19" fillId="0" borderId="89" xfId="3" quotePrefix="1" applyNumberFormat="1" applyFont="1" applyFill="1" applyBorder="1" applyAlignment="1">
      <alignment horizontal="center" vertical="center" wrapText="1"/>
    </xf>
    <xf numFmtId="0" fontId="19" fillId="0" borderId="118" xfId="3" quotePrefix="1" applyNumberFormat="1" applyFont="1" applyFill="1" applyBorder="1" applyAlignment="1">
      <alignment horizontal="center" vertical="center" wrapText="1"/>
    </xf>
    <xf numFmtId="0" fontId="19" fillId="0" borderId="7" xfId="3" quotePrefix="1" applyNumberFormat="1" applyFont="1" applyFill="1" applyBorder="1" applyAlignment="1">
      <alignment horizontal="center" vertical="center" wrapText="1"/>
    </xf>
    <xf numFmtId="0" fontId="19" fillId="0" borderId="119" xfId="3" quotePrefix="1" applyNumberFormat="1" applyFont="1" applyFill="1" applyBorder="1" applyAlignment="1">
      <alignment horizontal="center" vertical="center" wrapText="1"/>
    </xf>
    <xf numFmtId="0" fontId="19" fillId="0" borderId="86" xfId="3" quotePrefix="1" applyNumberFormat="1" applyFont="1" applyFill="1" applyBorder="1" applyAlignment="1">
      <alignment horizontal="center" vertical="center" wrapText="1"/>
    </xf>
    <xf numFmtId="0" fontId="19" fillId="0" borderId="120" xfId="3" quotePrefix="1" applyNumberFormat="1" applyFont="1" applyFill="1" applyBorder="1" applyAlignment="1">
      <alignment horizontal="center" vertical="center" wrapText="1"/>
    </xf>
    <xf numFmtId="0" fontId="19" fillId="0" borderId="116" xfId="3" quotePrefix="1" applyNumberFormat="1" applyFont="1" applyFill="1" applyBorder="1" applyAlignment="1">
      <alignment horizontal="center" vertical="center" wrapText="1" shrinkToFit="1"/>
    </xf>
    <xf numFmtId="0" fontId="19" fillId="0" borderId="117" xfId="3" quotePrefix="1" applyNumberFormat="1" applyFont="1" applyFill="1" applyBorder="1" applyAlignment="1">
      <alignment horizontal="center" vertical="center" wrapText="1" shrinkToFit="1"/>
    </xf>
    <xf numFmtId="0" fontId="19" fillId="0" borderId="101" xfId="3" quotePrefix="1" applyNumberFormat="1" applyFont="1" applyFill="1" applyBorder="1" applyAlignment="1">
      <alignment horizontal="center" vertical="center" wrapText="1" shrinkToFit="1"/>
    </xf>
    <xf numFmtId="0" fontId="19" fillId="0" borderId="90" xfId="3" applyNumberFormat="1" applyFont="1" applyFill="1" applyBorder="1" applyAlignment="1">
      <alignment horizontal="center" vertical="center" wrapText="1"/>
    </xf>
    <xf numFmtId="0" fontId="19" fillId="0" borderId="91" xfId="3" applyNumberFormat="1" applyFont="1" applyFill="1" applyBorder="1" applyAlignment="1">
      <alignment horizontal="center" vertical="center" wrapText="1"/>
    </xf>
    <xf numFmtId="0" fontId="19" fillId="0" borderId="9" xfId="3" applyNumberFormat="1" applyFont="1" applyFill="1" applyBorder="1" applyAlignment="1">
      <alignment horizontal="center" vertical="center" wrapText="1"/>
    </xf>
    <xf numFmtId="0" fontId="19" fillId="0" borderId="112" xfId="3" applyNumberFormat="1" applyFont="1" applyFill="1" applyBorder="1" applyAlignment="1">
      <alignment horizontal="center" vertical="center" wrapText="1"/>
    </xf>
    <xf numFmtId="0" fontId="19" fillId="0" borderId="113" xfId="3" applyNumberFormat="1" applyFont="1" applyFill="1" applyBorder="1" applyAlignment="1">
      <alignment horizontal="center" vertical="center" wrapText="1"/>
    </xf>
    <xf numFmtId="0" fontId="19" fillId="0" borderId="94" xfId="3" applyNumberFormat="1" applyFont="1" applyFill="1" applyBorder="1" applyAlignment="1">
      <alignment horizontal="center" vertical="center" wrapText="1"/>
    </xf>
    <xf numFmtId="0" fontId="19" fillId="0" borderId="100" xfId="3" applyNumberFormat="1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4" fillId="0" borderId="2" xfId="4" quotePrefix="1" applyNumberFormat="1" applyFont="1" applyFill="1" applyBorder="1" applyAlignment="1">
      <alignment horizontal="center" vertical="center" wrapText="1"/>
    </xf>
    <xf numFmtId="0" fontId="4" fillId="0" borderId="2" xfId="4" quotePrefix="1" applyNumberFormat="1" applyFont="1" applyFill="1" applyBorder="1" applyAlignment="1">
      <alignment horizontal="center" vertical="center"/>
    </xf>
    <xf numFmtId="0" fontId="4" fillId="0" borderId="2" xfId="4" applyNumberFormat="1" applyFont="1" applyFill="1" applyBorder="1" applyAlignment="1">
      <alignment horizontal="center" vertical="center"/>
    </xf>
    <xf numFmtId="181" fontId="4" fillId="0" borderId="89" xfId="8" applyNumberFormat="1" applyFont="1" applyFill="1" applyBorder="1" applyAlignment="1" applyProtection="1">
      <alignment horizontal="center" vertical="center" shrinkToFit="1"/>
    </xf>
    <xf numFmtId="181" fontId="4" fillId="0" borderId="7" xfId="8" applyNumberFormat="1" applyFont="1" applyFill="1" applyBorder="1" applyAlignment="1" applyProtection="1">
      <alignment horizontal="center" vertical="center" shrinkToFit="1"/>
    </xf>
    <xf numFmtId="181" fontId="4" fillId="0" borderId="116" xfId="8" applyNumberFormat="1" applyFont="1" applyFill="1" applyBorder="1" applyAlignment="1" applyProtection="1">
      <alignment horizontal="center" vertical="center" shrinkToFit="1"/>
    </xf>
    <xf numFmtId="181" fontId="4" fillId="0" borderId="101" xfId="8" applyNumberFormat="1" applyFont="1" applyFill="1" applyBorder="1" applyAlignment="1" applyProtection="1">
      <alignment horizontal="center" vertical="center" shrinkToFit="1"/>
    </xf>
    <xf numFmtId="181" fontId="4" fillId="0" borderId="112" xfId="8" applyNumberFormat="1" applyFont="1" applyFill="1" applyBorder="1" applyAlignment="1" applyProtection="1">
      <alignment horizontal="center" vertical="center" shrinkToFit="1"/>
    </xf>
    <xf numFmtId="181" fontId="4" fillId="0" borderId="94" xfId="8" applyNumberFormat="1" applyFont="1" applyFill="1" applyBorder="1" applyAlignment="1" applyProtection="1">
      <alignment horizontal="center" vertical="center" shrinkToFit="1"/>
    </xf>
    <xf numFmtId="181" fontId="4" fillId="0" borderId="95" xfId="8" applyNumberFormat="1" applyFont="1" applyFill="1" applyBorder="1" applyAlignment="1" applyProtection="1">
      <alignment horizontal="center" vertical="center" shrinkToFit="1"/>
    </xf>
    <xf numFmtId="181" fontId="4" fillId="0" borderId="98" xfId="8" applyNumberFormat="1" applyFont="1" applyFill="1" applyBorder="1" applyAlignment="1" applyProtection="1">
      <alignment horizontal="center" vertical="center" shrinkToFit="1"/>
    </xf>
    <xf numFmtId="0" fontId="4" fillId="0" borderId="95" xfId="4" applyNumberFormat="1" applyFont="1" applyFill="1" applyBorder="1" applyAlignment="1">
      <alignment horizontal="center" vertical="center" wrapText="1"/>
    </xf>
    <xf numFmtId="0" fontId="4" fillId="0" borderId="98" xfId="4" applyNumberFormat="1" applyFont="1" applyFill="1" applyBorder="1" applyAlignment="1">
      <alignment horizontal="center" vertical="center" wrapText="1"/>
    </xf>
    <xf numFmtId="0" fontId="4" fillId="0" borderId="95" xfId="4" quotePrefix="1" applyNumberFormat="1" applyFont="1" applyFill="1" applyBorder="1" applyAlignment="1">
      <alignment horizontal="center" vertical="center" wrapText="1"/>
    </xf>
    <xf numFmtId="0" fontId="4" fillId="0" borderId="98" xfId="4" quotePrefix="1" applyNumberFormat="1" applyFont="1" applyFill="1" applyBorder="1" applyAlignment="1">
      <alignment horizontal="center" vertical="center" wrapText="1"/>
    </xf>
    <xf numFmtId="0" fontId="4" fillId="0" borderId="4" xfId="4" quotePrefix="1" applyNumberFormat="1" applyFont="1" applyFill="1" applyBorder="1" applyAlignment="1">
      <alignment horizontal="center" vertical="center"/>
    </xf>
    <xf numFmtId="0" fontId="4" fillId="0" borderId="3" xfId="4" quotePrefix="1" applyNumberFormat="1" applyFont="1" applyFill="1" applyBorder="1" applyAlignment="1">
      <alignment horizontal="center" vertical="center"/>
    </xf>
    <xf numFmtId="0" fontId="4" fillId="0" borderId="1" xfId="4" quotePrefix="1" applyNumberFormat="1" applyFont="1" applyFill="1" applyBorder="1" applyAlignment="1">
      <alignment horizontal="center" vertical="center"/>
    </xf>
    <xf numFmtId="0" fontId="4" fillId="0" borderId="5" xfId="4" quotePrefix="1" applyNumberFormat="1" applyFont="1" applyFill="1" applyBorder="1" applyAlignment="1">
      <alignment horizontal="center" vertical="center"/>
    </xf>
    <xf numFmtId="0" fontId="4" fillId="0" borderId="90" xfId="4" quotePrefix="1" applyNumberFormat="1" applyFont="1" applyFill="1" applyBorder="1" applyAlignment="1">
      <alignment horizontal="center" vertical="center"/>
    </xf>
    <xf numFmtId="0" fontId="4" fillId="0" borderId="9" xfId="4" quotePrefix="1" applyNumberFormat="1" applyFont="1" applyFill="1" applyBorder="1" applyAlignment="1">
      <alignment horizontal="center" vertical="center"/>
    </xf>
    <xf numFmtId="0" fontId="4" fillId="0" borderId="4" xfId="4" applyNumberFormat="1" applyFont="1" applyFill="1" applyBorder="1" applyAlignment="1">
      <alignment horizontal="center" vertical="center"/>
    </xf>
    <xf numFmtId="0" fontId="4" fillId="0" borderId="3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0" fontId="19" fillId="0" borderId="2" xfId="5" applyNumberFormat="1" applyFont="1" applyFill="1" applyBorder="1" applyAlignment="1">
      <alignment horizontal="center" vertical="center" wrapText="1"/>
    </xf>
    <xf numFmtId="0" fontId="19" fillId="0" borderId="2" xfId="5" quotePrefix="1" applyNumberFormat="1" applyFont="1" applyFill="1" applyBorder="1" applyAlignment="1">
      <alignment horizontal="center" vertical="center" wrapText="1"/>
    </xf>
    <xf numFmtId="0" fontId="4" fillId="0" borderId="5" xfId="5" quotePrefix="1" applyNumberFormat="1" applyFont="1" applyFill="1" applyBorder="1" applyAlignment="1">
      <alignment horizontal="center" vertical="center" wrapText="1"/>
    </xf>
    <xf numFmtId="0" fontId="4" fillId="0" borderId="5" xfId="5" applyNumberFormat="1" applyFont="1" applyFill="1" applyBorder="1" applyAlignment="1">
      <alignment horizontal="center" vertical="center" wrapText="1"/>
    </xf>
    <xf numFmtId="0" fontId="4" fillId="0" borderId="1" xfId="5" quotePrefix="1" applyNumberFormat="1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0" fontId="19" fillId="0" borderId="95" xfId="10" quotePrefix="1" applyFont="1" applyBorder="1" applyAlignment="1">
      <alignment horizontal="center" vertical="center" wrapText="1"/>
    </xf>
    <xf numFmtId="0" fontId="19" fillId="0" borderId="98" xfId="10" quotePrefix="1" applyFont="1" applyBorder="1" applyAlignment="1">
      <alignment horizontal="center" vertical="center" wrapText="1"/>
    </xf>
    <xf numFmtId="0" fontId="19" fillId="0" borderId="2" xfId="9" applyFont="1" applyBorder="1" applyAlignment="1">
      <alignment horizontal="center" vertical="center" wrapText="1"/>
    </xf>
    <xf numFmtId="179" fontId="19" fillId="0" borderId="2" xfId="9" applyNumberFormat="1" applyFont="1" applyBorder="1" applyAlignment="1">
      <alignment horizontal="center" vertical="center" wrapText="1"/>
    </xf>
    <xf numFmtId="176" fontId="12" fillId="0" borderId="95" xfId="3" applyFont="1" applyFill="1" applyBorder="1" applyAlignment="1">
      <alignment horizontal="center" vertical="center"/>
    </xf>
    <xf numFmtId="176" fontId="12" fillId="0" borderId="98" xfId="3" applyFont="1" applyFill="1" applyBorder="1" applyAlignment="1">
      <alignment horizontal="center" vertical="center"/>
    </xf>
    <xf numFmtId="0" fontId="19" fillId="0" borderId="2" xfId="9" applyFont="1" applyBorder="1" applyAlignment="1">
      <alignment horizontal="center" wrapText="1"/>
    </xf>
    <xf numFmtId="0" fontId="19" fillId="0" borderId="5" xfId="9" applyFont="1" applyBorder="1" applyAlignment="1">
      <alignment horizontal="center" vertical="center" wrapText="1"/>
    </xf>
    <xf numFmtId="0" fontId="19" fillId="0" borderId="88" xfId="9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0" fontId="12" fillId="0" borderId="33" xfId="1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/>
    </xf>
    <xf numFmtId="0" fontId="19" fillId="0" borderId="90" xfId="10" applyFont="1" applyBorder="1" applyAlignment="1">
      <alignment horizontal="center" vertical="center" wrapText="1"/>
    </xf>
    <xf numFmtId="0" fontId="19" fillId="0" borderId="9" xfId="10" applyFont="1" applyBorder="1" applyAlignment="1">
      <alignment horizontal="center" vertical="center" wrapText="1"/>
    </xf>
  </cellXfs>
  <cellStyles count="13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2 4" xfId="5" xr:uid="{00000000-0005-0000-0000-000004000000}"/>
    <cellStyle name="桁区切り 3" xfId="6" xr:uid="{00000000-0005-0000-0000-000005000000}"/>
    <cellStyle name="桁区切り 4" xfId="7" xr:uid="{00000000-0005-0000-0000-000006000000}"/>
    <cellStyle name="説明文" xfId="8" builtinId="53"/>
    <cellStyle name="標準" xfId="0" builtinId="0"/>
    <cellStyle name="標準 2" xfId="9" xr:uid="{00000000-0005-0000-0000-000009000000}"/>
    <cellStyle name="標準 2 2" xfId="10" xr:uid="{00000000-0005-0000-0000-00000A000000}"/>
    <cellStyle name="標準 3" xfId="12" xr:uid="{8435EF1B-791E-4148-8558-6931404CB027}"/>
    <cellStyle name="標準_Sheet1" xfId="11" xr:uid="{00000000-0005-0000-0000-00000B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J233"/>
  <sheetViews>
    <sheetView tabSelected="1" zoomScaleNormal="100" zoomScaleSheetLayoutView="100" workbookViewId="0">
      <pane xSplit="4" ySplit="5" topLeftCell="E6" activePane="bottomRight" state="frozen"/>
      <selection activeCell="H18" sqref="H18"/>
      <selection pane="topRight" activeCell="H18" sqref="H18"/>
      <selection pane="bottomLeft" activeCell="H18" sqref="H18"/>
      <selection pane="bottomRight" activeCell="B2" sqref="B2:B5"/>
    </sheetView>
  </sheetViews>
  <sheetFormatPr defaultColWidth="9" defaultRowHeight="13" outlineLevelRow="3" x14ac:dyDescent="0.2"/>
  <cols>
    <col min="1" max="1" width="9.6328125" style="55" customWidth="1"/>
    <col min="2" max="2" width="15" style="55" customWidth="1"/>
    <col min="3" max="3" width="20.453125" style="55" customWidth="1"/>
    <col min="4" max="4" width="6.36328125" style="77" customWidth="1"/>
    <col min="5" max="14" width="6.08984375" style="2" customWidth="1"/>
    <col min="15" max="15" width="6.453125" style="2" customWidth="1"/>
    <col min="16" max="28" width="6.08984375" style="2" customWidth="1"/>
    <col min="29" max="29" width="5.453125" style="2" customWidth="1"/>
    <col min="30" max="31" width="5" style="2" customWidth="1"/>
    <col min="32" max="35" width="6.08984375" style="2" customWidth="1"/>
    <col min="36" max="36" width="6.453125" style="2" customWidth="1"/>
    <col min="37" max="16384" width="9" style="2"/>
  </cols>
  <sheetData>
    <row r="1" spans="1:36" ht="12" x14ac:dyDescent="0.2">
      <c r="A1" s="1" t="s">
        <v>650</v>
      </c>
      <c r="D1" s="56"/>
      <c r="AJ1" s="3"/>
    </row>
    <row r="2" spans="1:36" s="5" customFormat="1" ht="20.149999999999999" customHeight="1" x14ac:dyDescent="0.2">
      <c r="A2" s="405" t="s">
        <v>432</v>
      </c>
      <c r="B2" s="408" t="s">
        <v>512</v>
      </c>
      <c r="C2" s="411" t="s">
        <v>532</v>
      </c>
      <c r="D2" s="414" t="s">
        <v>361</v>
      </c>
      <c r="E2" s="417" t="s">
        <v>213</v>
      </c>
      <c r="F2" s="418"/>
      <c r="G2" s="419"/>
      <c r="H2" s="404" t="s">
        <v>214</v>
      </c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 t="s">
        <v>215</v>
      </c>
      <c r="AD2" s="404"/>
      <c r="AE2" s="404"/>
      <c r="AF2" s="404"/>
      <c r="AG2" s="404"/>
      <c r="AH2" s="404"/>
      <c r="AI2" s="404"/>
      <c r="AJ2" s="404"/>
    </row>
    <row r="3" spans="1:36" s="5" customFormat="1" ht="23.15" customHeight="1" x14ac:dyDescent="0.2">
      <c r="A3" s="406"/>
      <c r="B3" s="409"/>
      <c r="C3" s="412"/>
      <c r="D3" s="415"/>
      <c r="E3" s="420"/>
      <c r="F3" s="421"/>
      <c r="G3" s="422"/>
      <c r="H3" s="403" t="s">
        <v>216</v>
      </c>
      <c r="I3" s="403"/>
      <c r="J3" s="403"/>
      <c r="K3" s="403" t="s">
        <v>217</v>
      </c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4" t="s">
        <v>218</v>
      </c>
      <c r="Y3" s="404"/>
      <c r="Z3" s="404"/>
      <c r="AA3" s="404"/>
      <c r="AB3" s="404"/>
      <c r="AC3" s="404" t="s">
        <v>216</v>
      </c>
      <c r="AD3" s="404"/>
      <c r="AE3" s="404"/>
      <c r="AF3" s="404" t="s">
        <v>214</v>
      </c>
      <c r="AG3" s="404"/>
      <c r="AH3" s="404"/>
      <c r="AI3" s="404"/>
      <c r="AJ3" s="404"/>
    </row>
    <row r="4" spans="1:36" s="4" customFormat="1" ht="35.15" customHeight="1" x14ac:dyDescent="0.2">
      <c r="A4" s="406"/>
      <c r="B4" s="409"/>
      <c r="C4" s="412"/>
      <c r="D4" s="415"/>
      <c r="E4" s="403" t="s">
        <v>219</v>
      </c>
      <c r="F4" s="403" t="s">
        <v>220</v>
      </c>
      <c r="G4" s="403" t="s">
        <v>221</v>
      </c>
      <c r="H4" s="403" t="s">
        <v>219</v>
      </c>
      <c r="I4" s="403" t="s">
        <v>220</v>
      </c>
      <c r="J4" s="403" t="s">
        <v>221</v>
      </c>
      <c r="K4" s="403" t="s">
        <v>219</v>
      </c>
      <c r="L4" s="403" t="s">
        <v>220</v>
      </c>
      <c r="M4" s="403" t="s">
        <v>221</v>
      </c>
      <c r="N4" s="403" t="s">
        <v>230</v>
      </c>
      <c r="O4" s="403" t="s">
        <v>231</v>
      </c>
      <c r="P4" s="403" t="s">
        <v>577</v>
      </c>
      <c r="Q4" s="403" t="s">
        <v>222</v>
      </c>
      <c r="R4" s="403" t="s">
        <v>223</v>
      </c>
      <c r="S4" s="403" t="s">
        <v>232</v>
      </c>
      <c r="T4" s="403" t="s">
        <v>233</v>
      </c>
      <c r="U4" s="403" t="s">
        <v>234</v>
      </c>
      <c r="V4" s="403" t="s">
        <v>235</v>
      </c>
      <c r="W4" s="403" t="s">
        <v>236</v>
      </c>
      <c r="X4" s="403" t="s">
        <v>219</v>
      </c>
      <c r="Y4" s="403" t="s">
        <v>220</v>
      </c>
      <c r="Z4" s="403" t="s">
        <v>221</v>
      </c>
      <c r="AA4" s="403" t="s">
        <v>224</v>
      </c>
      <c r="AB4" s="403" t="s">
        <v>225</v>
      </c>
      <c r="AC4" s="403" t="s">
        <v>219</v>
      </c>
      <c r="AD4" s="403" t="s">
        <v>220</v>
      </c>
      <c r="AE4" s="403" t="s">
        <v>221</v>
      </c>
      <c r="AF4" s="403" t="s">
        <v>224</v>
      </c>
      <c r="AG4" s="403" t="s">
        <v>225</v>
      </c>
      <c r="AH4" s="403" t="s">
        <v>226</v>
      </c>
      <c r="AI4" s="403" t="s">
        <v>227</v>
      </c>
      <c r="AJ4" s="403" t="s">
        <v>228</v>
      </c>
    </row>
    <row r="5" spans="1:36" s="4" customFormat="1" ht="35.15" customHeight="1" x14ac:dyDescent="0.2">
      <c r="A5" s="407"/>
      <c r="B5" s="410"/>
      <c r="C5" s="413"/>
      <c r="D5" s="416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3"/>
      <c r="AH5" s="403"/>
      <c r="AI5" s="403"/>
      <c r="AJ5" s="403"/>
    </row>
    <row r="6" spans="1:36" ht="12.5" outlineLevel="3" x14ac:dyDescent="0.25">
      <c r="A6" s="57" t="s">
        <v>1</v>
      </c>
      <c r="B6" s="58" t="s">
        <v>2</v>
      </c>
      <c r="C6" s="59" t="s">
        <v>3</v>
      </c>
      <c r="D6" s="164"/>
      <c r="E6" s="134">
        <f t="shared" ref="E6:E11" si="0">SUM(F6:G6)</f>
        <v>38</v>
      </c>
      <c r="F6" s="135">
        <f t="shared" ref="F6:G11" si="1">I6+AD6</f>
        <v>17</v>
      </c>
      <c r="G6" s="135">
        <f t="shared" si="1"/>
        <v>21</v>
      </c>
      <c r="H6" s="135">
        <f t="shared" ref="H6:H11" si="2">SUM(I6:J6)</f>
        <v>38</v>
      </c>
      <c r="I6" s="135">
        <f t="shared" ref="I6:J11" si="3">L6+Y6</f>
        <v>17</v>
      </c>
      <c r="J6" s="135">
        <f t="shared" si="3"/>
        <v>21</v>
      </c>
      <c r="K6" s="135">
        <f t="shared" ref="K6:K11" si="4">SUM(L6:M6)</f>
        <v>37</v>
      </c>
      <c r="L6" s="135">
        <v>16</v>
      </c>
      <c r="M6" s="135">
        <v>21</v>
      </c>
      <c r="N6" s="135">
        <v>1</v>
      </c>
      <c r="O6" s="135">
        <v>0</v>
      </c>
      <c r="P6" s="135">
        <v>1</v>
      </c>
      <c r="Q6" s="135">
        <v>0</v>
      </c>
      <c r="R6" s="135">
        <v>0</v>
      </c>
      <c r="S6" s="135">
        <v>26</v>
      </c>
      <c r="T6" s="135">
        <v>1</v>
      </c>
      <c r="U6" s="135">
        <v>0</v>
      </c>
      <c r="V6" s="135">
        <v>8</v>
      </c>
      <c r="W6" s="135">
        <v>0</v>
      </c>
      <c r="X6" s="135">
        <f t="shared" ref="X6:X11" si="5">Y6+Z6</f>
        <v>1</v>
      </c>
      <c r="Y6" s="135">
        <v>1</v>
      </c>
      <c r="Z6" s="135">
        <v>0</v>
      </c>
      <c r="AA6" s="135">
        <v>1</v>
      </c>
      <c r="AB6" s="135">
        <v>0</v>
      </c>
      <c r="AC6" s="135">
        <f t="shared" ref="AC6:AC11" si="6">AD6+AE6</f>
        <v>0</v>
      </c>
      <c r="AD6" s="135">
        <v>0</v>
      </c>
      <c r="AE6" s="135">
        <v>0</v>
      </c>
      <c r="AF6" s="135">
        <v>0</v>
      </c>
      <c r="AG6" s="135">
        <v>0</v>
      </c>
      <c r="AH6" s="135">
        <v>0</v>
      </c>
      <c r="AI6" s="135">
        <v>0</v>
      </c>
      <c r="AJ6" s="135">
        <v>0</v>
      </c>
    </row>
    <row r="7" spans="1:36" ht="12.5" outlineLevel="3" x14ac:dyDescent="0.25">
      <c r="A7" s="61" t="s">
        <v>1</v>
      </c>
      <c r="B7" s="62" t="s">
        <v>2</v>
      </c>
      <c r="C7" s="63" t="s">
        <v>4</v>
      </c>
      <c r="D7" s="165"/>
      <c r="E7" s="136">
        <f t="shared" si="0"/>
        <v>41</v>
      </c>
      <c r="F7" s="137">
        <f t="shared" si="1"/>
        <v>14</v>
      </c>
      <c r="G7" s="137">
        <f t="shared" si="1"/>
        <v>27</v>
      </c>
      <c r="H7" s="137">
        <f t="shared" si="2"/>
        <v>40</v>
      </c>
      <c r="I7" s="137">
        <f t="shared" si="3"/>
        <v>14</v>
      </c>
      <c r="J7" s="137">
        <f t="shared" si="3"/>
        <v>26</v>
      </c>
      <c r="K7" s="137">
        <f t="shared" si="4"/>
        <v>39</v>
      </c>
      <c r="L7" s="137">
        <v>13</v>
      </c>
      <c r="M7" s="137">
        <v>26</v>
      </c>
      <c r="N7" s="137">
        <v>1</v>
      </c>
      <c r="O7" s="137">
        <v>0</v>
      </c>
      <c r="P7" s="137">
        <v>1</v>
      </c>
      <c r="Q7" s="137">
        <v>0</v>
      </c>
      <c r="R7" s="137">
        <v>0</v>
      </c>
      <c r="S7" s="137">
        <v>27</v>
      </c>
      <c r="T7" s="137">
        <v>1</v>
      </c>
      <c r="U7" s="137">
        <v>0</v>
      </c>
      <c r="V7" s="137">
        <v>9</v>
      </c>
      <c r="W7" s="137">
        <v>0</v>
      </c>
      <c r="X7" s="137">
        <f t="shared" si="5"/>
        <v>1</v>
      </c>
      <c r="Y7" s="137">
        <v>1</v>
      </c>
      <c r="Z7" s="137">
        <v>0</v>
      </c>
      <c r="AA7" s="137">
        <v>1</v>
      </c>
      <c r="AB7" s="137">
        <v>0</v>
      </c>
      <c r="AC7" s="137">
        <f t="shared" si="6"/>
        <v>1</v>
      </c>
      <c r="AD7" s="137">
        <v>0</v>
      </c>
      <c r="AE7" s="137">
        <v>1</v>
      </c>
      <c r="AF7" s="137">
        <v>0</v>
      </c>
      <c r="AG7" s="137">
        <v>1</v>
      </c>
      <c r="AH7" s="137">
        <v>0</v>
      </c>
      <c r="AI7" s="137">
        <v>0</v>
      </c>
      <c r="AJ7" s="137">
        <v>0</v>
      </c>
    </row>
    <row r="8" spans="1:36" ht="12.5" outlineLevel="3" x14ac:dyDescent="0.25">
      <c r="A8" s="61" t="s">
        <v>1</v>
      </c>
      <c r="B8" s="62" t="s">
        <v>2</v>
      </c>
      <c r="C8" s="63" t="s">
        <v>5</v>
      </c>
      <c r="D8" s="64"/>
      <c r="E8" s="136">
        <f t="shared" si="0"/>
        <v>27</v>
      </c>
      <c r="F8" s="137">
        <f t="shared" si="1"/>
        <v>10</v>
      </c>
      <c r="G8" s="137">
        <f t="shared" si="1"/>
        <v>17</v>
      </c>
      <c r="H8" s="137">
        <f t="shared" si="2"/>
        <v>27</v>
      </c>
      <c r="I8" s="137">
        <f t="shared" si="3"/>
        <v>10</v>
      </c>
      <c r="J8" s="137">
        <f t="shared" si="3"/>
        <v>17</v>
      </c>
      <c r="K8" s="137">
        <f t="shared" si="4"/>
        <v>26</v>
      </c>
      <c r="L8" s="137">
        <v>10</v>
      </c>
      <c r="M8" s="137">
        <v>16</v>
      </c>
      <c r="N8" s="137">
        <v>1</v>
      </c>
      <c r="O8" s="137">
        <v>0</v>
      </c>
      <c r="P8" s="137">
        <v>1</v>
      </c>
      <c r="Q8" s="137">
        <v>0</v>
      </c>
      <c r="R8" s="137">
        <v>0</v>
      </c>
      <c r="S8" s="137">
        <v>17</v>
      </c>
      <c r="T8" s="137">
        <v>1</v>
      </c>
      <c r="U8" s="137">
        <v>0</v>
      </c>
      <c r="V8" s="137">
        <v>6</v>
      </c>
      <c r="W8" s="137">
        <v>0</v>
      </c>
      <c r="X8" s="137">
        <f t="shared" si="5"/>
        <v>1</v>
      </c>
      <c r="Y8" s="137">
        <v>0</v>
      </c>
      <c r="Z8" s="137">
        <v>1</v>
      </c>
      <c r="AA8" s="137">
        <v>1</v>
      </c>
      <c r="AB8" s="137">
        <v>0</v>
      </c>
      <c r="AC8" s="137">
        <f t="shared" si="6"/>
        <v>0</v>
      </c>
      <c r="AD8" s="137">
        <v>0</v>
      </c>
      <c r="AE8" s="137">
        <v>0</v>
      </c>
      <c r="AF8" s="137">
        <v>0</v>
      </c>
      <c r="AG8" s="137">
        <v>0</v>
      </c>
      <c r="AH8" s="137">
        <v>0</v>
      </c>
      <c r="AI8" s="137">
        <v>0</v>
      </c>
      <c r="AJ8" s="137">
        <v>0</v>
      </c>
    </row>
    <row r="9" spans="1:36" ht="12.5" outlineLevel="3" x14ac:dyDescent="0.25">
      <c r="A9" s="61" t="s">
        <v>1</v>
      </c>
      <c r="B9" s="62" t="s">
        <v>2</v>
      </c>
      <c r="C9" s="63" t="s">
        <v>6</v>
      </c>
      <c r="D9" s="64"/>
      <c r="E9" s="136">
        <f t="shared" si="0"/>
        <v>46</v>
      </c>
      <c r="F9" s="137">
        <f t="shared" si="1"/>
        <v>14</v>
      </c>
      <c r="G9" s="137">
        <f t="shared" si="1"/>
        <v>32</v>
      </c>
      <c r="H9" s="137">
        <f t="shared" si="2"/>
        <v>45</v>
      </c>
      <c r="I9" s="137">
        <f t="shared" si="3"/>
        <v>14</v>
      </c>
      <c r="J9" s="137">
        <f t="shared" si="3"/>
        <v>31</v>
      </c>
      <c r="K9" s="137">
        <f t="shared" si="4"/>
        <v>43</v>
      </c>
      <c r="L9" s="137">
        <v>14</v>
      </c>
      <c r="M9" s="137">
        <v>29</v>
      </c>
      <c r="N9" s="137">
        <v>1</v>
      </c>
      <c r="O9" s="137">
        <v>0</v>
      </c>
      <c r="P9" s="137">
        <v>1</v>
      </c>
      <c r="Q9" s="137">
        <v>0</v>
      </c>
      <c r="R9" s="137">
        <v>0</v>
      </c>
      <c r="S9" s="137">
        <v>32</v>
      </c>
      <c r="T9" s="137">
        <v>1</v>
      </c>
      <c r="U9" s="137">
        <v>0</v>
      </c>
      <c r="V9" s="137">
        <v>8</v>
      </c>
      <c r="W9" s="137">
        <v>0</v>
      </c>
      <c r="X9" s="137">
        <f t="shared" si="5"/>
        <v>2</v>
      </c>
      <c r="Y9" s="137">
        <v>0</v>
      </c>
      <c r="Z9" s="137">
        <v>2</v>
      </c>
      <c r="AA9" s="137">
        <v>2</v>
      </c>
      <c r="AB9" s="137">
        <v>0</v>
      </c>
      <c r="AC9" s="137">
        <f t="shared" si="6"/>
        <v>1</v>
      </c>
      <c r="AD9" s="137">
        <v>0</v>
      </c>
      <c r="AE9" s="137">
        <v>1</v>
      </c>
      <c r="AF9" s="137">
        <v>0</v>
      </c>
      <c r="AG9" s="137">
        <v>1</v>
      </c>
      <c r="AH9" s="137">
        <v>0</v>
      </c>
      <c r="AI9" s="137">
        <v>0</v>
      </c>
      <c r="AJ9" s="137">
        <v>0</v>
      </c>
    </row>
    <row r="10" spans="1:36" ht="12.5" outlineLevel="3" x14ac:dyDescent="0.25">
      <c r="A10" s="61" t="s">
        <v>1</v>
      </c>
      <c r="B10" s="62" t="s">
        <v>2</v>
      </c>
      <c r="C10" s="63" t="s">
        <v>7</v>
      </c>
      <c r="D10" s="64"/>
      <c r="E10" s="136">
        <f t="shared" si="0"/>
        <v>36</v>
      </c>
      <c r="F10" s="137">
        <f t="shared" si="1"/>
        <v>15</v>
      </c>
      <c r="G10" s="137">
        <f t="shared" si="1"/>
        <v>21</v>
      </c>
      <c r="H10" s="137">
        <f t="shared" si="2"/>
        <v>36</v>
      </c>
      <c r="I10" s="137">
        <f t="shared" si="3"/>
        <v>15</v>
      </c>
      <c r="J10" s="137">
        <f t="shared" si="3"/>
        <v>21</v>
      </c>
      <c r="K10" s="137">
        <f t="shared" si="4"/>
        <v>33</v>
      </c>
      <c r="L10" s="137">
        <v>15</v>
      </c>
      <c r="M10" s="137">
        <v>18</v>
      </c>
      <c r="N10" s="137">
        <v>1</v>
      </c>
      <c r="O10" s="137">
        <v>0</v>
      </c>
      <c r="P10" s="137">
        <v>1</v>
      </c>
      <c r="Q10" s="137">
        <v>0</v>
      </c>
      <c r="R10" s="137">
        <v>0</v>
      </c>
      <c r="S10" s="137">
        <v>24</v>
      </c>
      <c r="T10" s="137">
        <v>1</v>
      </c>
      <c r="U10" s="137">
        <v>1</v>
      </c>
      <c r="V10" s="137">
        <v>5</v>
      </c>
      <c r="W10" s="137">
        <v>0</v>
      </c>
      <c r="X10" s="137">
        <f t="shared" si="5"/>
        <v>3</v>
      </c>
      <c r="Y10" s="137">
        <v>0</v>
      </c>
      <c r="Z10" s="137">
        <v>3</v>
      </c>
      <c r="AA10" s="137">
        <v>3</v>
      </c>
      <c r="AB10" s="137">
        <v>0</v>
      </c>
      <c r="AC10" s="137">
        <f t="shared" si="6"/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</row>
    <row r="11" spans="1:36" ht="12.5" outlineLevel="3" x14ac:dyDescent="0.25">
      <c r="A11" s="65" t="s">
        <v>1</v>
      </c>
      <c r="B11" s="66" t="s">
        <v>2</v>
      </c>
      <c r="C11" s="67" t="s">
        <v>8</v>
      </c>
      <c r="D11" s="68"/>
      <c r="E11" s="290">
        <f t="shared" si="0"/>
        <v>27</v>
      </c>
      <c r="F11" s="286">
        <f t="shared" si="1"/>
        <v>9</v>
      </c>
      <c r="G11" s="286">
        <f t="shared" si="1"/>
        <v>18</v>
      </c>
      <c r="H11" s="289">
        <f t="shared" si="2"/>
        <v>27</v>
      </c>
      <c r="I11" s="286">
        <f t="shared" si="3"/>
        <v>9</v>
      </c>
      <c r="J11" s="286">
        <f t="shared" si="3"/>
        <v>18</v>
      </c>
      <c r="K11" s="289">
        <f t="shared" si="4"/>
        <v>26</v>
      </c>
      <c r="L11" s="286">
        <v>9</v>
      </c>
      <c r="M11" s="286">
        <v>17</v>
      </c>
      <c r="N11" s="286">
        <v>1</v>
      </c>
      <c r="O11" s="286">
        <v>0</v>
      </c>
      <c r="P11" s="286">
        <v>1</v>
      </c>
      <c r="Q11" s="286">
        <v>0</v>
      </c>
      <c r="R11" s="286">
        <v>1</v>
      </c>
      <c r="S11" s="286">
        <v>16</v>
      </c>
      <c r="T11" s="286">
        <v>1</v>
      </c>
      <c r="U11" s="286">
        <v>0</v>
      </c>
      <c r="V11" s="286">
        <v>6</v>
      </c>
      <c r="W11" s="289">
        <v>0</v>
      </c>
      <c r="X11" s="286">
        <f t="shared" si="5"/>
        <v>1</v>
      </c>
      <c r="Y11" s="286">
        <v>0</v>
      </c>
      <c r="Z11" s="286">
        <v>1</v>
      </c>
      <c r="AA11" s="286">
        <v>1</v>
      </c>
      <c r="AB11" s="286">
        <v>0</v>
      </c>
      <c r="AC11" s="286">
        <f t="shared" si="6"/>
        <v>0</v>
      </c>
      <c r="AD11" s="286">
        <v>0</v>
      </c>
      <c r="AE11" s="286">
        <v>0</v>
      </c>
      <c r="AF11" s="286">
        <v>0</v>
      </c>
      <c r="AG11" s="286">
        <v>0</v>
      </c>
      <c r="AH11" s="286">
        <v>0</v>
      </c>
      <c r="AI11" s="286">
        <v>0</v>
      </c>
      <c r="AJ11" s="286">
        <v>0</v>
      </c>
    </row>
    <row r="12" spans="1:36" outlineLevel="2" x14ac:dyDescent="0.3">
      <c r="A12" s="121" t="s">
        <v>1</v>
      </c>
      <c r="B12" s="122" t="s">
        <v>533</v>
      </c>
      <c r="C12" s="166"/>
      <c r="D12" s="169">
        <v>0</v>
      </c>
      <c r="E12" s="363">
        <f>SUBTOTAL(9,E6:E11)</f>
        <v>215</v>
      </c>
      <c r="F12" s="363">
        <f t="shared" ref="F12:AJ12" si="7">SUBTOTAL(9,F6:F11)</f>
        <v>79</v>
      </c>
      <c r="G12" s="363">
        <f t="shared" si="7"/>
        <v>136</v>
      </c>
      <c r="H12" s="363">
        <f t="shared" si="7"/>
        <v>213</v>
      </c>
      <c r="I12" s="363">
        <f t="shared" si="7"/>
        <v>79</v>
      </c>
      <c r="J12" s="363">
        <f t="shared" si="7"/>
        <v>134</v>
      </c>
      <c r="K12" s="363">
        <f t="shared" si="7"/>
        <v>204</v>
      </c>
      <c r="L12" s="363">
        <f>SUBTOTAL(9,L6:L11)</f>
        <v>77</v>
      </c>
      <c r="M12" s="363">
        <f t="shared" si="7"/>
        <v>127</v>
      </c>
      <c r="N12" s="363">
        <f t="shared" si="7"/>
        <v>6</v>
      </c>
      <c r="O12" s="363">
        <f t="shared" si="7"/>
        <v>0</v>
      </c>
      <c r="P12" s="363">
        <f t="shared" si="7"/>
        <v>6</v>
      </c>
      <c r="Q12" s="363">
        <f t="shared" si="7"/>
        <v>0</v>
      </c>
      <c r="R12" s="363">
        <f t="shared" si="7"/>
        <v>1</v>
      </c>
      <c r="S12" s="363">
        <f t="shared" si="7"/>
        <v>142</v>
      </c>
      <c r="T12" s="363">
        <f t="shared" si="7"/>
        <v>6</v>
      </c>
      <c r="U12" s="363">
        <f t="shared" si="7"/>
        <v>1</v>
      </c>
      <c r="V12" s="363">
        <f>SUBTOTAL(9,V6:V11)</f>
        <v>42</v>
      </c>
      <c r="W12" s="363">
        <f t="shared" si="7"/>
        <v>0</v>
      </c>
      <c r="X12" s="363">
        <f>SUBTOTAL(9,X6:X11)</f>
        <v>9</v>
      </c>
      <c r="Y12" s="363">
        <f t="shared" si="7"/>
        <v>2</v>
      </c>
      <c r="Z12" s="363">
        <f>SUBTOTAL(9,Z6:Z11)</f>
        <v>7</v>
      </c>
      <c r="AA12" s="363">
        <f t="shared" si="7"/>
        <v>9</v>
      </c>
      <c r="AB12" s="363">
        <f t="shared" si="7"/>
        <v>0</v>
      </c>
      <c r="AC12" s="363">
        <f t="shared" si="7"/>
        <v>2</v>
      </c>
      <c r="AD12" s="363">
        <f t="shared" si="7"/>
        <v>0</v>
      </c>
      <c r="AE12" s="363">
        <f t="shared" si="7"/>
        <v>2</v>
      </c>
      <c r="AF12" s="363">
        <f t="shared" si="7"/>
        <v>0</v>
      </c>
      <c r="AG12" s="363">
        <f t="shared" si="7"/>
        <v>2</v>
      </c>
      <c r="AH12" s="363">
        <f t="shared" si="7"/>
        <v>0</v>
      </c>
      <c r="AI12" s="363">
        <f t="shared" si="7"/>
        <v>0</v>
      </c>
      <c r="AJ12" s="363">
        <f t="shared" si="7"/>
        <v>0</v>
      </c>
    </row>
    <row r="13" spans="1:36" ht="12.5" outlineLevel="3" x14ac:dyDescent="0.25">
      <c r="A13" s="57" t="s">
        <v>1</v>
      </c>
      <c r="B13" s="58" t="s">
        <v>9</v>
      </c>
      <c r="C13" s="59" t="s">
        <v>10</v>
      </c>
      <c r="D13" s="60"/>
      <c r="E13" s="134">
        <f>SUM(F13:G13)</f>
        <v>34</v>
      </c>
      <c r="F13" s="135">
        <f>I13+AD13</f>
        <v>15</v>
      </c>
      <c r="G13" s="135">
        <f>J13+AE13</f>
        <v>19</v>
      </c>
      <c r="H13" s="135">
        <f>SUM(I13:J13)</f>
        <v>33</v>
      </c>
      <c r="I13" s="135">
        <f>L13+Y13</f>
        <v>15</v>
      </c>
      <c r="J13" s="135">
        <f>M13+Z13</f>
        <v>18</v>
      </c>
      <c r="K13" s="135">
        <f t="shared" ref="K13:K22" si="8">SUM(L13:M13)</f>
        <v>31</v>
      </c>
      <c r="L13" s="135">
        <v>15</v>
      </c>
      <c r="M13" s="135">
        <v>16</v>
      </c>
      <c r="N13" s="135">
        <v>1</v>
      </c>
      <c r="O13" s="135">
        <v>0</v>
      </c>
      <c r="P13" s="135">
        <v>1</v>
      </c>
      <c r="Q13" s="135">
        <v>0</v>
      </c>
      <c r="R13" s="135">
        <v>0</v>
      </c>
      <c r="S13" s="135">
        <v>21</v>
      </c>
      <c r="T13" s="135">
        <v>1</v>
      </c>
      <c r="U13" s="135">
        <v>0</v>
      </c>
      <c r="V13" s="135">
        <v>7</v>
      </c>
      <c r="W13" s="135">
        <v>0</v>
      </c>
      <c r="X13" s="135">
        <f>Y13+Z13</f>
        <v>2</v>
      </c>
      <c r="Y13" s="135">
        <v>0</v>
      </c>
      <c r="Z13" s="135">
        <v>2</v>
      </c>
      <c r="AA13" s="135">
        <v>2</v>
      </c>
      <c r="AB13" s="135">
        <v>0</v>
      </c>
      <c r="AC13" s="135">
        <f>AD13+AE13</f>
        <v>1</v>
      </c>
      <c r="AD13" s="135">
        <v>0</v>
      </c>
      <c r="AE13" s="135">
        <v>1</v>
      </c>
      <c r="AF13" s="135">
        <v>0</v>
      </c>
      <c r="AG13" s="135">
        <v>1</v>
      </c>
      <c r="AH13" s="135">
        <v>0</v>
      </c>
      <c r="AI13" s="135">
        <v>0</v>
      </c>
      <c r="AJ13" s="135">
        <v>0</v>
      </c>
    </row>
    <row r="14" spans="1:36" ht="12.5" outlineLevel="3" x14ac:dyDescent="0.25">
      <c r="A14" s="61" t="s">
        <v>1</v>
      </c>
      <c r="B14" s="62" t="s">
        <v>9</v>
      </c>
      <c r="C14" s="63" t="s">
        <v>11</v>
      </c>
      <c r="D14" s="64"/>
      <c r="E14" s="136">
        <f t="shared" ref="E14:E21" si="9">SUM(F14:G14)</f>
        <v>26</v>
      </c>
      <c r="F14" s="137">
        <f t="shared" ref="F14:F21" si="10">I14+AD14</f>
        <v>8</v>
      </c>
      <c r="G14" s="137">
        <f t="shared" ref="G14:G21" si="11">J14+AE14</f>
        <v>18</v>
      </c>
      <c r="H14" s="137">
        <f t="shared" ref="H14:H21" si="12">SUM(I14:J14)</f>
        <v>26</v>
      </c>
      <c r="I14" s="137">
        <f t="shared" ref="I14:I20" si="13">L14+Y14</f>
        <v>8</v>
      </c>
      <c r="J14" s="137">
        <f t="shared" ref="J14:J21" si="14">M14+Z14</f>
        <v>18</v>
      </c>
      <c r="K14" s="137">
        <f t="shared" si="8"/>
        <v>25</v>
      </c>
      <c r="L14" s="137">
        <v>7</v>
      </c>
      <c r="M14" s="137">
        <v>18</v>
      </c>
      <c r="N14" s="137">
        <v>1</v>
      </c>
      <c r="O14" s="137">
        <v>0</v>
      </c>
      <c r="P14" s="137">
        <v>1</v>
      </c>
      <c r="Q14" s="137">
        <v>0</v>
      </c>
      <c r="R14" s="137">
        <v>0</v>
      </c>
      <c r="S14" s="137">
        <v>16</v>
      </c>
      <c r="T14" s="137">
        <v>1</v>
      </c>
      <c r="U14" s="137">
        <v>1</v>
      </c>
      <c r="V14" s="137">
        <v>5</v>
      </c>
      <c r="W14" s="137">
        <v>0</v>
      </c>
      <c r="X14" s="137">
        <f t="shared" ref="X14:X22" si="15">Y14+Z14</f>
        <v>1</v>
      </c>
      <c r="Y14" s="137">
        <v>1</v>
      </c>
      <c r="Z14" s="137">
        <v>0</v>
      </c>
      <c r="AA14" s="137">
        <v>1</v>
      </c>
      <c r="AB14" s="137">
        <v>0</v>
      </c>
      <c r="AC14" s="137">
        <f t="shared" ref="AC14:AC22" si="16">AD14+AE14</f>
        <v>0</v>
      </c>
      <c r="AD14" s="137">
        <v>0</v>
      </c>
      <c r="AE14" s="137">
        <v>0</v>
      </c>
      <c r="AF14" s="137">
        <v>0</v>
      </c>
      <c r="AG14" s="137">
        <v>0</v>
      </c>
      <c r="AH14" s="137">
        <v>0</v>
      </c>
      <c r="AI14" s="137">
        <v>0</v>
      </c>
      <c r="AJ14" s="137">
        <v>0</v>
      </c>
    </row>
    <row r="15" spans="1:36" ht="12.5" outlineLevel="3" x14ac:dyDescent="0.25">
      <c r="A15" s="61" t="s">
        <v>1</v>
      </c>
      <c r="B15" s="62" t="s">
        <v>9</v>
      </c>
      <c r="C15" s="63" t="s">
        <v>12</v>
      </c>
      <c r="D15" s="64"/>
      <c r="E15" s="136">
        <f t="shared" si="9"/>
        <v>33</v>
      </c>
      <c r="F15" s="137">
        <f t="shared" si="10"/>
        <v>13</v>
      </c>
      <c r="G15" s="137">
        <f t="shared" si="11"/>
        <v>20</v>
      </c>
      <c r="H15" s="137">
        <f t="shared" si="12"/>
        <v>33</v>
      </c>
      <c r="I15" s="137">
        <f t="shared" si="13"/>
        <v>13</v>
      </c>
      <c r="J15" s="137">
        <f t="shared" si="14"/>
        <v>20</v>
      </c>
      <c r="K15" s="137">
        <f t="shared" si="8"/>
        <v>32</v>
      </c>
      <c r="L15" s="137">
        <v>13</v>
      </c>
      <c r="M15" s="137">
        <v>19</v>
      </c>
      <c r="N15" s="137">
        <v>1</v>
      </c>
      <c r="O15" s="137">
        <v>0</v>
      </c>
      <c r="P15" s="137">
        <v>1</v>
      </c>
      <c r="Q15" s="137">
        <v>0</v>
      </c>
      <c r="R15" s="137">
        <v>1</v>
      </c>
      <c r="S15" s="137">
        <v>22</v>
      </c>
      <c r="T15" s="137">
        <v>1</v>
      </c>
      <c r="U15" s="137">
        <v>0</v>
      </c>
      <c r="V15" s="137">
        <v>6</v>
      </c>
      <c r="W15" s="137">
        <v>0</v>
      </c>
      <c r="X15" s="137">
        <f t="shared" si="15"/>
        <v>1</v>
      </c>
      <c r="Y15" s="137">
        <v>0</v>
      </c>
      <c r="Z15" s="137">
        <v>1</v>
      </c>
      <c r="AA15" s="137">
        <v>1</v>
      </c>
      <c r="AB15" s="137">
        <v>0</v>
      </c>
      <c r="AC15" s="137">
        <f t="shared" si="16"/>
        <v>0</v>
      </c>
      <c r="AD15" s="137">
        <v>0</v>
      </c>
      <c r="AE15" s="137">
        <v>0</v>
      </c>
      <c r="AF15" s="137">
        <v>0</v>
      </c>
      <c r="AG15" s="137">
        <v>0</v>
      </c>
      <c r="AH15" s="137">
        <v>0</v>
      </c>
      <c r="AI15" s="137">
        <v>0</v>
      </c>
      <c r="AJ15" s="137">
        <v>0</v>
      </c>
    </row>
    <row r="16" spans="1:36" ht="12.5" outlineLevel="3" x14ac:dyDescent="0.25">
      <c r="A16" s="61" t="s">
        <v>1</v>
      </c>
      <c r="B16" s="62" t="s">
        <v>9</v>
      </c>
      <c r="C16" s="63" t="s">
        <v>13</v>
      </c>
      <c r="D16" s="64"/>
      <c r="E16" s="136">
        <f t="shared" si="9"/>
        <v>30</v>
      </c>
      <c r="F16" s="137">
        <f t="shared" si="10"/>
        <v>11</v>
      </c>
      <c r="G16" s="137">
        <f t="shared" si="11"/>
        <v>19</v>
      </c>
      <c r="H16" s="137">
        <f t="shared" si="12"/>
        <v>28</v>
      </c>
      <c r="I16" s="137">
        <f t="shared" si="13"/>
        <v>11</v>
      </c>
      <c r="J16" s="137">
        <f t="shared" si="14"/>
        <v>17</v>
      </c>
      <c r="K16" s="137">
        <f t="shared" si="8"/>
        <v>27</v>
      </c>
      <c r="L16" s="137">
        <v>11</v>
      </c>
      <c r="M16" s="137">
        <v>16</v>
      </c>
      <c r="N16" s="137">
        <v>1</v>
      </c>
      <c r="O16" s="137">
        <v>0</v>
      </c>
      <c r="P16" s="137">
        <v>1</v>
      </c>
      <c r="Q16" s="137">
        <v>0</v>
      </c>
      <c r="R16" s="137">
        <v>0</v>
      </c>
      <c r="S16" s="137">
        <v>19</v>
      </c>
      <c r="T16" s="137">
        <v>1</v>
      </c>
      <c r="U16" s="137">
        <v>0</v>
      </c>
      <c r="V16" s="137">
        <v>5</v>
      </c>
      <c r="W16" s="137">
        <v>0</v>
      </c>
      <c r="X16" s="137">
        <f t="shared" si="15"/>
        <v>1</v>
      </c>
      <c r="Y16" s="137">
        <v>0</v>
      </c>
      <c r="Z16" s="137">
        <v>1</v>
      </c>
      <c r="AA16" s="137">
        <v>1</v>
      </c>
      <c r="AB16" s="137">
        <v>0</v>
      </c>
      <c r="AC16" s="137">
        <f t="shared" si="16"/>
        <v>2</v>
      </c>
      <c r="AD16" s="137">
        <v>0</v>
      </c>
      <c r="AE16" s="137">
        <v>2</v>
      </c>
      <c r="AF16" s="137">
        <v>0</v>
      </c>
      <c r="AG16" s="137">
        <v>1</v>
      </c>
      <c r="AH16" s="137">
        <v>0</v>
      </c>
      <c r="AI16" s="137">
        <v>0</v>
      </c>
      <c r="AJ16" s="137">
        <v>1</v>
      </c>
    </row>
    <row r="17" spans="1:36" ht="12.5" outlineLevel="3" x14ac:dyDescent="0.25">
      <c r="A17" s="61" t="s">
        <v>1</v>
      </c>
      <c r="B17" s="62" t="s">
        <v>9</v>
      </c>
      <c r="C17" s="63" t="s">
        <v>14</v>
      </c>
      <c r="D17" s="64"/>
      <c r="E17" s="136">
        <f t="shared" si="9"/>
        <v>57</v>
      </c>
      <c r="F17" s="137">
        <f t="shared" si="10"/>
        <v>22</v>
      </c>
      <c r="G17" s="137">
        <f t="shared" si="11"/>
        <v>35</v>
      </c>
      <c r="H17" s="137">
        <f t="shared" si="12"/>
        <v>57</v>
      </c>
      <c r="I17" s="137">
        <f t="shared" si="13"/>
        <v>22</v>
      </c>
      <c r="J17" s="137">
        <f t="shared" si="14"/>
        <v>35</v>
      </c>
      <c r="K17" s="137">
        <f t="shared" si="8"/>
        <v>54</v>
      </c>
      <c r="L17" s="137">
        <v>22</v>
      </c>
      <c r="M17" s="137">
        <v>32</v>
      </c>
      <c r="N17" s="137">
        <v>1</v>
      </c>
      <c r="O17" s="137">
        <v>0</v>
      </c>
      <c r="P17" s="137">
        <v>2</v>
      </c>
      <c r="Q17" s="137">
        <v>0</v>
      </c>
      <c r="R17" s="137">
        <v>0</v>
      </c>
      <c r="S17" s="137">
        <v>37</v>
      </c>
      <c r="T17" s="137">
        <v>1</v>
      </c>
      <c r="U17" s="137">
        <v>1</v>
      </c>
      <c r="V17" s="137">
        <v>12</v>
      </c>
      <c r="W17" s="137">
        <v>0</v>
      </c>
      <c r="X17" s="137">
        <f t="shared" si="15"/>
        <v>3</v>
      </c>
      <c r="Y17" s="137">
        <v>0</v>
      </c>
      <c r="Z17" s="137">
        <v>3</v>
      </c>
      <c r="AA17" s="137">
        <v>2</v>
      </c>
      <c r="AB17" s="137">
        <v>1</v>
      </c>
      <c r="AC17" s="137">
        <f t="shared" si="16"/>
        <v>0</v>
      </c>
      <c r="AD17" s="137">
        <v>0</v>
      </c>
      <c r="AE17" s="137">
        <v>0</v>
      </c>
      <c r="AF17" s="137">
        <v>0</v>
      </c>
      <c r="AG17" s="137">
        <v>0</v>
      </c>
      <c r="AH17" s="137">
        <v>0</v>
      </c>
      <c r="AI17" s="137">
        <v>0</v>
      </c>
      <c r="AJ17" s="137">
        <v>0</v>
      </c>
    </row>
    <row r="18" spans="1:36" ht="12.5" outlineLevel="3" x14ac:dyDescent="0.25">
      <c r="A18" s="61" t="s">
        <v>1</v>
      </c>
      <c r="B18" s="62" t="s">
        <v>9</v>
      </c>
      <c r="C18" s="63" t="s">
        <v>15</v>
      </c>
      <c r="D18" s="64"/>
      <c r="E18" s="136">
        <f t="shared" si="9"/>
        <v>25</v>
      </c>
      <c r="F18" s="137">
        <f t="shared" si="10"/>
        <v>9</v>
      </c>
      <c r="G18" s="137">
        <f t="shared" si="11"/>
        <v>16</v>
      </c>
      <c r="H18" s="137">
        <f t="shared" si="12"/>
        <v>25</v>
      </c>
      <c r="I18" s="137">
        <f t="shared" si="13"/>
        <v>9</v>
      </c>
      <c r="J18" s="137">
        <f t="shared" si="14"/>
        <v>16</v>
      </c>
      <c r="K18" s="137">
        <f t="shared" si="8"/>
        <v>23</v>
      </c>
      <c r="L18" s="137">
        <v>9</v>
      </c>
      <c r="M18" s="137">
        <v>14</v>
      </c>
      <c r="N18" s="137">
        <v>1</v>
      </c>
      <c r="O18" s="137">
        <v>0</v>
      </c>
      <c r="P18" s="137">
        <v>1</v>
      </c>
      <c r="Q18" s="137">
        <v>0</v>
      </c>
      <c r="R18" s="137">
        <v>0</v>
      </c>
      <c r="S18" s="137">
        <v>15</v>
      </c>
      <c r="T18" s="137">
        <v>1</v>
      </c>
      <c r="U18" s="137">
        <v>1</v>
      </c>
      <c r="V18" s="137">
        <v>4</v>
      </c>
      <c r="W18" s="137">
        <v>0</v>
      </c>
      <c r="X18" s="137">
        <f t="shared" si="15"/>
        <v>2</v>
      </c>
      <c r="Y18" s="137">
        <v>0</v>
      </c>
      <c r="Z18" s="137">
        <v>2</v>
      </c>
      <c r="AA18" s="137">
        <v>2</v>
      </c>
      <c r="AB18" s="137">
        <v>0</v>
      </c>
      <c r="AC18" s="137">
        <f t="shared" si="16"/>
        <v>0</v>
      </c>
      <c r="AD18" s="137">
        <v>0</v>
      </c>
      <c r="AE18" s="137">
        <v>0</v>
      </c>
      <c r="AF18" s="137">
        <v>0</v>
      </c>
      <c r="AG18" s="137">
        <v>0</v>
      </c>
      <c r="AH18" s="137">
        <v>0</v>
      </c>
      <c r="AI18" s="137">
        <v>0</v>
      </c>
      <c r="AJ18" s="137">
        <v>0</v>
      </c>
    </row>
    <row r="19" spans="1:36" ht="12.5" outlineLevel="3" x14ac:dyDescent="0.25">
      <c r="A19" s="61" t="s">
        <v>1</v>
      </c>
      <c r="B19" s="62" t="s">
        <v>9</v>
      </c>
      <c r="C19" s="63" t="s">
        <v>16</v>
      </c>
      <c r="D19" s="64"/>
      <c r="E19" s="136">
        <f t="shared" si="9"/>
        <v>27</v>
      </c>
      <c r="F19" s="137">
        <f t="shared" si="10"/>
        <v>8</v>
      </c>
      <c r="G19" s="137">
        <f t="shared" si="11"/>
        <v>19</v>
      </c>
      <c r="H19" s="137">
        <f t="shared" si="12"/>
        <v>27</v>
      </c>
      <c r="I19" s="137">
        <f t="shared" si="13"/>
        <v>8</v>
      </c>
      <c r="J19" s="137">
        <f t="shared" si="14"/>
        <v>19</v>
      </c>
      <c r="K19" s="137">
        <f t="shared" si="8"/>
        <v>26</v>
      </c>
      <c r="L19" s="137">
        <v>7</v>
      </c>
      <c r="M19" s="137">
        <v>19</v>
      </c>
      <c r="N19" s="137">
        <v>1</v>
      </c>
      <c r="O19" s="137">
        <v>0</v>
      </c>
      <c r="P19" s="137">
        <v>1</v>
      </c>
      <c r="Q19" s="137">
        <v>0</v>
      </c>
      <c r="R19" s="137">
        <v>0</v>
      </c>
      <c r="S19" s="137">
        <v>16</v>
      </c>
      <c r="T19" s="137">
        <v>1</v>
      </c>
      <c r="U19" s="137">
        <v>1</v>
      </c>
      <c r="V19" s="137">
        <v>6</v>
      </c>
      <c r="W19" s="137">
        <v>0</v>
      </c>
      <c r="X19" s="137">
        <f t="shared" si="15"/>
        <v>1</v>
      </c>
      <c r="Y19" s="137">
        <v>1</v>
      </c>
      <c r="Z19" s="137">
        <v>0</v>
      </c>
      <c r="AA19" s="137">
        <v>1</v>
      </c>
      <c r="AB19" s="137">
        <v>0</v>
      </c>
      <c r="AC19" s="137">
        <f t="shared" si="16"/>
        <v>0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</row>
    <row r="20" spans="1:36" ht="12.5" outlineLevel="3" x14ac:dyDescent="0.25">
      <c r="A20" s="61" t="s">
        <v>1</v>
      </c>
      <c r="B20" s="62" t="s">
        <v>9</v>
      </c>
      <c r="C20" s="63" t="s">
        <v>17</v>
      </c>
      <c r="D20" s="64"/>
      <c r="E20" s="136">
        <f t="shared" si="9"/>
        <v>35</v>
      </c>
      <c r="F20" s="137">
        <f t="shared" si="10"/>
        <v>12</v>
      </c>
      <c r="G20" s="137">
        <f t="shared" si="11"/>
        <v>23</v>
      </c>
      <c r="H20" s="137">
        <f t="shared" si="12"/>
        <v>34</v>
      </c>
      <c r="I20" s="137">
        <f t="shared" si="13"/>
        <v>12</v>
      </c>
      <c r="J20" s="137">
        <f t="shared" si="14"/>
        <v>22</v>
      </c>
      <c r="K20" s="137">
        <f t="shared" si="8"/>
        <v>33</v>
      </c>
      <c r="L20" s="137">
        <v>12</v>
      </c>
      <c r="M20" s="137">
        <v>21</v>
      </c>
      <c r="N20" s="137">
        <v>1</v>
      </c>
      <c r="O20" s="137">
        <v>0</v>
      </c>
      <c r="P20" s="137">
        <v>1</v>
      </c>
      <c r="Q20" s="137">
        <v>0</v>
      </c>
      <c r="R20" s="137">
        <v>0</v>
      </c>
      <c r="S20" s="137">
        <v>22</v>
      </c>
      <c r="T20" s="137">
        <v>1</v>
      </c>
      <c r="U20" s="137">
        <v>0</v>
      </c>
      <c r="V20" s="137">
        <v>8</v>
      </c>
      <c r="W20" s="137">
        <v>0</v>
      </c>
      <c r="X20" s="137">
        <f t="shared" si="15"/>
        <v>1</v>
      </c>
      <c r="Y20" s="137">
        <v>0</v>
      </c>
      <c r="Z20" s="137">
        <v>1</v>
      </c>
      <c r="AA20" s="137">
        <v>1</v>
      </c>
      <c r="AB20" s="137">
        <v>0</v>
      </c>
      <c r="AC20" s="137">
        <f t="shared" si="16"/>
        <v>1</v>
      </c>
      <c r="AD20" s="137">
        <v>0</v>
      </c>
      <c r="AE20" s="137">
        <v>1</v>
      </c>
      <c r="AF20" s="137">
        <v>0</v>
      </c>
      <c r="AG20" s="137">
        <v>1</v>
      </c>
      <c r="AH20" s="137">
        <v>0</v>
      </c>
      <c r="AI20" s="137">
        <v>0</v>
      </c>
      <c r="AJ20" s="137">
        <v>0</v>
      </c>
    </row>
    <row r="21" spans="1:36" ht="12.5" outlineLevel="3" x14ac:dyDescent="0.25">
      <c r="A21" s="61" t="s">
        <v>1</v>
      </c>
      <c r="B21" s="62" t="s">
        <v>9</v>
      </c>
      <c r="C21" s="63" t="s">
        <v>18</v>
      </c>
      <c r="D21" s="64"/>
      <c r="E21" s="136">
        <f t="shared" si="9"/>
        <v>39</v>
      </c>
      <c r="F21" s="137">
        <f t="shared" si="10"/>
        <v>16</v>
      </c>
      <c r="G21" s="137">
        <f t="shared" si="11"/>
        <v>23</v>
      </c>
      <c r="H21" s="137">
        <f t="shared" si="12"/>
        <v>39</v>
      </c>
      <c r="I21" s="137">
        <f>L21+Y21</f>
        <v>16</v>
      </c>
      <c r="J21" s="137">
        <f t="shared" si="14"/>
        <v>23</v>
      </c>
      <c r="K21" s="137">
        <f t="shared" si="8"/>
        <v>38</v>
      </c>
      <c r="L21" s="137">
        <v>15</v>
      </c>
      <c r="M21" s="137">
        <v>23</v>
      </c>
      <c r="N21" s="137">
        <v>1</v>
      </c>
      <c r="O21" s="137">
        <v>0</v>
      </c>
      <c r="P21" s="137">
        <v>1</v>
      </c>
      <c r="Q21" s="137">
        <v>0</v>
      </c>
      <c r="R21" s="137">
        <v>0</v>
      </c>
      <c r="S21" s="137">
        <v>28</v>
      </c>
      <c r="T21" s="137">
        <v>1</v>
      </c>
      <c r="U21" s="137">
        <v>0</v>
      </c>
      <c r="V21" s="137">
        <v>7</v>
      </c>
      <c r="W21" s="137">
        <v>0</v>
      </c>
      <c r="X21" s="137">
        <f t="shared" si="15"/>
        <v>1</v>
      </c>
      <c r="Y21" s="137">
        <v>1</v>
      </c>
      <c r="Z21" s="137">
        <v>0</v>
      </c>
      <c r="AA21" s="137">
        <v>1</v>
      </c>
      <c r="AB21" s="137">
        <v>0</v>
      </c>
      <c r="AC21" s="137">
        <f t="shared" si="16"/>
        <v>0</v>
      </c>
      <c r="AD21" s="137">
        <v>0</v>
      </c>
      <c r="AE21" s="137">
        <v>0</v>
      </c>
      <c r="AF21" s="137">
        <v>0</v>
      </c>
      <c r="AG21" s="137">
        <v>0</v>
      </c>
      <c r="AH21" s="137">
        <v>0</v>
      </c>
      <c r="AI21" s="137">
        <v>0</v>
      </c>
      <c r="AJ21" s="137">
        <v>0</v>
      </c>
    </row>
    <row r="22" spans="1:36" ht="12.5" outlineLevel="3" x14ac:dyDescent="0.25">
      <c r="A22" s="65" t="s">
        <v>1</v>
      </c>
      <c r="B22" s="66" t="s">
        <v>9</v>
      </c>
      <c r="C22" s="67" t="s">
        <v>19</v>
      </c>
      <c r="D22" s="68"/>
      <c r="E22" s="290">
        <f>SUM(F22:G22)</f>
        <v>25</v>
      </c>
      <c r="F22" s="286">
        <f>I22+AD22</f>
        <v>9</v>
      </c>
      <c r="G22" s="286">
        <f>J22+AE22</f>
        <v>16</v>
      </c>
      <c r="H22" s="289">
        <f>SUM(I22:J22)</f>
        <v>24</v>
      </c>
      <c r="I22" s="286">
        <f>L22+Y22</f>
        <v>9</v>
      </c>
      <c r="J22" s="286">
        <f>M22+Z22</f>
        <v>15</v>
      </c>
      <c r="K22" s="289">
        <f t="shared" si="8"/>
        <v>23</v>
      </c>
      <c r="L22" s="286">
        <v>9</v>
      </c>
      <c r="M22" s="286">
        <v>14</v>
      </c>
      <c r="N22" s="286">
        <v>1</v>
      </c>
      <c r="O22" s="286">
        <v>0</v>
      </c>
      <c r="P22" s="286">
        <v>1</v>
      </c>
      <c r="Q22" s="286">
        <v>0</v>
      </c>
      <c r="R22" s="286">
        <v>0</v>
      </c>
      <c r="S22" s="286">
        <v>17</v>
      </c>
      <c r="T22" s="286">
        <v>1</v>
      </c>
      <c r="U22" s="286">
        <v>0</v>
      </c>
      <c r="V22" s="286">
        <v>3</v>
      </c>
      <c r="W22" s="289">
        <v>0</v>
      </c>
      <c r="X22" s="286">
        <f t="shared" si="15"/>
        <v>1</v>
      </c>
      <c r="Y22" s="286">
        <v>0</v>
      </c>
      <c r="Z22" s="286">
        <v>1</v>
      </c>
      <c r="AA22" s="286">
        <v>1</v>
      </c>
      <c r="AB22" s="286">
        <v>0</v>
      </c>
      <c r="AC22" s="286">
        <f t="shared" si="16"/>
        <v>1</v>
      </c>
      <c r="AD22" s="286">
        <v>0</v>
      </c>
      <c r="AE22" s="286">
        <v>1</v>
      </c>
      <c r="AF22" s="286">
        <v>0</v>
      </c>
      <c r="AG22" s="286">
        <v>1</v>
      </c>
      <c r="AH22" s="286">
        <v>0</v>
      </c>
      <c r="AI22" s="286">
        <v>0</v>
      </c>
      <c r="AJ22" s="286">
        <v>0</v>
      </c>
    </row>
    <row r="23" spans="1:36" outlineLevel="2" x14ac:dyDescent="0.3">
      <c r="A23" s="121" t="s">
        <v>1</v>
      </c>
      <c r="B23" s="122" t="s">
        <v>534</v>
      </c>
      <c r="C23" s="166"/>
      <c r="D23" s="169">
        <v>0</v>
      </c>
      <c r="E23" s="363">
        <f>SUBTOTAL(9,E13:E22)</f>
        <v>331</v>
      </c>
      <c r="F23" s="363">
        <f t="shared" ref="F23:AJ23" si="17">SUBTOTAL(9,F13:F22)</f>
        <v>123</v>
      </c>
      <c r="G23" s="363">
        <f t="shared" si="17"/>
        <v>208</v>
      </c>
      <c r="H23" s="363">
        <f t="shared" si="17"/>
        <v>326</v>
      </c>
      <c r="I23" s="363">
        <f t="shared" si="17"/>
        <v>123</v>
      </c>
      <c r="J23" s="363">
        <f t="shared" si="17"/>
        <v>203</v>
      </c>
      <c r="K23" s="363">
        <f t="shared" si="17"/>
        <v>312</v>
      </c>
      <c r="L23" s="363">
        <f t="shared" si="17"/>
        <v>120</v>
      </c>
      <c r="M23" s="363">
        <f t="shared" si="17"/>
        <v>192</v>
      </c>
      <c r="N23" s="363">
        <f t="shared" si="17"/>
        <v>10</v>
      </c>
      <c r="O23" s="363">
        <f t="shared" si="17"/>
        <v>0</v>
      </c>
      <c r="P23" s="363">
        <f t="shared" si="17"/>
        <v>11</v>
      </c>
      <c r="Q23" s="363">
        <f t="shared" si="17"/>
        <v>0</v>
      </c>
      <c r="R23" s="363">
        <f t="shared" si="17"/>
        <v>1</v>
      </c>
      <c r="S23" s="363">
        <f t="shared" si="17"/>
        <v>213</v>
      </c>
      <c r="T23" s="363">
        <f t="shared" si="17"/>
        <v>10</v>
      </c>
      <c r="U23" s="363">
        <f t="shared" si="17"/>
        <v>4</v>
      </c>
      <c r="V23" s="363">
        <f t="shared" si="17"/>
        <v>63</v>
      </c>
      <c r="W23" s="363">
        <f t="shared" si="17"/>
        <v>0</v>
      </c>
      <c r="X23" s="363">
        <f>SUBTOTAL(9,X13:X22)</f>
        <v>14</v>
      </c>
      <c r="Y23" s="363">
        <f t="shared" si="17"/>
        <v>3</v>
      </c>
      <c r="Z23" s="363">
        <f>SUBTOTAL(9,Z13:Z22)</f>
        <v>11</v>
      </c>
      <c r="AA23" s="363">
        <f t="shared" si="17"/>
        <v>13</v>
      </c>
      <c r="AB23" s="363">
        <f t="shared" si="17"/>
        <v>1</v>
      </c>
      <c r="AC23" s="363">
        <f t="shared" si="17"/>
        <v>5</v>
      </c>
      <c r="AD23" s="363">
        <f t="shared" si="17"/>
        <v>0</v>
      </c>
      <c r="AE23" s="363">
        <f t="shared" si="17"/>
        <v>5</v>
      </c>
      <c r="AF23" s="363">
        <f t="shared" si="17"/>
        <v>0</v>
      </c>
      <c r="AG23" s="363">
        <f t="shared" si="17"/>
        <v>4</v>
      </c>
      <c r="AH23" s="363">
        <f t="shared" si="17"/>
        <v>0</v>
      </c>
      <c r="AI23" s="363">
        <f t="shared" si="17"/>
        <v>0</v>
      </c>
      <c r="AJ23" s="363">
        <f t="shared" si="17"/>
        <v>1</v>
      </c>
    </row>
    <row r="24" spans="1:36" ht="12.5" outlineLevel="3" x14ac:dyDescent="0.25">
      <c r="A24" s="69" t="s">
        <v>1</v>
      </c>
      <c r="B24" s="70" t="s">
        <v>20</v>
      </c>
      <c r="C24" s="71" t="s">
        <v>21</v>
      </c>
      <c r="D24" s="72"/>
      <c r="E24" s="134">
        <f>SUM(F24:G24)</f>
        <v>48</v>
      </c>
      <c r="F24" s="135">
        <f>I24+AD24</f>
        <v>15</v>
      </c>
      <c r="G24" s="135">
        <f>J24+AE24</f>
        <v>33</v>
      </c>
      <c r="H24" s="135">
        <f>SUM(I24:J24)</f>
        <v>47</v>
      </c>
      <c r="I24" s="135">
        <f>L24+Y24</f>
        <v>15</v>
      </c>
      <c r="J24" s="135">
        <f>M24+Z24</f>
        <v>32</v>
      </c>
      <c r="K24" s="135">
        <f>SUM(L24:M24)</f>
        <v>45</v>
      </c>
      <c r="L24" s="135">
        <v>15</v>
      </c>
      <c r="M24" s="135">
        <v>30</v>
      </c>
      <c r="N24" s="135">
        <v>1</v>
      </c>
      <c r="O24" s="135">
        <v>0</v>
      </c>
      <c r="P24" s="135">
        <v>2</v>
      </c>
      <c r="Q24" s="135">
        <v>0</v>
      </c>
      <c r="R24" s="135">
        <v>0</v>
      </c>
      <c r="S24" s="135">
        <v>33</v>
      </c>
      <c r="T24" s="135">
        <v>1</v>
      </c>
      <c r="U24" s="139">
        <v>0</v>
      </c>
      <c r="V24" s="139">
        <v>8</v>
      </c>
      <c r="W24" s="139">
        <v>0</v>
      </c>
      <c r="X24" s="139">
        <f>Y24+Z24</f>
        <v>2</v>
      </c>
      <c r="Y24" s="135">
        <v>0</v>
      </c>
      <c r="Z24" s="135">
        <v>2</v>
      </c>
      <c r="AA24" s="135">
        <v>2</v>
      </c>
      <c r="AB24" s="135">
        <v>0</v>
      </c>
      <c r="AC24" s="135">
        <f>AD24+AE24</f>
        <v>1</v>
      </c>
      <c r="AD24" s="135">
        <v>0</v>
      </c>
      <c r="AE24" s="135">
        <v>1</v>
      </c>
      <c r="AF24" s="135">
        <v>0</v>
      </c>
      <c r="AG24" s="135">
        <v>1</v>
      </c>
      <c r="AH24" s="135">
        <v>0</v>
      </c>
      <c r="AI24" s="135">
        <v>0</v>
      </c>
      <c r="AJ24" s="135">
        <v>0</v>
      </c>
    </row>
    <row r="25" spans="1:36" ht="12.5" outlineLevel="3" x14ac:dyDescent="0.25">
      <c r="A25" s="65" t="s">
        <v>1</v>
      </c>
      <c r="B25" s="66" t="s">
        <v>20</v>
      </c>
      <c r="C25" s="67" t="s">
        <v>22</v>
      </c>
      <c r="D25" s="68"/>
      <c r="E25" s="290">
        <f>SUM(F25:G25)</f>
        <v>24</v>
      </c>
      <c r="F25" s="286">
        <f>I25+AD25</f>
        <v>11</v>
      </c>
      <c r="G25" s="286">
        <f>J25+AE25</f>
        <v>13</v>
      </c>
      <c r="H25" s="289">
        <f>SUM(I25:J25)</f>
        <v>23</v>
      </c>
      <c r="I25" s="286">
        <f>L25+Y25</f>
        <v>11</v>
      </c>
      <c r="J25" s="286">
        <f>M25+Z25</f>
        <v>12</v>
      </c>
      <c r="K25" s="289">
        <f>SUM(L25:M25)</f>
        <v>22</v>
      </c>
      <c r="L25" s="286">
        <v>11</v>
      </c>
      <c r="M25" s="286">
        <v>11</v>
      </c>
      <c r="N25" s="286">
        <v>1</v>
      </c>
      <c r="O25" s="286">
        <v>0</v>
      </c>
      <c r="P25" s="286">
        <v>1</v>
      </c>
      <c r="Q25" s="286">
        <v>0</v>
      </c>
      <c r="R25" s="286">
        <v>0</v>
      </c>
      <c r="S25" s="286">
        <v>14</v>
      </c>
      <c r="T25" s="286">
        <v>1</v>
      </c>
      <c r="U25" s="293">
        <v>0</v>
      </c>
      <c r="V25" s="293">
        <v>5</v>
      </c>
      <c r="W25" s="293">
        <v>0</v>
      </c>
      <c r="X25" s="293">
        <f>Y25+Z25</f>
        <v>1</v>
      </c>
      <c r="Y25" s="286">
        <v>0</v>
      </c>
      <c r="Z25" s="286">
        <v>1</v>
      </c>
      <c r="AA25" s="286">
        <v>1</v>
      </c>
      <c r="AB25" s="286">
        <v>0</v>
      </c>
      <c r="AC25" s="289">
        <f>AD25+AE25</f>
        <v>1</v>
      </c>
      <c r="AD25" s="286">
        <v>0</v>
      </c>
      <c r="AE25" s="286">
        <v>1</v>
      </c>
      <c r="AF25" s="286">
        <v>0</v>
      </c>
      <c r="AG25" s="286">
        <v>1</v>
      </c>
      <c r="AH25" s="286">
        <v>0</v>
      </c>
      <c r="AI25" s="286">
        <v>0</v>
      </c>
      <c r="AJ25" s="286">
        <v>0</v>
      </c>
    </row>
    <row r="26" spans="1:36" outlineLevel="2" x14ac:dyDescent="0.3">
      <c r="A26" s="121" t="s">
        <v>1</v>
      </c>
      <c r="B26" s="122" t="s">
        <v>535</v>
      </c>
      <c r="C26" s="166"/>
      <c r="D26" s="169">
        <v>0</v>
      </c>
      <c r="E26" s="363">
        <f>SUBTOTAL(9,E24:E25)</f>
        <v>72</v>
      </c>
      <c r="F26" s="363">
        <f t="shared" ref="F26:AJ26" si="18">SUBTOTAL(9,F24:F25)</f>
        <v>26</v>
      </c>
      <c r="G26" s="363">
        <f t="shared" si="18"/>
        <v>46</v>
      </c>
      <c r="H26" s="363">
        <f t="shared" si="18"/>
        <v>70</v>
      </c>
      <c r="I26" s="363">
        <f t="shared" si="18"/>
        <v>26</v>
      </c>
      <c r="J26" s="363">
        <f t="shared" si="18"/>
        <v>44</v>
      </c>
      <c r="K26" s="363">
        <f t="shared" si="18"/>
        <v>67</v>
      </c>
      <c r="L26" s="363">
        <f t="shared" si="18"/>
        <v>26</v>
      </c>
      <c r="M26" s="363">
        <f t="shared" si="18"/>
        <v>41</v>
      </c>
      <c r="N26" s="363">
        <f t="shared" si="18"/>
        <v>2</v>
      </c>
      <c r="O26" s="363">
        <f t="shared" si="18"/>
        <v>0</v>
      </c>
      <c r="P26" s="363">
        <f t="shared" si="18"/>
        <v>3</v>
      </c>
      <c r="Q26" s="363">
        <f t="shared" si="18"/>
        <v>0</v>
      </c>
      <c r="R26" s="363">
        <f t="shared" si="18"/>
        <v>0</v>
      </c>
      <c r="S26" s="363">
        <f t="shared" si="18"/>
        <v>47</v>
      </c>
      <c r="T26" s="363">
        <f t="shared" si="18"/>
        <v>2</v>
      </c>
      <c r="U26" s="363">
        <f t="shared" si="18"/>
        <v>0</v>
      </c>
      <c r="V26" s="363">
        <f t="shared" si="18"/>
        <v>13</v>
      </c>
      <c r="W26" s="363">
        <f t="shared" si="18"/>
        <v>0</v>
      </c>
      <c r="X26" s="363">
        <f>SUBTOTAL(9,X24:X25)</f>
        <v>3</v>
      </c>
      <c r="Y26" s="363">
        <f t="shared" si="18"/>
        <v>0</v>
      </c>
      <c r="Z26" s="363">
        <f t="shared" si="18"/>
        <v>3</v>
      </c>
      <c r="AA26" s="363">
        <f t="shared" si="18"/>
        <v>3</v>
      </c>
      <c r="AB26" s="363">
        <f t="shared" si="18"/>
        <v>0</v>
      </c>
      <c r="AC26" s="363">
        <f t="shared" si="18"/>
        <v>2</v>
      </c>
      <c r="AD26" s="363">
        <f t="shared" si="18"/>
        <v>0</v>
      </c>
      <c r="AE26" s="363">
        <f t="shared" si="18"/>
        <v>2</v>
      </c>
      <c r="AF26" s="363">
        <f t="shared" si="18"/>
        <v>0</v>
      </c>
      <c r="AG26" s="363">
        <f t="shared" si="18"/>
        <v>2</v>
      </c>
      <c r="AH26" s="363">
        <f t="shared" si="18"/>
        <v>0</v>
      </c>
      <c r="AI26" s="363">
        <f t="shared" si="18"/>
        <v>0</v>
      </c>
      <c r="AJ26" s="363">
        <f t="shared" si="18"/>
        <v>0</v>
      </c>
    </row>
    <row r="27" spans="1:36" outlineLevel="1" x14ac:dyDescent="0.3">
      <c r="A27" s="123" t="s">
        <v>536</v>
      </c>
      <c r="B27" s="124"/>
      <c r="C27" s="166"/>
      <c r="D27" s="169">
        <v>0</v>
      </c>
      <c r="E27" s="363">
        <f>SUBTOTAL(9,E6:E26)</f>
        <v>618</v>
      </c>
      <c r="F27" s="363">
        <f t="shared" ref="F27:AJ27" si="19">SUBTOTAL(9,F6:F26)</f>
        <v>228</v>
      </c>
      <c r="G27" s="363">
        <f t="shared" si="19"/>
        <v>390</v>
      </c>
      <c r="H27" s="363">
        <f t="shared" si="19"/>
        <v>609</v>
      </c>
      <c r="I27" s="363">
        <f t="shared" si="19"/>
        <v>228</v>
      </c>
      <c r="J27" s="363">
        <f t="shared" si="19"/>
        <v>381</v>
      </c>
      <c r="K27" s="363">
        <f t="shared" si="19"/>
        <v>583</v>
      </c>
      <c r="L27" s="363">
        <f t="shared" si="19"/>
        <v>223</v>
      </c>
      <c r="M27" s="363">
        <f t="shared" si="19"/>
        <v>360</v>
      </c>
      <c r="N27" s="363">
        <f t="shared" si="19"/>
        <v>18</v>
      </c>
      <c r="O27" s="363">
        <f t="shared" si="19"/>
        <v>0</v>
      </c>
      <c r="P27" s="363">
        <f t="shared" si="19"/>
        <v>20</v>
      </c>
      <c r="Q27" s="363">
        <f t="shared" si="19"/>
        <v>0</v>
      </c>
      <c r="R27" s="363">
        <f t="shared" si="19"/>
        <v>2</v>
      </c>
      <c r="S27" s="363">
        <f t="shared" si="19"/>
        <v>402</v>
      </c>
      <c r="T27" s="363">
        <f t="shared" si="19"/>
        <v>18</v>
      </c>
      <c r="U27" s="363">
        <f t="shared" si="19"/>
        <v>5</v>
      </c>
      <c r="V27" s="363">
        <f t="shared" si="19"/>
        <v>118</v>
      </c>
      <c r="W27" s="363">
        <f t="shared" si="19"/>
        <v>0</v>
      </c>
      <c r="X27" s="363">
        <f>X12+X23+X26</f>
        <v>26</v>
      </c>
      <c r="Y27" s="363">
        <f t="shared" si="19"/>
        <v>5</v>
      </c>
      <c r="Z27" s="363">
        <f t="shared" si="19"/>
        <v>21</v>
      </c>
      <c r="AA27" s="363">
        <f t="shared" si="19"/>
        <v>25</v>
      </c>
      <c r="AB27" s="363">
        <f t="shared" si="19"/>
        <v>1</v>
      </c>
      <c r="AC27" s="363">
        <f t="shared" si="19"/>
        <v>9</v>
      </c>
      <c r="AD27" s="363">
        <f t="shared" si="19"/>
        <v>0</v>
      </c>
      <c r="AE27" s="363">
        <f t="shared" si="19"/>
        <v>9</v>
      </c>
      <c r="AF27" s="363">
        <f t="shared" si="19"/>
        <v>0</v>
      </c>
      <c r="AG27" s="363">
        <f t="shared" si="19"/>
        <v>8</v>
      </c>
      <c r="AH27" s="363">
        <f t="shared" si="19"/>
        <v>0</v>
      </c>
      <c r="AI27" s="363">
        <f t="shared" si="19"/>
        <v>0</v>
      </c>
      <c r="AJ27" s="363">
        <f t="shared" si="19"/>
        <v>1</v>
      </c>
    </row>
    <row r="28" spans="1:36" ht="12.5" outlineLevel="3" x14ac:dyDescent="0.25">
      <c r="A28" s="69" t="s">
        <v>23</v>
      </c>
      <c r="B28" s="70" t="s">
        <v>24</v>
      </c>
      <c r="C28" s="71" t="s">
        <v>25</v>
      </c>
      <c r="D28" s="72"/>
      <c r="E28" s="134">
        <f>SUM(F28:G28)</f>
        <v>48</v>
      </c>
      <c r="F28" s="135">
        <f>I28+AD28</f>
        <v>14</v>
      </c>
      <c r="G28" s="135">
        <f>J28+AE28</f>
        <v>34</v>
      </c>
      <c r="H28" s="135">
        <f>SUM(I28:J28)</f>
        <v>45</v>
      </c>
      <c r="I28" s="135">
        <f>L28+Y28</f>
        <v>13</v>
      </c>
      <c r="J28" s="135">
        <f>M28+Z28</f>
        <v>32</v>
      </c>
      <c r="K28" s="135">
        <f>SUM(L28:M28)</f>
        <v>43</v>
      </c>
      <c r="L28" s="135">
        <v>12</v>
      </c>
      <c r="M28" s="135">
        <v>31</v>
      </c>
      <c r="N28" s="135">
        <v>1</v>
      </c>
      <c r="O28" s="135">
        <v>0</v>
      </c>
      <c r="P28" s="135">
        <v>1</v>
      </c>
      <c r="Q28" s="135">
        <v>0</v>
      </c>
      <c r="R28" s="135">
        <v>0</v>
      </c>
      <c r="S28" s="135">
        <v>33</v>
      </c>
      <c r="T28" s="135">
        <v>1</v>
      </c>
      <c r="U28" s="135">
        <v>1</v>
      </c>
      <c r="V28" s="135">
        <v>6</v>
      </c>
      <c r="W28" s="135" t="s">
        <v>511</v>
      </c>
      <c r="X28" s="135">
        <f>Y28+Z28</f>
        <v>2</v>
      </c>
      <c r="Y28" s="135">
        <v>1</v>
      </c>
      <c r="Z28" s="135">
        <v>1</v>
      </c>
      <c r="AA28" s="135">
        <v>2</v>
      </c>
      <c r="AB28" s="135">
        <v>0</v>
      </c>
      <c r="AC28" s="135">
        <f>AD28+AE28</f>
        <v>3</v>
      </c>
      <c r="AD28" s="135">
        <v>1</v>
      </c>
      <c r="AE28" s="135">
        <v>2</v>
      </c>
      <c r="AF28" s="135">
        <v>0</v>
      </c>
      <c r="AG28" s="135">
        <v>1</v>
      </c>
      <c r="AH28" s="135">
        <v>1</v>
      </c>
      <c r="AI28" s="135">
        <v>0</v>
      </c>
      <c r="AJ28" s="135">
        <v>1</v>
      </c>
    </row>
    <row r="29" spans="1:36" ht="12.5" outlineLevel="3" x14ac:dyDescent="0.25">
      <c r="A29" s="61" t="s">
        <v>23</v>
      </c>
      <c r="B29" s="62" t="s">
        <v>24</v>
      </c>
      <c r="C29" s="63" t="s">
        <v>26</v>
      </c>
      <c r="D29" s="64"/>
      <c r="E29" s="136">
        <f>SUM(F29:G29)</f>
        <v>28</v>
      </c>
      <c r="F29" s="137">
        <f>I29+AD29</f>
        <v>8</v>
      </c>
      <c r="G29" s="137">
        <f>J29+AE29</f>
        <v>20</v>
      </c>
      <c r="H29" s="137">
        <f t="shared" ref="H29:H48" si="20">SUM(I29:J29)</f>
        <v>25</v>
      </c>
      <c r="I29" s="137">
        <f t="shared" ref="I29:I48" si="21">L29+Y29</f>
        <v>7</v>
      </c>
      <c r="J29" s="137">
        <f t="shared" ref="J29:J48" si="22">M29+Z29</f>
        <v>18</v>
      </c>
      <c r="K29" s="137">
        <f t="shared" ref="K29:K49" si="23">SUM(L29:M29)</f>
        <v>24</v>
      </c>
      <c r="L29" s="137">
        <v>6</v>
      </c>
      <c r="M29" s="137">
        <v>18</v>
      </c>
      <c r="N29" s="137">
        <v>1</v>
      </c>
      <c r="O29" s="137">
        <v>0</v>
      </c>
      <c r="P29" s="137">
        <v>1</v>
      </c>
      <c r="Q29" s="137">
        <v>0</v>
      </c>
      <c r="R29" s="137">
        <v>0</v>
      </c>
      <c r="S29" s="137">
        <v>18</v>
      </c>
      <c r="T29" s="137">
        <v>1</v>
      </c>
      <c r="U29" s="137">
        <v>0</v>
      </c>
      <c r="V29" s="137">
        <v>3</v>
      </c>
      <c r="W29" s="137" t="s">
        <v>511</v>
      </c>
      <c r="X29" s="137">
        <f t="shared" ref="X29:X49" si="24">Y29+Z29</f>
        <v>1</v>
      </c>
      <c r="Y29" s="137">
        <v>1</v>
      </c>
      <c r="Z29" s="137">
        <v>0</v>
      </c>
      <c r="AA29" s="137">
        <v>1</v>
      </c>
      <c r="AB29" s="137">
        <v>0</v>
      </c>
      <c r="AC29" s="137">
        <f t="shared" ref="AC29:AC49" si="25">AD29+AE29</f>
        <v>3</v>
      </c>
      <c r="AD29" s="137">
        <v>1</v>
      </c>
      <c r="AE29" s="137">
        <v>2</v>
      </c>
      <c r="AF29" s="137">
        <v>0</v>
      </c>
      <c r="AG29" s="137">
        <v>1</v>
      </c>
      <c r="AH29" s="137">
        <v>1</v>
      </c>
      <c r="AI29" s="137">
        <v>0</v>
      </c>
      <c r="AJ29" s="137">
        <v>1</v>
      </c>
    </row>
    <row r="30" spans="1:36" ht="12.5" outlineLevel="3" x14ac:dyDescent="0.25">
      <c r="A30" s="61" t="s">
        <v>23</v>
      </c>
      <c r="B30" s="62" t="s">
        <v>24</v>
      </c>
      <c r="C30" s="63" t="s">
        <v>27</v>
      </c>
      <c r="D30" s="64"/>
      <c r="E30" s="136">
        <f t="shared" ref="E30:E49" si="26">SUM(F30:G30)</f>
        <v>38</v>
      </c>
      <c r="F30" s="137">
        <f t="shared" ref="F30:F49" si="27">I30+AD30</f>
        <v>11</v>
      </c>
      <c r="G30" s="137">
        <f t="shared" ref="G30:G49" si="28">J30+AE30</f>
        <v>27</v>
      </c>
      <c r="H30" s="137">
        <f t="shared" si="20"/>
        <v>37</v>
      </c>
      <c r="I30" s="137">
        <f t="shared" si="21"/>
        <v>10</v>
      </c>
      <c r="J30" s="137">
        <f t="shared" si="22"/>
        <v>27</v>
      </c>
      <c r="K30" s="137">
        <f t="shared" si="23"/>
        <v>36</v>
      </c>
      <c r="L30" s="137">
        <v>10</v>
      </c>
      <c r="M30" s="137">
        <v>26</v>
      </c>
      <c r="N30" s="137">
        <v>1</v>
      </c>
      <c r="O30" s="137">
        <v>0</v>
      </c>
      <c r="P30" s="137">
        <v>1</v>
      </c>
      <c r="Q30" s="137">
        <v>0</v>
      </c>
      <c r="R30" s="137">
        <v>0</v>
      </c>
      <c r="S30" s="137">
        <v>30</v>
      </c>
      <c r="T30" s="137">
        <v>1</v>
      </c>
      <c r="U30" s="137">
        <v>1</v>
      </c>
      <c r="V30" s="137">
        <v>2</v>
      </c>
      <c r="W30" s="137" t="s">
        <v>511</v>
      </c>
      <c r="X30" s="137">
        <f t="shared" si="24"/>
        <v>1</v>
      </c>
      <c r="Y30" s="137">
        <v>0</v>
      </c>
      <c r="Z30" s="137">
        <v>1</v>
      </c>
      <c r="AA30" s="137">
        <v>1</v>
      </c>
      <c r="AB30" s="137">
        <v>0</v>
      </c>
      <c r="AC30" s="137">
        <f t="shared" si="25"/>
        <v>1</v>
      </c>
      <c r="AD30" s="137">
        <v>1</v>
      </c>
      <c r="AE30" s="137">
        <v>0</v>
      </c>
      <c r="AF30" s="137">
        <v>0</v>
      </c>
      <c r="AG30" s="137">
        <v>0</v>
      </c>
      <c r="AH30" s="137">
        <v>0</v>
      </c>
      <c r="AI30" s="137">
        <v>0</v>
      </c>
      <c r="AJ30" s="137">
        <v>1</v>
      </c>
    </row>
    <row r="31" spans="1:36" ht="12.5" outlineLevel="3" x14ac:dyDescent="0.25">
      <c r="A31" s="61" t="s">
        <v>23</v>
      </c>
      <c r="B31" s="62" t="s">
        <v>24</v>
      </c>
      <c r="C31" s="63" t="s">
        <v>28</v>
      </c>
      <c r="D31" s="64"/>
      <c r="E31" s="136">
        <f t="shared" si="26"/>
        <v>37</v>
      </c>
      <c r="F31" s="137">
        <f t="shared" si="27"/>
        <v>15</v>
      </c>
      <c r="G31" s="137">
        <f t="shared" si="28"/>
        <v>22</v>
      </c>
      <c r="H31" s="137">
        <f t="shared" si="20"/>
        <v>34</v>
      </c>
      <c r="I31" s="137">
        <f t="shared" si="21"/>
        <v>14</v>
      </c>
      <c r="J31" s="137">
        <f t="shared" si="22"/>
        <v>20</v>
      </c>
      <c r="K31" s="137">
        <f t="shared" si="23"/>
        <v>33</v>
      </c>
      <c r="L31" s="137">
        <v>14</v>
      </c>
      <c r="M31" s="137">
        <v>19</v>
      </c>
      <c r="N31" s="137">
        <v>1</v>
      </c>
      <c r="O31" s="137">
        <v>0</v>
      </c>
      <c r="P31" s="137">
        <v>1</v>
      </c>
      <c r="Q31" s="137">
        <v>0</v>
      </c>
      <c r="R31" s="137">
        <v>0</v>
      </c>
      <c r="S31" s="137">
        <v>23</v>
      </c>
      <c r="T31" s="137">
        <v>1</v>
      </c>
      <c r="U31" s="137">
        <v>0</v>
      </c>
      <c r="V31" s="137">
        <v>7</v>
      </c>
      <c r="W31" s="137" t="s">
        <v>511</v>
      </c>
      <c r="X31" s="137">
        <f t="shared" si="24"/>
        <v>1</v>
      </c>
      <c r="Y31" s="137">
        <v>0</v>
      </c>
      <c r="Z31" s="137">
        <v>1</v>
      </c>
      <c r="AA31" s="137">
        <v>1</v>
      </c>
      <c r="AB31" s="137">
        <v>0</v>
      </c>
      <c r="AC31" s="137">
        <f t="shared" si="25"/>
        <v>3</v>
      </c>
      <c r="AD31" s="137">
        <v>1</v>
      </c>
      <c r="AE31" s="137">
        <v>2</v>
      </c>
      <c r="AF31" s="137">
        <v>0</v>
      </c>
      <c r="AG31" s="137">
        <v>1</v>
      </c>
      <c r="AH31" s="137">
        <v>0</v>
      </c>
      <c r="AI31" s="137">
        <v>1</v>
      </c>
      <c r="AJ31" s="137">
        <v>1</v>
      </c>
    </row>
    <row r="32" spans="1:36" ht="12.5" outlineLevel="3" x14ac:dyDescent="0.25">
      <c r="A32" s="61" t="s">
        <v>23</v>
      </c>
      <c r="B32" s="62" t="s">
        <v>24</v>
      </c>
      <c r="C32" s="63" t="s">
        <v>29</v>
      </c>
      <c r="D32" s="64"/>
      <c r="E32" s="136">
        <f t="shared" si="26"/>
        <v>10</v>
      </c>
      <c r="F32" s="137">
        <f t="shared" si="27"/>
        <v>4</v>
      </c>
      <c r="G32" s="137">
        <f t="shared" si="28"/>
        <v>6</v>
      </c>
      <c r="H32" s="137">
        <f t="shared" si="20"/>
        <v>9</v>
      </c>
      <c r="I32" s="137">
        <f t="shared" si="21"/>
        <v>3</v>
      </c>
      <c r="J32" s="137">
        <f t="shared" si="22"/>
        <v>6</v>
      </c>
      <c r="K32" s="137">
        <f t="shared" si="23"/>
        <v>8</v>
      </c>
      <c r="L32" s="137">
        <v>3</v>
      </c>
      <c r="M32" s="137">
        <v>5</v>
      </c>
      <c r="N32" s="137">
        <v>1</v>
      </c>
      <c r="O32" s="137">
        <v>0</v>
      </c>
      <c r="P32" s="137">
        <v>1</v>
      </c>
      <c r="Q32" s="137">
        <v>0</v>
      </c>
      <c r="R32" s="137">
        <v>0</v>
      </c>
      <c r="S32" s="137">
        <v>4</v>
      </c>
      <c r="T32" s="137">
        <v>1</v>
      </c>
      <c r="U32" s="137">
        <v>0</v>
      </c>
      <c r="V32" s="137">
        <v>1</v>
      </c>
      <c r="W32" s="137" t="s">
        <v>511</v>
      </c>
      <c r="X32" s="137">
        <f t="shared" si="24"/>
        <v>1</v>
      </c>
      <c r="Y32" s="137">
        <v>0</v>
      </c>
      <c r="Z32" s="137">
        <v>1</v>
      </c>
      <c r="AA32" s="137">
        <v>1</v>
      </c>
      <c r="AB32" s="137">
        <v>0</v>
      </c>
      <c r="AC32" s="137">
        <f t="shared" si="25"/>
        <v>1</v>
      </c>
      <c r="AD32" s="137">
        <v>1</v>
      </c>
      <c r="AE32" s="137">
        <v>0</v>
      </c>
      <c r="AF32" s="137">
        <v>0</v>
      </c>
      <c r="AG32" s="137">
        <v>0</v>
      </c>
      <c r="AH32" s="137">
        <v>0</v>
      </c>
      <c r="AI32" s="137">
        <v>0</v>
      </c>
      <c r="AJ32" s="137">
        <v>1</v>
      </c>
    </row>
    <row r="33" spans="1:36" ht="12.5" outlineLevel="3" x14ac:dyDescent="0.25">
      <c r="A33" s="61" t="s">
        <v>23</v>
      </c>
      <c r="B33" s="62" t="s">
        <v>24</v>
      </c>
      <c r="C33" s="63" t="s">
        <v>30</v>
      </c>
      <c r="D33" s="64"/>
      <c r="E33" s="136">
        <f t="shared" si="26"/>
        <v>9</v>
      </c>
      <c r="F33" s="137">
        <f t="shared" si="27"/>
        <v>5</v>
      </c>
      <c r="G33" s="137">
        <f t="shared" si="28"/>
        <v>4</v>
      </c>
      <c r="H33" s="137">
        <f t="shared" si="20"/>
        <v>8</v>
      </c>
      <c r="I33" s="137">
        <f t="shared" si="21"/>
        <v>4</v>
      </c>
      <c r="J33" s="137">
        <f t="shared" si="22"/>
        <v>4</v>
      </c>
      <c r="K33" s="137">
        <f t="shared" si="23"/>
        <v>8</v>
      </c>
      <c r="L33" s="137">
        <v>4</v>
      </c>
      <c r="M33" s="137">
        <v>4</v>
      </c>
      <c r="N33" s="137">
        <v>1</v>
      </c>
      <c r="O33" s="137">
        <v>0</v>
      </c>
      <c r="P33" s="137">
        <v>1</v>
      </c>
      <c r="Q33" s="137">
        <v>0</v>
      </c>
      <c r="R33" s="137">
        <v>0</v>
      </c>
      <c r="S33" s="137">
        <v>4</v>
      </c>
      <c r="T33" s="137">
        <v>0</v>
      </c>
      <c r="U33" s="137">
        <v>0</v>
      </c>
      <c r="V33" s="137">
        <v>2</v>
      </c>
      <c r="W33" s="137" t="s">
        <v>511</v>
      </c>
      <c r="X33" s="137">
        <f t="shared" si="24"/>
        <v>0</v>
      </c>
      <c r="Y33" s="137">
        <v>0</v>
      </c>
      <c r="Z33" s="137">
        <v>0</v>
      </c>
      <c r="AA33" s="137">
        <v>0</v>
      </c>
      <c r="AB33" s="137">
        <v>0</v>
      </c>
      <c r="AC33" s="137">
        <f t="shared" si="25"/>
        <v>1</v>
      </c>
      <c r="AD33" s="137">
        <v>1</v>
      </c>
      <c r="AE33" s="137">
        <v>0</v>
      </c>
      <c r="AF33" s="137">
        <v>0</v>
      </c>
      <c r="AG33" s="137">
        <v>0</v>
      </c>
      <c r="AH33" s="137">
        <v>0</v>
      </c>
      <c r="AI33" s="137">
        <v>0</v>
      </c>
      <c r="AJ33" s="137">
        <v>1</v>
      </c>
    </row>
    <row r="34" spans="1:36" ht="12.5" outlineLevel="3" x14ac:dyDescent="0.25">
      <c r="A34" s="61" t="s">
        <v>23</v>
      </c>
      <c r="B34" s="62" t="s">
        <v>24</v>
      </c>
      <c r="C34" s="63" t="s">
        <v>31</v>
      </c>
      <c r="D34" s="64"/>
      <c r="E34" s="136">
        <f t="shared" si="26"/>
        <v>24</v>
      </c>
      <c r="F34" s="137">
        <f t="shared" si="27"/>
        <v>8</v>
      </c>
      <c r="G34" s="137">
        <f t="shared" si="28"/>
        <v>16</v>
      </c>
      <c r="H34" s="137">
        <f t="shared" si="20"/>
        <v>22</v>
      </c>
      <c r="I34" s="137">
        <f t="shared" si="21"/>
        <v>7</v>
      </c>
      <c r="J34" s="137">
        <f t="shared" si="22"/>
        <v>15</v>
      </c>
      <c r="K34" s="137">
        <f t="shared" si="23"/>
        <v>21</v>
      </c>
      <c r="L34" s="137">
        <v>7</v>
      </c>
      <c r="M34" s="137">
        <v>14</v>
      </c>
      <c r="N34" s="137">
        <v>1</v>
      </c>
      <c r="O34" s="137">
        <v>0</v>
      </c>
      <c r="P34" s="137">
        <v>1</v>
      </c>
      <c r="Q34" s="137">
        <v>0</v>
      </c>
      <c r="R34" s="137">
        <v>0</v>
      </c>
      <c r="S34" s="137">
        <v>16</v>
      </c>
      <c r="T34" s="137">
        <v>1</v>
      </c>
      <c r="U34" s="137">
        <v>0</v>
      </c>
      <c r="V34" s="137">
        <v>2</v>
      </c>
      <c r="W34" s="137" t="s">
        <v>511</v>
      </c>
      <c r="X34" s="137">
        <f t="shared" si="24"/>
        <v>1</v>
      </c>
      <c r="Y34" s="137">
        <v>0</v>
      </c>
      <c r="Z34" s="137">
        <v>1</v>
      </c>
      <c r="AA34" s="137">
        <v>1</v>
      </c>
      <c r="AB34" s="137">
        <v>0</v>
      </c>
      <c r="AC34" s="137">
        <f t="shared" si="25"/>
        <v>2</v>
      </c>
      <c r="AD34" s="137">
        <v>1</v>
      </c>
      <c r="AE34" s="137">
        <v>1</v>
      </c>
      <c r="AF34" s="137">
        <v>0</v>
      </c>
      <c r="AG34" s="137">
        <v>1</v>
      </c>
      <c r="AH34" s="137">
        <v>0</v>
      </c>
      <c r="AI34" s="137">
        <v>0</v>
      </c>
      <c r="AJ34" s="137">
        <v>1</v>
      </c>
    </row>
    <row r="35" spans="1:36" ht="12.5" outlineLevel="3" x14ac:dyDescent="0.25">
      <c r="A35" s="61" t="s">
        <v>23</v>
      </c>
      <c r="B35" s="62" t="s">
        <v>24</v>
      </c>
      <c r="C35" s="63" t="s">
        <v>32</v>
      </c>
      <c r="D35" s="64"/>
      <c r="E35" s="136">
        <f t="shared" si="26"/>
        <v>34</v>
      </c>
      <c r="F35" s="137">
        <f t="shared" si="27"/>
        <v>13</v>
      </c>
      <c r="G35" s="137">
        <f t="shared" si="28"/>
        <v>21</v>
      </c>
      <c r="H35" s="137">
        <f t="shared" si="20"/>
        <v>31</v>
      </c>
      <c r="I35" s="137">
        <f t="shared" si="21"/>
        <v>11</v>
      </c>
      <c r="J35" s="137">
        <f t="shared" si="22"/>
        <v>20</v>
      </c>
      <c r="K35" s="137">
        <f t="shared" si="23"/>
        <v>30</v>
      </c>
      <c r="L35" s="137">
        <v>10</v>
      </c>
      <c r="M35" s="137">
        <v>20</v>
      </c>
      <c r="N35" s="137">
        <v>1</v>
      </c>
      <c r="O35" s="137">
        <v>0</v>
      </c>
      <c r="P35" s="137">
        <v>1</v>
      </c>
      <c r="Q35" s="137">
        <v>0</v>
      </c>
      <c r="R35" s="137">
        <v>0</v>
      </c>
      <c r="S35" s="137">
        <v>23</v>
      </c>
      <c r="T35" s="137">
        <v>1</v>
      </c>
      <c r="U35" s="137">
        <v>0</v>
      </c>
      <c r="V35" s="137">
        <v>4</v>
      </c>
      <c r="W35" s="137" t="s">
        <v>511</v>
      </c>
      <c r="X35" s="137">
        <f t="shared" si="24"/>
        <v>1</v>
      </c>
      <c r="Y35" s="137">
        <v>1</v>
      </c>
      <c r="Z35" s="137">
        <v>0</v>
      </c>
      <c r="AA35" s="137">
        <v>1</v>
      </c>
      <c r="AB35" s="137">
        <v>0</v>
      </c>
      <c r="AC35" s="137">
        <f t="shared" si="25"/>
        <v>3</v>
      </c>
      <c r="AD35" s="137">
        <v>2</v>
      </c>
      <c r="AE35" s="137">
        <v>1</v>
      </c>
      <c r="AF35" s="137">
        <v>0</v>
      </c>
      <c r="AG35" s="137">
        <v>1</v>
      </c>
      <c r="AH35" s="137">
        <v>1</v>
      </c>
      <c r="AI35" s="137">
        <v>0</v>
      </c>
      <c r="AJ35" s="137">
        <v>1</v>
      </c>
    </row>
    <row r="36" spans="1:36" ht="12.5" outlineLevel="3" x14ac:dyDescent="0.25">
      <c r="A36" s="61" t="s">
        <v>23</v>
      </c>
      <c r="B36" s="62" t="s">
        <v>24</v>
      </c>
      <c r="C36" s="63" t="s">
        <v>33</v>
      </c>
      <c r="D36" s="64"/>
      <c r="E36" s="136">
        <f t="shared" si="26"/>
        <v>28</v>
      </c>
      <c r="F36" s="137">
        <f t="shared" si="27"/>
        <v>11</v>
      </c>
      <c r="G36" s="137">
        <f t="shared" si="28"/>
        <v>17</v>
      </c>
      <c r="H36" s="137">
        <f t="shared" si="20"/>
        <v>23</v>
      </c>
      <c r="I36" s="137">
        <f t="shared" si="21"/>
        <v>10</v>
      </c>
      <c r="J36" s="137">
        <f t="shared" si="22"/>
        <v>13</v>
      </c>
      <c r="K36" s="137">
        <f t="shared" si="23"/>
        <v>22</v>
      </c>
      <c r="L36" s="137">
        <v>10</v>
      </c>
      <c r="M36" s="137">
        <v>12</v>
      </c>
      <c r="N36" s="137">
        <v>1</v>
      </c>
      <c r="O36" s="137">
        <v>0</v>
      </c>
      <c r="P36" s="137">
        <v>1</v>
      </c>
      <c r="Q36" s="137">
        <v>0</v>
      </c>
      <c r="R36" s="137">
        <v>0</v>
      </c>
      <c r="S36" s="137">
        <v>16</v>
      </c>
      <c r="T36" s="137">
        <v>1</v>
      </c>
      <c r="U36" s="137">
        <v>1</v>
      </c>
      <c r="V36" s="137">
        <v>2</v>
      </c>
      <c r="W36" s="137" t="s">
        <v>511</v>
      </c>
      <c r="X36" s="137">
        <f t="shared" si="24"/>
        <v>1</v>
      </c>
      <c r="Y36" s="137">
        <v>0</v>
      </c>
      <c r="Z36" s="137">
        <v>1</v>
      </c>
      <c r="AA36" s="137">
        <v>1</v>
      </c>
      <c r="AB36" s="137">
        <v>0</v>
      </c>
      <c r="AC36" s="137">
        <f t="shared" si="25"/>
        <v>5</v>
      </c>
      <c r="AD36" s="137">
        <v>1</v>
      </c>
      <c r="AE36" s="137">
        <v>4</v>
      </c>
      <c r="AF36" s="137">
        <v>0</v>
      </c>
      <c r="AG36" s="137">
        <v>0</v>
      </c>
      <c r="AH36" s="137">
        <v>0</v>
      </c>
      <c r="AI36" s="137">
        <v>0</v>
      </c>
      <c r="AJ36" s="137">
        <v>5</v>
      </c>
    </row>
    <row r="37" spans="1:36" ht="12.5" outlineLevel="3" x14ac:dyDescent="0.25">
      <c r="A37" s="61" t="s">
        <v>23</v>
      </c>
      <c r="B37" s="62" t="s">
        <v>24</v>
      </c>
      <c r="C37" s="63" t="s">
        <v>34</v>
      </c>
      <c r="D37" s="64"/>
      <c r="E37" s="136">
        <f t="shared" si="26"/>
        <v>41</v>
      </c>
      <c r="F37" s="137">
        <f t="shared" si="27"/>
        <v>14</v>
      </c>
      <c r="G37" s="137">
        <f t="shared" si="28"/>
        <v>27</v>
      </c>
      <c r="H37" s="137">
        <f t="shared" si="20"/>
        <v>36</v>
      </c>
      <c r="I37" s="137">
        <f t="shared" si="21"/>
        <v>13</v>
      </c>
      <c r="J37" s="137">
        <f t="shared" si="22"/>
        <v>23</v>
      </c>
      <c r="K37" s="137">
        <f t="shared" si="23"/>
        <v>35</v>
      </c>
      <c r="L37" s="137">
        <v>13</v>
      </c>
      <c r="M37" s="137">
        <v>22</v>
      </c>
      <c r="N37" s="137">
        <v>1</v>
      </c>
      <c r="O37" s="137">
        <v>0</v>
      </c>
      <c r="P37" s="137">
        <v>1</v>
      </c>
      <c r="Q37" s="137">
        <v>0</v>
      </c>
      <c r="R37" s="137">
        <v>0</v>
      </c>
      <c r="S37" s="137">
        <v>23</v>
      </c>
      <c r="T37" s="137">
        <v>1</v>
      </c>
      <c r="U37" s="137">
        <v>1</v>
      </c>
      <c r="V37" s="137">
        <v>8</v>
      </c>
      <c r="W37" s="137" t="s">
        <v>511</v>
      </c>
      <c r="X37" s="137">
        <f t="shared" si="24"/>
        <v>1</v>
      </c>
      <c r="Y37" s="137">
        <v>0</v>
      </c>
      <c r="Z37" s="137">
        <v>1</v>
      </c>
      <c r="AA37" s="137">
        <v>1</v>
      </c>
      <c r="AB37" s="137">
        <v>0</v>
      </c>
      <c r="AC37" s="137">
        <f t="shared" si="25"/>
        <v>5</v>
      </c>
      <c r="AD37" s="137">
        <v>1</v>
      </c>
      <c r="AE37" s="137">
        <v>4</v>
      </c>
      <c r="AF37" s="137">
        <v>0</v>
      </c>
      <c r="AG37" s="137">
        <v>0</v>
      </c>
      <c r="AH37" s="137">
        <v>0</v>
      </c>
      <c r="AI37" s="137">
        <v>0</v>
      </c>
      <c r="AJ37" s="137">
        <v>5</v>
      </c>
    </row>
    <row r="38" spans="1:36" ht="12.5" outlineLevel="3" x14ac:dyDescent="0.25">
      <c r="A38" s="61" t="s">
        <v>23</v>
      </c>
      <c r="B38" s="62" t="s">
        <v>24</v>
      </c>
      <c r="C38" s="63" t="s">
        <v>35</v>
      </c>
      <c r="D38" s="64"/>
      <c r="E38" s="136">
        <f t="shared" si="26"/>
        <v>32</v>
      </c>
      <c r="F38" s="137">
        <f t="shared" si="27"/>
        <v>10</v>
      </c>
      <c r="G38" s="137">
        <f t="shared" si="28"/>
        <v>22</v>
      </c>
      <c r="H38" s="137">
        <f t="shared" si="20"/>
        <v>28</v>
      </c>
      <c r="I38" s="137">
        <f t="shared" si="21"/>
        <v>9</v>
      </c>
      <c r="J38" s="137">
        <f t="shared" si="22"/>
        <v>19</v>
      </c>
      <c r="K38" s="137">
        <f t="shared" si="23"/>
        <v>27</v>
      </c>
      <c r="L38" s="137">
        <v>9</v>
      </c>
      <c r="M38" s="137">
        <v>18</v>
      </c>
      <c r="N38" s="137">
        <v>1</v>
      </c>
      <c r="O38" s="137">
        <v>0</v>
      </c>
      <c r="P38" s="137">
        <v>1</v>
      </c>
      <c r="Q38" s="137">
        <v>0</v>
      </c>
      <c r="R38" s="137">
        <v>0</v>
      </c>
      <c r="S38" s="137">
        <v>19</v>
      </c>
      <c r="T38" s="137">
        <v>1</v>
      </c>
      <c r="U38" s="137">
        <v>1</v>
      </c>
      <c r="V38" s="137">
        <v>4</v>
      </c>
      <c r="W38" s="137" t="s">
        <v>511</v>
      </c>
      <c r="X38" s="137">
        <f t="shared" si="24"/>
        <v>1</v>
      </c>
      <c r="Y38" s="137">
        <v>0</v>
      </c>
      <c r="Z38" s="137">
        <v>1</v>
      </c>
      <c r="AA38" s="137">
        <v>1</v>
      </c>
      <c r="AB38" s="137">
        <v>0</v>
      </c>
      <c r="AC38" s="137">
        <f t="shared" si="25"/>
        <v>4</v>
      </c>
      <c r="AD38" s="137">
        <v>1</v>
      </c>
      <c r="AE38" s="137">
        <v>3</v>
      </c>
      <c r="AF38" s="137">
        <v>0</v>
      </c>
      <c r="AG38" s="137">
        <v>0</v>
      </c>
      <c r="AH38" s="137">
        <v>0</v>
      </c>
      <c r="AI38" s="137">
        <v>0</v>
      </c>
      <c r="AJ38" s="137">
        <v>4</v>
      </c>
    </row>
    <row r="39" spans="1:36" ht="12.5" outlineLevel="3" x14ac:dyDescent="0.25">
      <c r="A39" s="61" t="s">
        <v>23</v>
      </c>
      <c r="B39" s="62" t="s">
        <v>24</v>
      </c>
      <c r="C39" s="63" t="s">
        <v>36</v>
      </c>
      <c r="D39" s="64"/>
      <c r="E39" s="136">
        <f t="shared" si="26"/>
        <v>24</v>
      </c>
      <c r="F39" s="137">
        <f t="shared" si="27"/>
        <v>11</v>
      </c>
      <c r="G39" s="137">
        <f t="shared" si="28"/>
        <v>13</v>
      </c>
      <c r="H39" s="137">
        <f t="shared" si="20"/>
        <v>23</v>
      </c>
      <c r="I39" s="137">
        <f t="shared" si="21"/>
        <v>10</v>
      </c>
      <c r="J39" s="137">
        <f t="shared" si="22"/>
        <v>13</v>
      </c>
      <c r="K39" s="137">
        <f t="shared" si="23"/>
        <v>22</v>
      </c>
      <c r="L39" s="137">
        <v>9</v>
      </c>
      <c r="M39" s="137">
        <v>13</v>
      </c>
      <c r="N39" s="137">
        <v>1</v>
      </c>
      <c r="O39" s="137">
        <v>0</v>
      </c>
      <c r="P39" s="137">
        <v>1</v>
      </c>
      <c r="Q39" s="137">
        <v>0</v>
      </c>
      <c r="R39" s="137">
        <v>0</v>
      </c>
      <c r="S39" s="137">
        <v>15</v>
      </c>
      <c r="T39" s="137">
        <v>1</v>
      </c>
      <c r="U39" s="137">
        <v>1</v>
      </c>
      <c r="V39" s="137">
        <v>3</v>
      </c>
      <c r="W39" s="137" t="s">
        <v>511</v>
      </c>
      <c r="X39" s="137">
        <f t="shared" si="24"/>
        <v>1</v>
      </c>
      <c r="Y39" s="137">
        <v>1</v>
      </c>
      <c r="Z39" s="137">
        <v>0</v>
      </c>
      <c r="AA39" s="137">
        <v>1</v>
      </c>
      <c r="AB39" s="137">
        <v>0</v>
      </c>
      <c r="AC39" s="137">
        <f t="shared" si="25"/>
        <v>1</v>
      </c>
      <c r="AD39" s="137">
        <v>1</v>
      </c>
      <c r="AE39" s="137">
        <v>0</v>
      </c>
      <c r="AF39" s="137">
        <v>0</v>
      </c>
      <c r="AG39" s="137">
        <v>0</v>
      </c>
      <c r="AH39" s="137">
        <v>0</v>
      </c>
      <c r="AI39" s="137">
        <v>0</v>
      </c>
      <c r="AJ39" s="137">
        <v>1</v>
      </c>
    </row>
    <row r="40" spans="1:36" ht="12.5" outlineLevel="3" x14ac:dyDescent="0.25">
      <c r="A40" s="61" t="s">
        <v>23</v>
      </c>
      <c r="B40" s="62" t="s">
        <v>24</v>
      </c>
      <c r="C40" s="63" t="s">
        <v>37</v>
      </c>
      <c r="D40" s="64"/>
      <c r="E40" s="136">
        <f t="shared" si="26"/>
        <v>43</v>
      </c>
      <c r="F40" s="137">
        <f t="shared" si="27"/>
        <v>14</v>
      </c>
      <c r="G40" s="137">
        <f t="shared" si="28"/>
        <v>29</v>
      </c>
      <c r="H40" s="137">
        <f t="shared" si="20"/>
        <v>38</v>
      </c>
      <c r="I40" s="137">
        <f t="shared" si="21"/>
        <v>13</v>
      </c>
      <c r="J40" s="137">
        <f t="shared" si="22"/>
        <v>25</v>
      </c>
      <c r="K40" s="137">
        <f t="shared" si="23"/>
        <v>37</v>
      </c>
      <c r="L40" s="137">
        <v>13</v>
      </c>
      <c r="M40" s="137">
        <v>24</v>
      </c>
      <c r="N40" s="137">
        <v>1</v>
      </c>
      <c r="O40" s="137">
        <v>0</v>
      </c>
      <c r="P40" s="137">
        <v>1</v>
      </c>
      <c r="Q40" s="137">
        <v>0</v>
      </c>
      <c r="R40" s="137">
        <v>0</v>
      </c>
      <c r="S40" s="137">
        <v>26</v>
      </c>
      <c r="T40" s="137">
        <v>1</v>
      </c>
      <c r="U40" s="137">
        <v>1</v>
      </c>
      <c r="V40" s="137">
        <v>7</v>
      </c>
      <c r="W40" s="137" t="s">
        <v>511</v>
      </c>
      <c r="X40" s="137">
        <f t="shared" si="24"/>
        <v>1</v>
      </c>
      <c r="Y40" s="137">
        <v>0</v>
      </c>
      <c r="Z40" s="137">
        <v>1</v>
      </c>
      <c r="AA40" s="137">
        <v>1</v>
      </c>
      <c r="AB40" s="137">
        <v>0</v>
      </c>
      <c r="AC40" s="137">
        <f t="shared" si="25"/>
        <v>5</v>
      </c>
      <c r="AD40" s="137">
        <v>1</v>
      </c>
      <c r="AE40" s="137">
        <v>4</v>
      </c>
      <c r="AF40" s="137">
        <v>0</v>
      </c>
      <c r="AG40" s="137">
        <v>0</v>
      </c>
      <c r="AH40" s="137">
        <v>0</v>
      </c>
      <c r="AI40" s="137">
        <v>0</v>
      </c>
      <c r="AJ40" s="137">
        <v>5</v>
      </c>
    </row>
    <row r="41" spans="1:36" ht="12.5" outlineLevel="3" x14ac:dyDescent="0.25">
      <c r="A41" s="61" t="s">
        <v>23</v>
      </c>
      <c r="B41" s="62" t="s">
        <v>24</v>
      </c>
      <c r="C41" s="63" t="s">
        <v>38</v>
      </c>
      <c r="D41" s="64"/>
      <c r="E41" s="136">
        <f t="shared" si="26"/>
        <v>16</v>
      </c>
      <c r="F41" s="137">
        <f t="shared" si="27"/>
        <v>7</v>
      </c>
      <c r="G41" s="137">
        <f t="shared" si="28"/>
        <v>9</v>
      </c>
      <c r="H41" s="137">
        <f t="shared" si="20"/>
        <v>14</v>
      </c>
      <c r="I41" s="137">
        <f t="shared" si="21"/>
        <v>6</v>
      </c>
      <c r="J41" s="137">
        <f t="shared" si="22"/>
        <v>8</v>
      </c>
      <c r="K41" s="137">
        <f t="shared" si="23"/>
        <v>13</v>
      </c>
      <c r="L41" s="137">
        <v>6</v>
      </c>
      <c r="M41" s="137">
        <v>7</v>
      </c>
      <c r="N41" s="137">
        <v>1</v>
      </c>
      <c r="O41" s="137">
        <v>0</v>
      </c>
      <c r="P41" s="137">
        <v>1</v>
      </c>
      <c r="Q41" s="137">
        <v>0</v>
      </c>
      <c r="R41" s="137">
        <v>0</v>
      </c>
      <c r="S41" s="137">
        <v>8</v>
      </c>
      <c r="T41" s="137">
        <v>1</v>
      </c>
      <c r="U41" s="137">
        <v>0</v>
      </c>
      <c r="V41" s="137">
        <v>2</v>
      </c>
      <c r="W41" s="137" t="s">
        <v>511</v>
      </c>
      <c r="X41" s="137">
        <f t="shared" si="24"/>
        <v>1</v>
      </c>
      <c r="Y41" s="137">
        <v>0</v>
      </c>
      <c r="Z41" s="137">
        <v>1</v>
      </c>
      <c r="AA41" s="137">
        <v>1</v>
      </c>
      <c r="AB41" s="137">
        <v>0</v>
      </c>
      <c r="AC41" s="137">
        <f t="shared" si="25"/>
        <v>2</v>
      </c>
      <c r="AD41" s="137">
        <v>1</v>
      </c>
      <c r="AE41" s="137">
        <v>1</v>
      </c>
      <c r="AF41" s="137">
        <v>0</v>
      </c>
      <c r="AG41" s="137">
        <v>1</v>
      </c>
      <c r="AH41" s="137">
        <v>0</v>
      </c>
      <c r="AI41" s="137">
        <v>0</v>
      </c>
      <c r="AJ41" s="137">
        <v>1</v>
      </c>
    </row>
    <row r="42" spans="1:36" ht="12.5" outlineLevel="3" x14ac:dyDescent="0.25">
      <c r="A42" s="61" t="s">
        <v>23</v>
      </c>
      <c r="B42" s="62" t="s">
        <v>24</v>
      </c>
      <c r="C42" s="63" t="s">
        <v>39</v>
      </c>
      <c r="D42" s="64"/>
      <c r="E42" s="136">
        <f t="shared" si="26"/>
        <v>25</v>
      </c>
      <c r="F42" s="137">
        <f t="shared" si="27"/>
        <v>6</v>
      </c>
      <c r="G42" s="137">
        <f t="shared" si="28"/>
        <v>19</v>
      </c>
      <c r="H42" s="137">
        <f t="shared" si="20"/>
        <v>24</v>
      </c>
      <c r="I42" s="137">
        <f t="shared" si="21"/>
        <v>5</v>
      </c>
      <c r="J42" s="137">
        <f t="shared" si="22"/>
        <v>19</v>
      </c>
      <c r="K42" s="137">
        <f t="shared" si="23"/>
        <v>23</v>
      </c>
      <c r="L42" s="137">
        <v>5</v>
      </c>
      <c r="M42" s="137">
        <v>18</v>
      </c>
      <c r="N42" s="137">
        <v>1</v>
      </c>
      <c r="O42" s="137">
        <v>0</v>
      </c>
      <c r="P42" s="137">
        <v>1</v>
      </c>
      <c r="Q42" s="137">
        <v>0</v>
      </c>
      <c r="R42" s="137">
        <v>0</v>
      </c>
      <c r="S42" s="137">
        <v>15</v>
      </c>
      <c r="T42" s="137">
        <v>1</v>
      </c>
      <c r="U42" s="137">
        <v>1</v>
      </c>
      <c r="V42" s="137">
        <v>4</v>
      </c>
      <c r="W42" s="137" t="s">
        <v>511</v>
      </c>
      <c r="X42" s="137">
        <f t="shared" si="24"/>
        <v>1</v>
      </c>
      <c r="Y42" s="137">
        <v>0</v>
      </c>
      <c r="Z42" s="137">
        <v>1</v>
      </c>
      <c r="AA42" s="137">
        <v>1</v>
      </c>
      <c r="AB42" s="137">
        <v>0</v>
      </c>
      <c r="AC42" s="137">
        <f t="shared" si="25"/>
        <v>1</v>
      </c>
      <c r="AD42" s="137">
        <v>1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1</v>
      </c>
    </row>
    <row r="43" spans="1:36" ht="12.5" outlineLevel="3" x14ac:dyDescent="0.25">
      <c r="A43" s="61" t="s">
        <v>23</v>
      </c>
      <c r="B43" s="62" t="s">
        <v>24</v>
      </c>
      <c r="C43" s="63" t="s">
        <v>40</v>
      </c>
      <c r="D43" s="64"/>
      <c r="E43" s="136">
        <f t="shared" si="26"/>
        <v>25</v>
      </c>
      <c r="F43" s="137">
        <f t="shared" si="27"/>
        <v>7</v>
      </c>
      <c r="G43" s="137">
        <f t="shared" si="28"/>
        <v>18</v>
      </c>
      <c r="H43" s="137">
        <f t="shared" si="20"/>
        <v>21</v>
      </c>
      <c r="I43" s="137">
        <f t="shared" si="21"/>
        <v>6</v>
      </c>
      <c r="J43" s="137">
        <f t="shared" si="22"/>
        <v>15</v>
      </c>
      <c r="K43" s="137">
        <f t="shared" si="23"/>
        <v>20</v>
      </c>
      <c r="L43" s="137">
        <v>6</v>
      </c>
      <c r="M43" s="137">
        <v>14</v>
      </c>
      <c r="N43" s="137">
        <v>1</v>
      </c>
      <c r="O43" s="137">
        <v>0</v>
      </c>
      <c r="P43" s="137">
        <v>1</v>
      </c>
      <c r="Q43" s="137">
        <v>0</v>
      </c>
      <c r="R43" s="137">
        <v>0</v>
      </c>
      <c r="S43" s="137">
        <v>14</v>
      </c>
      <c r="T43" s="137">
        <v>1</v>
      </c>
      <c r="U43" s="137">
        <v>1</v>
      </c>
      <c r="V43" s="137">
        <v>2</v>
      </c>
      <c r="W43" s="137" t="s">
        <v>511</v>
      </c>
      <c r="X43" s="137">
        <f t="shared" si="24"/>
        <v>1</v>
      </c>
      <c r="Y43" s="137">
        <v>0</v>
      </c>
      <c r="Z43" s="137">
        <v>1</v>
      </c>
      <c r="AA43" s="137">
        <v>1</v>
      </c>
      <c r="AB43" s="137">
        <v>0</v>
      </c>
      <c r="AC43" s="137">
        <f t="shared" si="25"/>
        <v>4</v>
      </c>
      <c r="AD43" s="137">
        <v>1</v>
      </c>
      <c r="AE43" s="137">
        <v>3</v>
      </c>
      <c r="AF43" s="137">
        <v>0</v>
      </c>
      <c r="AG43" s="137">
        <v>0</v>
      </c>
      <c r="AH43" s="137">
        <v>0</v>
      </c>
      <c r="AI43" s="137">
        <v>0</v>
      </c>
      <c r="AJ43" s="137">
        <v>4</v>
      </c>
    </row>
    <row r="44" spans="1:36" ht="12.5" outlineLevel="3" x14ac:dyDescent="0.25">
      <c r="A44" s="61" t="s">
        <v>23</v>
      </c>
      <c r="B44" s="62" t="s">
        <v>24</v>
      </c>
      <c r="C44" s="63" t="s">
        <v>41</v>
      </c>
      <c r="D44" s="64"/>
      <c r="E44" s="136">
        <f t="shared" si="26"/>
        <v>24</v>
      </c>
      <c r="F44" s="137">
        <f t="shared" si="27"/>
        <v>7</v>
      </c>
      <c r="G44" s="137">
        <f t="shared" si="28"/>
        <v>17</v>
      </c>
      <c r="H44" s="137">
        <f t="shared" si="20"/>
        <v>22</v>
      </c>
      <c r="I44" s="137">
        <f t="shared" si="21"/>
        <v>6</v>
      </c>
      <c r="J44" s="137">
        <f t="shared" si="22"/>
        <v>16</v>
      </c>
      <c r="K44" s="137">
        <f t="shared" si="23"/>
        <v>21</v>
      </c>
      <c r="L44" s="137">
        <v>6</v>
      </c>
      <c r="M44" s="137">
        <v>15</v>
      </c>
      <c r="N44" s="137">
        <v>1</v>
      </c>
      <c r="O44" s="137">
        <v>0</v>
      </c>
      <c r="P44" s="137">
        <v>1</v>
      </c>
      <c r="Q44" s="137">
        <v>0</v>
      </c>
      <c r="R44" s="137">
        <v>0</v>
      </c>
      <c r="S44" s="137">
        <v>16</v>
      </c>
      <c r="T44" s="137">
        <v>1</v>
      </c>
      <c r="U44" s="137">
        <v>0</v>
      </c>
      <c r="V44" s="137">
        <v>2</v>
      </c>
      <c r="W44" s="137" t="s">
        <v>511</v>
      </c>
      <c r="X44" s="137">
        <f t="shared" si="24"/>
        <v>1</v>
      </c>
      <c r="Y44" s="137">
        <v>0</v>
      </c>
      <c r="Z44" s="137">
        <v>1</v>
      </c>
      <c r="AA44" s="137">
        <v>1</v>
      </c>
      <c r="AB44" s="137">
        <v>0</v>
      </c>
      <c r="AC44" s="137">
        <f t="shared" si="25"/>
        <v>2</v>
      </c>
      <c r="AD44" s="137">
        <v>1</v>
      </c>
      <c r="AE44" s="137">
        <v>1</v>
      </c>
      <c r="AF44" s="137">
        <v>0</v>
      </c>
      <c r="AG44" s="137">
        <v>1</v>
      </c>
      <c r="AH44" s="137">
        <v>0</v>
      </c>
      <c r="AI44" s="137">
        <v>0</v>
      </c>
      <c r="AJ44" s="137">
        <v>1</v>
      </c>
    </row>
    <row r="45" spans="1:36" ht="12.5" outlineLevel="3" x14ac:dyDescent="0.25">
      <c r="A45" s="61" t="s">
        <v>23</v>
      </c>
      <c r="B45" s="62" t="s">
        <v>24</v>
      </c>
      <c r="C45" s="63" t="s">
        <v>42</v>
      </c>
      <c r="D45" s="64"/>
      <c r="E45" s="136">
        <f t="shared" si="26"/>
        <v>26</v>
      </c>
      <c r="F45" s="137">
        <f t="shared" si="27"/>
        <v>12</v>
      </c>
      <c r="G45" s="137">
        <f t="shared" si="28"/>
        <v>14</v>
      </c>
      <c r="H45" s="137">
        <f t="shared" si="20"/>
        <v>24</v>
      </c>
      <c r="I45" s="137">
        <f t="shared" si="21"/>
        <v>11</v>
      </c>
      <c r="J45" s="137">
        <f t="shared" si="22"/>
        <v>13</v>
      </c>
      <c r="K45" s="137">
        <f t="shared" si="23"/>
        <v>23</v>
      </c>
      <c r="L45" s="137">
        <v>11</v>
      </c>
      <c r="M45" s="137">
        <v>12</v>
      </c>
      <c r="N45" s="137">
        <v>1</v>
      </c>
      <c r="O45" s="137">
        <v>0</v>
      </c>
      <c r="P45" s="137">
        <v>1</v>
      </c>
      <c r="Q45" s="137">
        <v>0</v>
      </c>
      <c r="R45" s="137">
        <v>0</v>
      </c>
      <c r="S45" s="137">
        <v>17</v>
      </c>
      <c r="T45" s="137">
        <v>1</v>
      </c>
      <c r="U45" s="137">
        <v>0</v>
      </c>
      <c r="V45" s="137">
        <v>3</v>
      </c>
      <c r="W45" s="137" t="s">
        <v>511</v>
      </c>
      <c r="X45" s="137">
        <f t="shared" si="24"/>
        <v>1</v>
      </c>
      <c r="Y45" s="137">
        <v>0</v>
      </c>
      <c r="Z45" s="137">
        <v>1</v>
      </c>
      <c r="AA45" s="137">
        <v>1</v>
      </c>
      <c r="AB45" s="137">
        <v>0</v>
      </c>
      <c r="AC45" s="137">
        <f t="shared" si="25"/>
        <v>2</v>
      </c>
      <c r="AD45" s="137">
        <v>1</v>
      </c>
      <c r="AE45" s="137">
        <v>1</v>
      </c>
      <c r="AF45" s="137">
        <v>0</v>
      </c>
      <c r="AG45" s="137">
        <v>1</v>
      </c>
      <c r="AH45" s="137">
        <v>0</v>
      </c>
      <c r="AI45" s="137">
        <v>0</v>
      </c>
      <c r="AJ45" s="137">
        <v>1</v>
      </c>
    </row>
    <row r="46" spans="1:36" ht="12.5" outlineLevel="3" x14ac:dyDescent="0.25">
      <c r="A46" s="61" t="s">
        <v>23</v>
      </c>
      <c r="B46" s="62" t="s">
        <v>24</v>
      </c>
      <c r="C46" s="63" t="s">
        <v>43</v>
      </c>
      <c r="D46" s="64"/>
      <c r="E46" s="136">
        <f t="shared" si="26"/>
        <v>37</v>
      </c>
      <c r="F46" s="137">
        <f t="shared" si="27"/>
        <v>11</v>
      </c>
      <c r="G46" s="137">
        <f t="shared" si="28"/>
        <v>26</v>
      </c>
      <c r="H46" s="137">
        <f t="shared" si="20"/>
        <v>35</v>
      </c>
      <c r="I46" s="137">
        <f t="shared" si="21"/>
        <v>10</v>
      </c>
      <c r="J46" s="137">
        <f t="shared" si="22"/>
        <v>25</v>
      </c>
      <c r="K46" s="137">
        <f t="shared" si="23"/>
        <v>34</v>
      </c>
      <c r="L46" s="137">
        <v>10</v>
      </c>
      <c r="M46" s="137">
        <v>24</v>
      </c>
      <c r="N46" s="137">
        <v>1</v>
      </c>
      <c r="O46" s="137">
        <v>0</v>
      </c>
      <c r="P46" s="137">
        <v>1</v>
      </c>
      <c r="Q46" s="137">
        <v>0</v>
      </c>
      <c r="R46" s="137">
        <v>0</v>
      </c>
      <c r="S46" s="137">
        <v>28</v>
      </c>
      <c r="T46" s="137">
        <v>1</v>
      </c>
      <c r="U46" s="137">
        <v>0</v>
      </c>
      <c r="V46" s="137">
        <v>3</v>
      </c>
      <c r="W46" s="137" t="s">
        <v>511</v>
      </c>
      <c r="X46" s="137">
        <f t="shared" si="24"/>
        <v>1</v>
      </c>
      <c r="Y46" s="137">
        <v>0</v>
      </c>
      <c r="Z46" s="137">
        <v>1</v>
      </c>
      <c r="AA46" s="137">
        <v>1</v>
      </c>
      <c r="AB46" s="137">
        <v>0</v>
      </c>
      <c r="AC46" s="137">
        <f t="shared" si="25"/>
        <v>2</v>
      </c>
      <c r="AD46" s="137">
        <v>1</v>
      </c>
      <c r="AE46" s="137">
        <v>1</v>
      </c>
      <c r="AF46" s="137">
        <v>0</v>
      </c>
      <c r="AG46" s="137">
        <v>1</v>
      </c>
      <c r="AH46" s="137">
        <v>0</v>
      </c>
      <c r="AI46" s="137">
        <v>0</v>
      </c>
      <c r="AJ46" s="137">
        <v>1</v>
      </c>
    </row>
    <row r="47" spans="1:36" ht="12.5" outlineLevel="3" x14ac:dyDescent="0.25">
      <c r="A47" s="61" t="s">
        <v>23</v>
      </c>
      <c r="B47" s="62" t="s">
        <v>24</v>
      </c>
      <c r="C47" s="63" t="s">
        <v>44</v>
      </c>
      <c r="D47" s="64"/>
      <c r="E47" s="136">
        <f t="shared" si="26"/>
        <v>28</v>
      </c>
      <c r="F47" s="137">
        <f t="shared" si="27"/>
        <v>14</v>
      </c>
      <c r="G47" s="137">
        <f t="shared" si="28"/>
        <v>14</v>
      </c>
      <c r="H47" s="137">
        <f t="shared" si="20"/>
        <v>26</v>
      </c>
      <c r="I47" s="137">
        <f t="shared" si="21"/>
        <v>12</v>
      </c>
      <c r="J47" s="137">
        <f t="shared" si="22"/>
        <v>14</v>
      </c>
      <c r="K47" s="137">
        <f t="shared" si="23"/>
        <v>25</v>
      </c>
      <c r="L47" s="137">
        <v>12</v>
      </c>
      <c r="M47" s="137">
        <v>13</v>
      </c>
      <c r="N47" s="137">
        <v>1</v>
      </c>
      <c r="O47" s="137">
        <v>0</v>
      </c>
      <c r="P47" s="137">
        <v>1</v>
      </c>
      <c r="Q47" s="137">
        <v>0</v>
      </c>
      <c r="R47" s="137">
        <v>0</v>
      </c>
      <c r="S47" s="137">
        <v>17</v>
      </c>
      <c r="T47" s="137">
        <v>1</v>
      </c>
      <c r="U47" s="137">
        <v>0</v>
      </c>
      <c r="V47" s="137">
        <v>5</v>
      </c>
      <c r="W47" s="137" t="s">
        <v>511</v>
      </c>
      <c r="X47" s="137">
        <f t="shared" si="24"/>
        <v>1</v>
      </c>
      <c r="Y47" s="137">
        <v>0</v>
      </c>
      <c r="Z47" s="137">
        <v>1</v>
      </c>
      <c r="AA47" s="137">
        <v>1</v>
      </c>
      <c r="AB47" s="137">
        <v>0</v>
      </c>
      <c r="AC47" s="137">
        <f t="shared" si="25"/>
        <v>2</v>
      </c>
      <c r="AD47" s="137">
        <v>2</v>
      </c>
      <c r="AE47" s="137">
        <v>0</v>
      </c>
      <c r="AF47" s="137">
        <v>0</v>
      </c>
      <c r="AG47" s="137">
        <v>0</v>
      </c>
      <c r="AH47" s="137">
        <v>1</v>
      </c>
      <c r="AI47" s="137">
        <v>0</v>
      </c>
      <c r="AJ47" s="137">
        <v>1</v>
      </c>
    </row>
    <row r="48" spans="1:36" ht="12.5" outlineLevel="3" x14ac:dyDescent="0.25">
      <c r="A48" s="61" t="s">
        <v>23</v>
      </c>
      <c r="B48" s="62" t="s">
        <v>24</v>
      </c>
      <c r="C48" s="63" t="s">
        <v>45</v>
      </c>
      <c r="D48" s="165"/>
      <c r="E48" s="136">
        <f t="shared" si="26"/>
        <v>31</v>
      </c>
      <c r="F48" s="137">
        <f t="shared" si="27"/>
        <v>8</v>
      </c>
      <c r="G48" s="137">
        <f t="shared" si="28"/>
        <v>23</v>
      </c>
      <c r="H48" s="137">
        <f t="shared" si="20"/>
        <v>27</v>
      </c>
      <c r="I48" s="137">
        <f t="shared" si="21"/>
        <v>7</v>
      </c>
      <c r="J48" s="137">
        <f t="shared" si="22"/>
        <v>20</v>
      </c>
      <c r="K48" s="137">
        <f t="shared" si="23"/>
        <v>26</v>
      </c>
      <c r="L48" s="137">
        <v>7</v>
      </c>
      <c r="M48" s="137">
        <v>19</v>
      </c>
      <c r="N48" s="137">
        <v>1</v>
      </c>
      <c r="O48" s="137">
        <v>0</v>
      </c>
      <c r="P48" s="137">
        <v>1</v>
      </c>
      <c r="Q48" s="137">
        <v>0</v>
      </c>
      <c r="R48" s="137">
        <v>0</v>
      </c>
      <c r="S48" s="137">
        <v>16</v>
      </c>
      <c r="T48" s="137">
        <v>1</v>
      </c>
      <c r="U48" s="137">
        <v>1</v>
      </c>
      <c r="V48" s="137">
        <v>6</v>
      </c>
      <c r="W48" s="137" t="s">
        <v>511</v>
      </c>
      <c r="X48" s="137">
        <f t="shared" si="24"/>
        <v>1</v>
      </c>
      <c r="Y48" s="137">
        <v>0</v>
      </c>
      <c r="Z48" s="137">
        <v>1</v>
      </c>
      <c r="AA48" s="137">
        <v>1</v>
      </c>
      <c r="AB48" s="137">
        <v>0</v>
      </c>
      <c r="AC48" s="137">
        <f t="shared" si="25"/>
        <v>4</v>
      </c>
      <c r="AD48" s="137">
        <v>1</v>
      </c>
      <c r="AE48" s="137">
        <v>3</v>
      </c>
      <c r="AF48" s="137">
        <v>0</v>
      </c>
      <c r="AG48" s="137">
        <v>0</v>
      </c>
      <c r="AH48" s="137">
        <v>0</v>
      </c>
      <c r="AI48" s="137">
        <v>0</v>
      </c>
      <c r="AJ48" s="137">
        <v>4</v>
      </c>
    </row>
    <row r="49" spans="1:36" ht="12.5" outlineLevel="3" x14ac:dyDescent="0.25">
      <c r="A49" s="65" t="s">
        <v>23</v>
      </c>
      <c r="B49" s="66" t="s">
        <v>24</v>
      </c>
      <c r="C49" s="67" t="s">
        <v>46</v>
      </c>
      <c r="D49" s="68"/>
      <c r="E49" s="288">
        <f t="shared" si="26"/>
        <v>20</v>
      </c>
      <c r="F49" s="286">
        <f t="shared" si="27"/>
        <v>6</v>
      </c>
      <c r="G49" s="286">
        <f t="shared" si="28"/>
        <v>14</v>
      </c>
      <c r="H49" s="289">
        <f>SUM(I49:J49)</f>
        <v>18</v>
      </c>
      <c r="I49" s="287">
        <f>L49+Y49</f>
        <v>5</v>
      </c>
      <c r="J49" s="287">
        <f>M49+Z49</f>
        <v>13</v>
      </c>
      <c r="K49" s="289">
        <f t="shared" si="23"/>
        <v>17</v>
      </c>
      <c r="L49" s="286">
        <v>5</v>
      </c>
      <c r="M49" s="286">
        <v>12</v>
      </c>
      <c r="N49" s="286">
        <v>1</v>
      </c>
      <c r="O49" s="286">
        <v>0</v>
      </c>
      <c r="P49" s="286">
        <v>1</v>
      </c>
      <c r="Q49" s="286">
        <v>0</v>
      </c>
      <c r="R49" s="286">
        <v>0</v>
      </c>
      <c r="S49" s="286">
        <v>11</v>
      </c>
      <c r="T49" s="286">
        <v>0</v>
      </c>
      <c r="U49" s="286">
        <v>0</v>
      </c>
      <c r="V49" s="286">
        <v>4</v>
      </c>
      <c r="W49" s="289" t="s">
        <v>511</v>
      </c>
      <c r="X49" s="289">
        <f t="shared" si="24"/>
        <v>1</v>
      </c>
      <c r="Y49" s="286">
        <v>0</v>
      </c>
      <c r="Z49" s="286">
        <v>1</v>
      </c>
      <c r="AA49" s="286">
        <v>1</v>
      </c>
      <c r="AB49" s="286">
        <v>0</v>
      </c>
      <c r="AC49" s="286">
        <f t="shared" si="25"/>
        <v>2</v>
      </c>
      <c r="AD49" s="286">
        <v>1</v>
      </c>
      <c r="AE49" s="286">
        <v>1</v>
      </c>
      <c r="AF49" s="286">
        <v>0</v>
      </c>
      <c r="AG49" s="286">
        <v>1</v>
      </c>
      <c r="AH49" s="286">
        <v>0</v>
      </c>
      <c r="AI49" s="286">
        <v>0</v>
      </c>
      <c r="AJ49" s="286">
        <v>1</v>
      </c>
    </row>
    <row r="50" spans="1:36" outlineLevel="2" x14ac:dyDescent="0.3">
      <c r="A50" s="121" t="s">
        <v>23</v>
      </c>
      <c r="B50" s="122" t="s">
        <v>537</v>
      </c>
      <c r="C50" s="166"/>
      <c r="D50" s="169">
        <v>0</v>
      </c>
      <c r="E50" s="363">
        <f>SUBTOTAL(9,E28:E49)</f>
        <v>628</v>
      </c>
      <c r="F50" s="363">
        <f t="shared" ref="F50:AJ50" si="29">SUBTOTAL(9,F28:F49)</f>
        <v>216</v>
      </c>
      <c r="G50" s="363">
        <f t="shared" si="29"/>
        <v>412</v>
      </c>
      <c r="H50" s="363">
        <f t="shared" si="29"/>
        <v>570</v>
      </c>
      <c r="I50" s="363">
        <f t="shared" si="29"/>
        <v>192</v>
      </c>
      <c r="J50" s="363">
        <f t="shared" si="29"/>
        <v>378</v>
      </c>
      <c r="K50" s="363">
        <f t="shared" si="29"/>
        <v>548</v>
      </c>
      <c r="L50" s="363">
        <f t="shared" si="29"/>
        <v>188</v>
      </c>
      <c r="M50" s="363">
        <f t="shared" si="29"/>
        <v>360</v>
      </c>
      <c r="N50" s="363">
        <f t="shared" si="29"/>
        <v>22</v>
      </c>
      <c r="O50" s="363">
        <f t="shared" si="29"/>
        <v>0</v>
      </c>
      <c r="P50" s="363">
        <f t="shared" si="29"/>
        <v>22</v>
      </c>
      <c r="Q50" s="363">
        <f t="shared" si="29"/>
        <v>0</v>
      </c>
      <c r="R50" s="363">
        <f t="shared" si="29"/>
        <v>0</v>
      </c>
      <c r="S50" s="363">
        <f t="shared" si="29"/>
        <v>392</v>
      </c>
      <c r="T50" s="363">
        <f t="shared" si="29"/>
        <v>20</v>
      </c>
      <c r="U50" s="363">
        <f t="shared" si="29"/>
        <v>10</v>
      </c>
      <c r="V50" s="363">
        <f t="shared" si="29"/>
        <v>82</v>
      </c>
      <c r="W50" s="363">
        <f t="shared" si="29"/>
        <v>0</v>
      </c>
      <c r="X50" s="363">
        <f>SUBTOTAL(9,X28:X49)</f>
        <v>22</v>
      </c>
      <c r="Y50" s="363">
        <f t="shared" si="29"/>
        <v>4</v>
      </c>
      <c r="Z50" s="363">
        <f t="shared" si="29"/>
        <v>18</v>
      </c>
      <c r="AA50" s="363">
        <f t="shared" si="29"/>
        <v>22</v>
      </c>
      <c r="AB50" s="363">
        <f t="shared" si="29"/>
        <v>0</v>
      </c>
      <c r="AC50" s="363">
        <f t="shared" si="29"/>
        <v>58</v>
      </c>
      <c r="AD50" s="363">
        <f t="shared" si="29"/>
        <v>24</v>
      </c>
      <c r="AE50" s="363">
        <f t="shared" si="29"/>
        <v>34</v>
      </c>
      <c r="AF50" s="363">
        <f t="shared" si="29"/>
        <v>0</v>
      </c>
      <c r="AG50" s="363">
        <f t="shared" si="29"/>
        <v>10</v>
      </c>
      <c r="AH50" s="363">
        <f t="shared" si="29"/>
        <v>4</v>
      </c>
      <c r="AI50" s="363">
        <f t="shared" si="29"/>
        <v>1</v>
      </c>
      <c r="AJ50" s="363">
        <f t="shared" si="29"/>
        <v>43</v>
      </c>
    </row>
    <row r="51" spans="1:36" ht="12.5" outlineLevel="3" x14ac:dyDescent="0.25">
      <c r="A51" s="69" t="s">
        <v>23</v>
      </c>
      <c r="B51" s="70" t="s">
        <v>47</v>
      </c>
      <c r="C51" s="71" t="s">
        <v>48</v>
      </c>
      <c r="D51" s="72"/>
      <c r="E51" s="134">
        <f>SUM(F51:G51)</f>
        <v>23</v>
      </c>
      <c r="F51" s="135">
        <f>I51+AD51</f>
        <v>10</v>
      </c>
      <c r="G51" s="135">
        <f>J51+AE51</f>
        <v>13</v>
      </c>
      <c r="H51" s="135">
        <f t="shared" ref="H51:H60" si="30">SUM(I51:J51)</f>
        <v>23</v>
      </c>
      <c r="I51" s="135">
        <f>L51+Y51</f>
        <v>10</v>
      </c>
      <c r="J51" s="135">
        <f>M51+Z51</f>
        <v>13</v>
      </c>
      <c r="K51" s="135">
        <f t="shared" ref="K51:K60" si="31">SUM(L51:M51)</f>
        <v>22</v>
      </c>
      <c r="L51" s="135">
        <v>10</v>
      </c>
      <c r="M51" s="135">
        <v>12</v>
      </c>
      <c r="N51" s="135">
        <v>1</v>
      </c>
      <c r="O51" s="135">
        <v>0</v>
      </c>
      <c r="P51" s="135">
        <v>1</v>
      </c>
      <c r="Q51" s="135">
        <v>0</v>
      </c>
      <c r="R51" s="135">
        <v>0</v>
      </c>
      <c r="S51" s="135">
        <v>17</v>
      </c>
      <c r="T51" s="135">
        <v>1</v>
      </c>
      <c r="U51" s="135">
        <v>0</v>
      </c>
      <c r="V51" s="135">
        <v>2</v>
      </c>
      <c r="W51" s="135">
        <v>0</v>
      </c>
      <c r="X51" s="135">
        <f>Y51+Z51</f>
        <v>1</v>
      </c>
      <c r="Y51" s="135">
        <v>0</v>
      </c>
      <c r="Z51" s="135">
        <v>1</v>
      </c>
      <c r="AA51" s="135">
        <v>1</v>
      </c>
      <c r="AB51" s="135">
        <v>0</v>
      </c>
      <c r="AC51" s="135">
        <f>AD51+AE51</f>
        <v>0</v>
      </c>
      <c r="AD51" s="135">
        <v>0</v>
      </c>
      <c r="AE51" s="135">
        <v>0</v>
      </c>
      <c r="AF51" s="135">
        <v>0</v>
      </c>
      <c r="AG51" s="135">
        <v>0</v>
      </c>
      <c r="AH51" s="135">
        <v>0</v>
      </c>
      <c r="AI51" s="135">
        <v>0</v>
      </c>
      <c r="AJ51" s="135">
        <v>0</v>
      </c>
    </row>
    <row r="52" spans="1:36" ht="12.5" outlineLevel="3" x14ac:dyDescent="0.25">
      <c r="A52" s="61" t="s">
        <v>23</v>
      </c>
      <c r="B52" s="62" t="s">
        <v>47</v>
      </c>
      <c r="C52" s="63" t="s">
        <v>49</v>
      </c>
      <c r="D52" s="64"/>
      <c r="E52" s="136">
        <f t="shared" ref="E52:E60" si="32">SUM(F52:G52)</f>
        <v>39</v>
      </c>
      <c r="F52" s="137">
        <f t="shared" ref="F52:F60" si="33">I52+AD52</f>
        <v>10</v>
      </c>
      <c r="G52" s="137">
        <f t="shared" ref="G52:G60" si="34">J52+AE52</f>
        <v>29</v>
      </c>
      <c r="H52" s="137">
        <f t="shared" si="30"/>
        <v>39</v>
      </c>
      <c r="I52" s="137">
        <f t="shared" ref="I52:I60" si="35">L52+Y52</f>
        <v>10</v>
      </c>
      <c r="J52" s="137">
        <f t="shared" ref="J52:J60" si="36">M52+Z52</f>
        <v>29</v>
      </c>
      <c r="K52" s="137">
        <f t="shared" si="31"/>
        <v>38</v>
      </c>
      <c r="L52" s="137">
        <v>10</v>
      </c>
      <c r="M52" s="137">
        <v>28</v>
      </c>
      <c r="N52" s="137">
        <v>1</v>
      </c>
      <c r="O52" s="137">
        <v>0</v>
      </c>
      <c r="P52" s="137">
        <v>1</v>
      </c>
      <c r="Q52" s="137">
        <v>0</v>
      </c>
      <c r="R52" s="137">
        <v>0</v>
      </c>
      <c r="S52" s="137">
        <v>26</v>
      </c>
      <c r="T52" s="137">
        <v>0</v>
      </c>
      <c r="U52" s="137">
        <v>0</v>
      </c>
      <c r="V52" s="137">
        <v>10</v>
      </c>
      <c r="W52" s="137">
        <v>0</v>
      </c>
      <c r="X52" s="137">
        <f t="shared" ref="X52:X60" si="37">Y52+Z52</f>
        <v>1</v>
      </c>
      <c r="Y52" s="137">
        <v>0</v>
      </c>
      <c r="Z52" s="137">
        <v>1</v>
      </c>
      <c r="AA52" s="137">
        <v>1</v>
      </c>
      <c r="AB52" s="137">
        <v>0</v>
      </c>
      <c r="AC52" s="137">
        <f t="shared" ref="AC52:AC60" si="38">AD52+AE52</f>
        <v>0</v>
      </c>
      <c r="AD52" s="137">
        <v>0</v>
      </c>
      <c r="AE52" s="137">
        <v>0</v>
      </c>
      <c r="AF52" s="137">
        <v>0</v>
      </c>
      <c r="AG52" s="137">
        <v>0</v>
      </c>
      <c r="AH52" s="137">
        <v>0</v>
      </c>
      <c r="AI52" s="137">
        <v>0</v>
      </c>
      <c r="AJ52" s="137">
        <v>0</v>
      </c>
    </row>
    <row r="53" spans="1:36" ht="12.5" outlineLevel="3" x14ac:dyDescent="0.25">
      <c r="A53" s="61" t="s">
        <v>23</v>
      </c>
      <c r="B53" s="62" t="s">
        <v>47</v>
      </c>
      <c r="C53" s="63" t="s">
        <v>50</v>
      </c>
      <c r="D53" s="64"/>
      <c r="E53" s="136">
        <f>SUM(F53:G53)</f>
        <v>29</v>
      </c>
      <c r="F53" s="137">
        <f t="shared" si="33"/>
        <v>15</v>
      </c>
      <c r="G53" s="137">
        <f t="shared" si="34"/>
        <v>14</v>
      </c>
      <c r="H53" s="137">
        <f t="shared" si="30"/>
        <v>29</v>
      </c>
      <c r="I53" s="137">
        <f t="shared" si="35"/>
        <v>15</v>
      </c>
      <c r="J53" s="137">
        <f t="shared" si="36"/>
        <v>14</v>
      </c>
      <c r="K53" s="137">
        <f t="shared" si="31"/>
        <v>27</v>
      </c>
      <c r="L53" s="137">
        <v>14</v>
      </c>
      <c r="M53" s="137">
        <v>13</v>
      </c>
      <c r="N53" s="137">
        <v>1</v>
      </c>
      <c r="O53" s="137">
        <v>0</v>
      </c>
      <c r="P53" s="137">
        <v>1</v>
      </c>
      <c r="Q53" s="137">
        <v>0</v>
      </c>
      <c r="R53" s="137">
        <v>0</v>
      </c>
      <c r="S53" s="137">
        <v>18</v>
      </c>
      <c r="T53" s="137">
        <v>1</v>
      </c>
      <c r="U53" s="137">
        <v>0</v>
      </c>
      <c r="V53" s="137">
        <v>6</v>
      </c>
      <c r="W53" s="137">
        <v>0</v>
      </c>
      <c r="X53" s="137">
        <f t="shared" si="37"/>
        <v>2</v>
      </c>
      <c r="Y53" s="137">
        <v>1</v>
      </c>
      <c r="Z53" s="137">
        <v>1</v>
      </c>
      <c r="AA53" s="137">
        <v>2</v>
      </c>
      <c r="AB53" s="137">
        <v>0</v>
      </c>
      <c r="AC53" s="137">
        <f t="shared" si="38"/>
        <v>0</v>
      </c>
      <c r="AD53" s="137">
        <v>0</v>
      </c>
      <c r="AE53" s="137">
        <v>0</v>
      </c>
      <c r="AF53" s="137">
        <v>0</v>
      </c>
      <c r="AG53" s="137">
        <v>0</v>
      </c>
      <c r="AH53" s="137">
        <v>0</v>
      </c>
      <c r="AI53" s="137">
        <v>0</v>
      </c>
      <c r="AJ53" s="137">
        <v>0</v>
      </c>
    </row>
    <row r="54" spans="1:36" ht="12.5" outlineLevel="3" x14ac:dyDescent="0.25">
      <c r="A54" s="61" t="s">
        <v>23</v>
      </c>
      <c r="B54" s="62" t="s">
        <v>47</v>
      </c>
      <c r="C54" s="63" t="s">
        <v>51</v>
      </c>
      <c r="D54" s="64"/>
      <c r="E54" s="136">
        <f t="shared" si="32"/>
        <v>24</v>
      </c>
      <c r="F54" s="137">
        <f t="shared" si="33"/>
        <v>6</v>
      </c>
      <c r="G54" s="137">
        <f t="shared" si="34"/>
        <v>18</v>
      </c>
      <c r="H54" s="137">
        <f t="shared" si="30"/>
        <v>24</v>
      </c>
      <c r="I54" s="137">
        <f t="shared" si="35"/>
        <v>6</v>
      </c>
      <c r="J54" s="137">
        <f t="shared" si="36"/>
        <v>18</v>
      </c>
      <c r="K54" s="137">
        <f t="shared" si="31"/>
        <v>23</v>
      </c>
      <c r="L54" s="137">
        <v>6</v>
      </c>
      <c r="M54" s="137">
        <v>17</v>
      </c>
      <c r="N54" s="137">
        <v>1</v>
      </c>
      <c r="O54" s="137">
        <v>0</v>
      </c>
      <c r="P54" s="137">
        <v>1</v>
      </c>
      <c r="Q54" s="137">
        <v>0</v>
      </c>
      <c r="R54" s="137">
        <v>0</v>
      </c>
      <c r="S54" s="137">
        <v>14</v>
      </c>
      <c r="T54" s="137">
        <v>1</v>
      </c>
      <c r="U54" s="137">
        <v>1</v>
      </c>
      <c r="V54" s="137">
        <v>5</v>
      </c>
      <c r="W54" s="137">
        <v>0</v>
      </c>
      <c r="X54" s="137">
        <f t="shared" si="37"/>
        <v>1</v>
      </c>
      <c r="Y54" s="137">
        <v>0</v>
      </c>
      <c r="Z54" s="137">
        <v>1</v>
      </c>
      <c r="AA54" s="137">
        <v>1</v>
      </c>
      <c r="AB54" s="137">
        <v>0</v>
      </c>
      <c r="AC54" s="137">
        <f t="shared" si="38"/>
        <v>0</v>
      </c>
      <c r="AD54" s="137">
        <v>0</v>
      </c>
      <c r="AE54" s="137">
        <v>0</v>
      </c>
      <c r="AF54" s="137">
        <v>0</v>
      </c>
      <c r="AG54" s="137">
        <v>0</v>
      </c>
      <c r="AH54" s="137">
        <v>0</v>
      </c>
      <c r="AI54" s="137">
        <v>0</v>
      </c>
      <c r="AJ54" s="137">
        <v>0</v>
      </c>
    </row>
    <row r="55" spans="1:36" ht="12.5" outlineLevel="3" x14ac:dyDescent="0.25">
      <c r="A55" s="61" t="s">
        <v>23</v>
      </c>
      <c r="B55" s="62" t="s">
        <v>47</v>
      </c>
      <c r="C55" s="63" t="s">
        <v>52</v>
      </c>
      <c r="D55" s="64"/>
      <c r="E55" s="136">
        <f t="shared" si="32"/>
        <v>25</v>
      </c>
      <c r="F55" s="137">
        <f t="shared" si="33"/>
        <v>12</v>
      </c>
      <c r="G55" s="137">
        <f t="shared" si="34"/>
        <v>13</v>
      </c>
      <c r="H55" s="137">
        <f t="shared" si="30"/>
        <v>25</v>
      </c>
      <c r="I55" s="137">
        <f t="shared" si="35"/>
        <v>12</v>
      </c>
      <c r="J55" s="137">
        <f t="shared" si="36"/>
        <v>13</v>
      </c>
      <c r="K55" s="137">
        <f t="shared" si="31"/>
        <v>24</v>
      </c>
      <c r="L55" s="137">
        <v>12</v>
      </c>
      <c r="M55" s="137">
        <v>12</v>
      </c>
      <c r="N55" s="137">
        <v>1</v>
      </c>
      <c r="O55" s="137">
        <v>0</v>
      </c>
      <c r="P55" s="137">
        <v>1</v>
      </c>
      <c r="Q55" s="137">
        <v>0</v>
      </c>
      <c r="R55" s="137">
        <v>0</v>
      </c>
      <c r="S55" s="137">
        <v>17</v>
      </c>
      <c r="T55" s="137">
        <v>0</v>
      </c>
      <c r="U55" s="137">
        <v>0</v>
      </c>
      <c r="V55" s="137">
        <v>5</v>
      </c>
      <c r="W55" s="137">
        <v>0</v>
      </c>
      <c r="X55" s="137">
        <f t="shared" si="37"/>
        <v>1</v>
      </c>
      <c r="Y55" s="137">
        <v>0</v>
      </c>
      <c r="Z55" s="137">
        <v>1</v>
      </c>
      <c r="AA55" s="137">
        <v>1</v>
      </c>
      <c r="AB55" s="137">
        <v>0</v>
      </c>
      <c r="AC55" s="137">
        <f t="shared" si="38"/>
        <v>0</v>
      </c>
      <c r="AD55" s="137">
        <v>0</v>
      </c>
      <c r="AE55" s="137">
        <v>0</v>
      </c>
      <c r="AF55" s="137">
        <v>0</v>
      </c>
      <c r="AG55" s="137">
        <v>0</v>
      </c>
      <c r="AH55" s="137">
        <v>0</v>
      </c>
      <c r="AI55" s="137">
        <v>0</v>
      </c>
      <c r="AJ55" s="137">
        <v>0</v>
      </c>
    </row>
    <row r="56" spans="1:36" ht="12.5" outlineLevel="3" x14ac:dyDescent="0.25">
      <c r="A56" s="61" t="s">
        <v>23</v>
      </c>
      <c r="B56" s="62" t="s">
        <v>47</v>
      </c>
      <c r="C56" s="63" t="s">
        <v>53</v>
      </c>
      <c r="D56" s="64"/>
      <c r="E56" s="136">
        <f t="shared" si="32"/>
        <v>25</v>
      </c>
      <c r="F56" s="137">
        <f t="shared" si="33"/>
        <v>6</v>
      </c>
      <c r="G56" s="137">
        <f t="shared" si="34"/>
        <v>19</v>
      </c>
      <c r="H56" s="137">
        <f t="shared" si="30"/>
        <v>25</v>
      </c>
      <c r="I56" s="137">
        <f t="shared" si="35"/>
        <v>6</v>
      </c>
      <c r="J56" s="137">
        <f t="shared" si="36"/>
        <v>19</v>
      </c>
      <c r="K56" s="137">
        <f t="shared" si="31"/>
        <v>24</v>
      </c>
      <c r="L56" s="137">
        <v>6</v>
      </c>
      <c r="M56" s="137">
        <v>18</v>
      </c>
      <c r="N56" s="137">
        <v>1</v>
      </c>
      <c r="O56" s="137">
        <v>0</v>
      </c>
      <c r="P56" s="137">
        <v>1</v>
      </c>
      <c r="Q56" s="137">
        <v>0</v>
      </c>
      <c r="R56" s="137">
        <v>0</v>
      </c>
      <c r="S56" s="137">
        <v>17</v>
      </c>
      <c r="T56" s="137">
        <v>1</v>
      </c>
      <c r="U56" s="137">
        <v>1</v>
      </c>
      <c r="V56" s="137">
        <v>3</v>
      </c>
      <c r="W56" s="137">
        <v>0</v>
      </c>
      <c r="X56" s="137">
        <f t="shared" si="37"/>
        <v>1</v>
      </c>
      <c r="Y56" s="137">
        <v>0</v>
      </c>
      <c r="Z56" s="137">
        <v>1</v>
      </c>
      <c r="AA56" s="137">
        <v>1</v>
      </c>
      <c r="AB56" s="137">
        <v>0</v>
      </c>
      <c r="AC56" s="137">
        <f t="shared" si="38"/>
        <v>0</v>
      </c>
      <c r="AD56" s="137">
        <v>0</v>
      </c>
      <c r="AE56" s="137">
        <v>0</v>
      </c>
      <c r="AF56" s="137">
        <v>0</v>
      </c>
      <c r="AG56" s="137">
        <v>0</v>
      </c>
      <c r="AH56" s="137">
        <v>0</v>
      </c>
      <c r="AI56" s="137">
        <v>0</v>
      </c>
      <c r="AJ56" s="137">
        <v>0</v>
      </c>
    </row>
    <row r="57" spans="1:36" ht="12.5" outlineLevel="3" x14ac:dyDescent="0.25">
      <c r="A57" s="61" t="s">
        <v>23</v>
      </c>
      <c r="B57" s="62" t="s">
        <v>47</v>
      </c>
      <c r="C57" s="63" t="s">
        <v>54</v>
      </c>
      <c r="D57" s="64"/>
      <c r="E57" s="136">
        <f t="shared" si="32"/>
        <v>24</v>
      </c>
      <c r="F57" s="137">
        <f t="shared" si="33"/>
        <v>9</v>
      </c>
      <c r="G57" s="137">
        <f t="shared" si="34"/>
        <v>15</v>
      </c>
      <c r="H57" s="137">
        <f t="shared" si="30"/>
        <v>24</v>
      </c>
      <c r="I57" s="137">
        <f t="shared" si="35"/>
        <v>9</v>
      </c>
      <c r="J57" s="137">
        <f t="shared" si="36"/>
        <v>15</v>
      </c>
      <c r="K57" s="137">
        <f t="shared" si="31"/>
        <v>23</v>
      </c>
      <c r="L57" s="137">
        <v>9</v>
      </c>
      <c r="M57" s="137">
        <v>14</v>
      </c>
      <c r="N57" s="137">
        <v>1</v>
      </c>
      <c r="O57" s="137">
        <v>0</v>
      </c>
      <c r="P57" s="137">
        <v>1</v>
      </c>
      <c r="Q57" s="137">
        <v>0</v>
      </c>
      <c r="R57" s="137">
        <v>0</v>
      </c>
      <c r="S57" s="137">
        <v>14</v>
      </c>
      <c r="T57" s="137">
        <v>1</v>
      </c>
      <c r="U57" s="137">
        <v>0</v>
      </c>
      <c r="V57" s="137">
        <v>6</v>
      </c>
      <c r="W57" s="137">
        <v>0</v>
      </c>
      <c r="X57" s="137">
        <f t="shared" si="37"/>
        <v>1</v>
      </c>
      <c r="Y57" s="137">
        <v>0</v>
      </c>
      <c r="Z57" s="137">
        <v>1</v>
      </c>
      <c r="AA57" s="137">
        <v>1</v>
      </c>
      <c r="AB57" s="137">
        <v>0</v>
      </c>
      <c r="AC57" s="137">
        <f t="shared" si="38"/>
        <v>0</v>
      </c>
      <c r="AD57" s="137">
        <v>0</v>
      </c>
      <c r="AE57" s="137">
        <v>0</v>
      </c>
      <c r="AF57" s="137">
        <v>0</v>
      </c>
      <c r="AG57" s="137">
        <v>0</v>
      </c>
      <c r="AH57" s="137">
        <v>0</v>
      </c>
      <c r="AI57" s="137">
        <v>0</v>
      </c>
      <c r="AJ57" s="137">
        <v>0</v>
      </c>
    </row>
    <row r="58" spans="1:36" ht="12.5" outlineLevel="3" x14ac:dyDescent="0.25">
      <c r="A58" s="61" t="s">
        <v>23</v>
      </c>
      <c r="B58" s="62" t="s">
        <v>47</v>
      </c>
      <c r="C58" s="63" t="s">
        <v>55</v>
      </c>
      <c r="D58" s="64"/>
      <c r="E58" s="136">
        <f t="shared" si="32"/>
        <v>31</v>
      </c>
      <c r="F58" s="137">
        <f t="shared" si="33"/>
        <v>11</v>
      </c>
      <c r="G58" s="137">
        <f t="shared" si="34"/>
        <v>20</v>
      </c>
      <c r="H58" s="137">
        <f t="shared" si="30"/>
        <v>31</v>
      </c>
      <c r="I58" s="137">
        <f t="shared" si="35"/>
        <v>11</v>
      </c>
      <c r="J58" s="137">
        <f t="shared" si="36"/>
        <v>20</v>
      </c>
      <c r="K58" s="137">
        <f t="shared" si="31"/>
        <v>30</v>
      </c>
      <c r="L58" s="137">
        <v>11</v>
      </c>
      <c r="M58" s="137">
        <v>19</v>
      </c>
      <c r="N58" s="137">
        <v>1</v>
      </c>
      <c r="O58" s="137">
        <v>0</v>
      </c>
      <c r="P58" s="137">
        <v>1</v>
      </c>
      <c r="Q58" s="137">
        <v>0</v>
      </c>
      <c r="R58" s="137">
        <v>1</v>
      </c>
      <c r="S58" s="137">
        <v>23</v>
      </c>
      <c r="T58" s="137">
        <v>1</v>
      </c>
      <c r="U58" s="137">
        <v>0</v>
      </c>
      <c r="V58" s="137">
        <v>3</v>
      </c>
      <c r="W58" s="137">
        <v>0</v>
      </c>
      <c r="X58" s="137">
        <f t="shared" si="37"/>
        <v>1</v>
      </c>
      <c r="Y58" s="137">
        <v>0</v>
      </c>
      <c r="Z58" s="137">
        <v>1</v>
      </c>
      <c r="AA58" s="137">
        <v>1</v>
      </c>
      <c r="AB58" s="137">
        <v>0</v>
      </c>
      <c r="AC58" s="137">
        <f t="shared" si="38"/>
        <v>0</v>
      </c>
      <c r="AD58" s="137">
        <v>0</v>
      </c>
      <c r="AE58" s="137">
        <v>0</v>
      </c>
      <c r="AF58" s="137">
        <v>0</v>
      </c>
      <c r="AG58" s="137">
        <v>0</v>
      </c>
      <c r="AH58" s="137">
        <v>0</v>
      </c>
      <c r="AI58" s="137">
        <v>0</v>
      </c>
      <c r="AJ58" s="137">
        <v>0</v>
      </c>
    </row>
    <row r="59" spans="1:36" ht="12.5" outlineLevel="3" x14ac:dyDescent="0.25">
      <c r="A59" s="61" t="s">
        <v>23</v>
      </c>
      <c r="B59" s="62" t="s">
        <v>47</v>
      </c>
      <c r="C59" s="63" t="s">
        <v>56</v>
      </c>
      <c r="D59" s="64"/>
      <c r="E59" s="136">
        <f t="shared" si="32"/>
        <v>15</v>
      </c>
      <c r="F59" s="137">
        <f t="shared" si="33"/>
        <v>6</v>
      </c>
      <c r="G59" s="137">
        <f t="shared" si="34"/>
        <v>9</v>
      </c>
      <c r="H59" s="137">
        <f t="shared" si="30"/>
        <v>15</v>
      </c>
      <c r="I59" s="137">
        <f t="shared" si="35"/>
        <v>6</v>
      </c>
      <c r="J59" s="137">
        <f t="shared" si="36"/>
        <v>9</v>
      </c>
      <c r="K59" s="137">
        <f t="shared" si="31"/>
        <v>14</v>
      </c>
      <c r="L59" s="137">
        <v>6</v>
      </c>
      <c r="M59" s="137">
        <v>8</v>
      </c>
      <c r="N59" s="137">
        <v>1</v>
      </c>
      <c r="O59" s="137">
        <v>0</v>
      </c>
      <c r="P59" s="137">
        <v>1</v>
      </c>
      <c r="Q59" s="137">
        <v>0</v>
      </c>
      <c r="R59" s="137">
        <v>0</v>
      </c>
      <c r="S59" s="137">
        <v>8</v>
      </c>
      <c r="T59" s="137">
        <v>0</v>
      </c>
      <c r="U59" s="137">
        <v>0</v>
      </c>
      <c r="V59" s="137">
        <v>4</v>
      </c>
      <c r="W59" s="137">
        <v>0</v>
      </c>
      <c r="X59" s="137">
        <f t="shared" si="37"/>
        <v>1</v>
      </c>
      <c r="Y59" s="137">
        <v>0</v>
      </c>
      <c r="Z59" s="137">
        <v>1</v>
      </c>
      <c r="AA59" s="137">
        <v>1</v>
      </c>
      <c r="AB59" s="137">
        <v>0</v>
      </c>
      <c r="AC59" s="137">
        <f t="shared" si="38"/>
        <v>0</v>
      </c>
      <c r="AD59" s="137">
        <v>0</v>
      </c>
      <c r="AE59" s="137">
        <v>0</v>
      </c>
      <c r="AF59" s="137">
        <v>0</v>
      </c>
      <c r="AG59" s="137">
        <v>0</v>
      </c>
      <c r="AH59" s="137">
        <v>0</v>
      </c>
      <c r="AI59" s="137">
        <v>0</v>
      </c>
      <c r="AJ59" s="137">
        <v>0</v>
      </c>
    </row>
    <row r="60" spans="1:36" ht="12.5" outlineLevel="3" x14ac:dyDescent="0.25">
      <c r="A60" s="65" t="s">
        <v>23</v>
      </c>
      <c r="B60" s="66" t="s">
        <v>47</v>
      </c>
      <c r="C60" s="67" t="s">
        <v>57</v>
      </c>
      <c r="D60" s="68"/>
      <c r="E60" s="290">
        <f t="shared" si="32"/>
        <v>17</v>
      </c>
      <c r="F60" s="289">
        <f t="shared" si="33"/>
        <v>7</v>
      </c>
      <c r="G60" s="289">
        <f t="shared" si="34"/>
        <v>10</v>
      </c>
      <c r="H60" s="289">
        <f t="shared" si="30"/>
        <v>17</v>
      </c>
      <c r="I60" s="289">
        <f t="shared" si="35"/>
        <v>7</v>
      </c>
      <c r="J60" s="289">
        <f t="shared" si="36"/>
        <v>10</v>
      </c>
      <c r="K60" s="289">
        <f t="shared" si="31"/>
        <v>16</v>
      </c>
      <c r="L60" s="286">
        <v>7</v>
      </c>
      <c r="M60" s="286">
        <v>9</v>
      </c>
      <c r="N60" s="286">
        <v>1</v>
      </c>
      <c r="O60" s="286">
        <v>0</v>
      </c>
      <c r="P60" s="286">
        <v>1</v>
      </c>
      <c r="Q60" s="286">
        <v>0</v>
      </c>
      <c r="R60" s="286">
        <v>0</v>
      </c>
      <c r="S60" s="286">
        <v>9</v>
      </c>
      <c r="T60" s="286">
        <v>1</v>
      </c>
      <c r="U60" s="286">
        <v>0</v>
      </c>
      <c r="V60" s="286">
        <v>4</v>
      </c>
      <c r="W60" s="289">
        <v>0</v>
      </c>
      <c r="X60" s="286">
        <f t="shared" si="37"/>
        <v>1</v>
      </c>
      <c r="Y60" s="286">
        <v>0</v>
      </c>
      <c r="Z60" s="286">
        <v>1</v>
      </c>
      <c r="AA60" s="286">
        <v>1</v>
      </c>
      <c r="AB60" s="286">
        <v>0</v>
      </c>
      <c r="AC60" s="286">
        <f t="shared" si="38"/>
        <v>0</v>
      </c>
      <c r="AD60" s="286">
        <v>0</v>
      </c>
      <c r="AE60" s="286">
        <v>0</v>
      </c>
      <c r="AF60" s="286">
        <v>0</v>
      </c>
      <c r="AG60" s="286">
        <v>0</v>
      </c>
      <c r="AH60" s="286">
        <v>0</v>
      </c>
      <c r="AI60" s="286">
        <v>0</v>
      </c>
      <c r="AJ60" s="286">
        <v>0</v>
      </c>
    </row>
    <row r="61" spans="1:36" outlineLevel="2" x14ac:dyDescent="0.3">
      <c r="A61" s="121" t="s">
        <v>23</v>
      </c>
      <c r="B61" s="122" t="s">
        <v>538</v>
      </c>
      <c r="C61" s="166"/>
      <c r="D61" s="169">
        <v>0</v>
      </c>
      <c r="E61" s="363">
        <f>SUBTOTAL(9,E51:E60)</f>
        <v>252</v>
      </c>
      <c r="F61" s="366">
        <f t="shared" ref="F61:AJ61" si="39">SUBTOTAL(9,F51:F60)</f>
        <v>92</v>
      </c>
      <c r="G61" s="366">
        <f t="shared" si="39"/>
        <v>160</v>
      </c>
      <c r="H61" s="363">
        <f t="shared" si="39"/>
        <v>252</v>
      </c>
      <c r="I61" s="366">
        <f t="shared" si="39"/>
        <v>92</v>
      </c>
      <c r="J61" s="366">
        <f t="shared" si="39"/>
        <v>160</v>
      </c>
      <c r="K61" s="363">
        <f t="shared" si="39"/>
        <v>241</v>
      </c>
      <c r="L61" s="363">
        <f t="shared" si="39"/>
        <v>91</v>
      </c>
      <c r="M61" s="363">
        <f t="shared" si="39"/>
        <v>150</v>
      </c>
      <c r="N61" s="363">
        <f t="shared" si="39"/>
        <v>10</v>
      </c>
      <c r="O61" s="363">
        <f t="shared" si="39"/>
        <v>0</v>
      </c>
      <c r="P61" s="363">
        <f t="shared" si="39"/>
        <v>10</v>
      </c>
      <c r="Q61" s="363">
        <f>SUBTOTAL(9,Q51:Q60)</f>
        <v>0</v>
      </c>
      <c r="R61" s="363">
        <f t="shared" si="39"/>
        <v>1</v>
      </c>
      <c r="S61" s="363">
        <f t="shared" si="39"/>
        <v>163</v>
      </c>
      <c r="T61" s="363">
        <f t="shared" si="39"/>
        <v>7</v>
      </c>
      <c r="U61" s="363">
        <f t="shared" si="39"/>
        <v>2</v>
      </c>
      <c r="V61" s="363">
        <f t="shared" si="39"/>
        <v>48</v>
      </c>
      <c r="W61" s="363">
        <f t="shared" si="39"/>
        <v>0</v>
      </c>
      <c r="X61" s="363">
        <f t="shared" si="39"/>
        <v>11</v>
      </c>
      <c r="Y61" s="363">
        <f t="shared" si="39"/>
        <v>1</v>
      </c>
      <c r="Z61" s="363">
        <f t="shared" si="39"/>
        <v>10</v>
      </c>
      <c r="AA61" s="363">
        <f t="shared" si="39"/>
        <v>11</v>
      </c>
      <c r="AB61" s="363">
        <f t="shared" si="39"/>
        <v>0</v>
      </c>
      <c r="AC61" s="363">
        <f t="shared" si="39"/>
        <v>0</v>
      </c>
      <c r="AD61" s="363">
        <f t="shared" si="39"/>
        <v>0</v>
      </c>
      <c r="AE61" s="363">
        <f t="shared" si="39"/>
        <v>0</v>
      </c>
      <c r="AF61" s="363">
        <f t="shared" si="39"/>
        <v>0</v>
      </c>
      <c r="AG61" s="363">
        <f t="shared" si="39"/>
        <v>0</v>
      </c>
      <c r="AH61" s="363">
        <f t="shared" si="39"/>
        <v>0</v>
      </c>
      <c r="AI61" s="363">
        <f t="shared" si="39"/>
        <v>0</v>
      </c>
      <c r="AJ61" s="363">
        <f t="shared" si="39"/>
        <v>0</v>
      </c>
    </row>
    <row r="62" spans="1:36" ht="12.5" outlineLevel="3" x14ac:dyDescent="0.25">
      <c r="A62" s="69" t="s">
        <v>23</v>
      </c>
      <c r="B62" s="70" t="s">
        <v>58</v>
      </c>
      <c r="C62" s="71" t="s">
        <v>59</v>
      </c>
      <c r="D62" s="72"/>
      <c r="E62" s="134">
        <f t="shared" ref="E62:E69" si="40">SUM(F62:G62)</f>
        <v>33</v>
      </c>
      <c r="F62" s="135">
        <f>I62+AD62</f>
        <v>13</v>
      </c>
      <c r="G62" s="135">
        <f>J62+AE62</f>
        <v>20</v>
      </c>
      <c r="H62" s="135">
        <f t="shared" ref="H62:H69" si="41">SUM(I62:J62)</f>
        <v>28</v>
      </c>
      <c r="I62" s="135">
        <f>L62+Y62</f>
        <v>12</v>
      </c>
      <c r="J62" s="135">
        <f>M62+Z62</f>
        <v>16</v>
      </c>
      <c r="K62" s="135">
        <f t="shared" ref="K62:K69" si="42">SUM(L62:M62)</f>
        <v>27</v>
      </c>
      <c r="L62" s="135">
        <v>12</v>
      </c>
      <c r="M62" s="135">
        <v>15</v>
      </c>
      <c r="N62" s="135">
        <v>1</v>
      </c>
      <c r="O62" s="135">
        <v>0</v>
      </c>
      <c r="P62" s="135">
        <v>1</v>
      </c>
      <c r="Q62" s="135">
        <v>0</v>
      </c>
      <c r="R62" s="135">
        <v>0</v>
      </c>
      <c r="S62" s="135">
        <v>22</v>
      </c>
      <c r="T62" s="135">
        <v>0</v>
      </c>
      <c r="U62" s="135">
        <v>1</v>
      </c>
      <c r="V62" s="135">
        <v>2</v>
      </c>
      <c r="W62" s="135">
        <v>0</v>
      </c>
      <c r="X62" s="135">
        <f>Y62+Z62</f>
        <v>1</v>
      </c>
      <c r="Y62" s="135">
        <v>0</v>
      </c>
      <c r="Z62" s="135">
        <v>1</v>
      </c>
      <c r="AA62" s="135">
        <v>1</v>
      </c>
      <c r="AB62" s="135">
        <v>0</v>
      </c>
      <c r="AC62" s="135">
        <f>AD62+AE62</f>
        <v>5</v>
      </c>
      <c r="AD62" s="135">
        <v>1</v>
      </c>
      <c r="AE62" s="135">
        <v>4</v>
      </c>
      <c r="AF62" s="135">
        <v>0</v>
      </c>
      <c r="AG62" s="135">
        <v>0</v>
      </c>
      <c r="AH62" s="135">
        <v>0</v>
      </c>
      <c r="AI62" s="135">
        <v>0</v>
      </c>
      <c r="AJ62" s="135">
        <v>5</v>
      </c>
    </row>
    <row r="63" spans="1:36" ht="12.5" outlineLevel="3" x14ac:dyDescent="0.25">
      <c r="A63" s="61" t="s">
        <v>23</v>
      </c>
      <c r="B63" s="62" t="s">
        <v>58</v>
      </c>
      <c r="C63" s="63" t="s">
        <v>60</v>
      </c>
      <c r="D63" s="64"/>
      <c r="E63" s="136">
        <f t="shared" si="40"/>
        <v>44</v>
      </c>
      <c r="F63" s="137">
        <f t="shared" ref="F63:F69" si="43">I63+AD63</f>
        <v>15</v>
      </c>
      <c r="G63" s="137">
        <f t="shared" ref="G63:G69" si="44">J63+AE63</f>
        <v>29</v>
      </c>
      <c r="H63" s="137">
        <f t="shared" si="41"/>
        <v>36</v>
      </c>
      <c r="I63" s="137">
        <f t="shared" ref="I63:I69" si="45">L63+Y63</f>
        <v>13</v>
      </c>
      <c r="J63" s="137">
        <f t="shared" ref="J63:J69" si="46">M63+Z63</f>
        <v>23</v>
      </c>
      <c r="K63" s="137">
        <f t="shared" si="42"/>
        <v>34</v>
      </c>
      <c r="L63" s="137">
        <v>13</v>
      </c>
      <c r="M63" s="137">
        <v>21</v>
      </c>
      <c r="N63" s="137">
        <v>1</v>
      </c>
      <c r="O63" s="137">
        <v>0</v>
      </c>
      <c r="P63" s="137">
        <v>1</v>
      </c>
      <c r="Q63" s="137">
        <v>0</v>
      </c>
      <c r="R63" s="137">
        <v>0</v>
      </c>
      <c r="S63" s="137">
        <v>24</v>
      </c>
      <c r="T63" s="137">
        <v>1</v>
      </c>
      <c r="U63" s="137">
        <v>1</v>
      </c>
      <c r="V63" s="137">
        <v>6</v>
      </c>
      <c r="W63" s="137">
        <v>0</v>
      </c>
      <c r="X63" s="137">
        <f t="shared" ref="X63:X69" si="47">Y63+Z63</f>
        <v>2</v>
      </c>
      <c r="Y63" s="137">
        <v>0</v>
      </c>
      <c r="Z63" s="137">
        <v>2</v>
      </c>
      <c r="AA63" s="137">
        <v>2</v>
      </c>
      <c r="AB63" s="137">
        <v>0</v>
      </c>
      <c r="AC63" s="137">
        <f t="shared" ref="AC63:AC69" si="48">AD63+AE63</f>
        <v>8</v>
      </c>
      <c r="AD63" s="137">
        <v>2</v>
      </c>
      <c r="AE63" s="137">
        <v>6</v>
      </c>
      <c r="AF63" s="137">
        <v>0</v>
      </c>
      <c r="AG63" s="137">
        <v>0</v>
      </c>
      <c r="AH63" s="137">
        <v>0</v>
      </c>
      <c r="AI63" s="137">
        <v>0</v>
      </c>
      <c r="AJ63" s="137">
        <v>8</v>
      </c>
    </row>
    <row r="64" spans="1:36" ht="12.5" outlineLevel="3" x14ac:dyDescent="0.25">
      <c r="A64" s="61" t="s">
        <v>23</v>
      </c>
      <c r="B64" s="62" t="s">
        <v>58</v>
      </c>
      <c r="C64" s="63" t="s">
        <v>61</v>
      </c>
      <c r="D64" s="64"/>
      <c r="E64" s="136">
        <f t="shared" si="40"/>
        <v>34</v>
      </c>
      <c r="F64" s="137">
        <f t="shared" si="43"/>
        <v>10</v>
      </c>
      <c r="G64" s="137">
        <f t="shared" si="44"/>
        <v>24</v>
      </c>
      <c r="H64" s="137">
        <f t="shared" si="41"/>
        <v>29</v>
      </c>
      <c r="I64" s="137">
        <f t="shared" si="45"/>
        <v>10</v>
      </c>
      <c r="J64" s="137">
        <f t="shared" si="46"/>
        <v>19</v>
      </c>
      <c r="K64" s="137">
        <f t="shared" si="42"/>
        <v>27</v>
      </c>
      <c r="L64" s="137">
        <v>10</v>
      </c>
      <c r="M64" s="137">
        <v>17</v>
      </c>
      <c r="N64" s="137">
        <v>1</v>
      </c>
      <c r="O64" s="137">
        <v>0</v>
      </c>
      <c r="P64" s="137">
        <v>1</v>
      </c>
      <c r="Q64" s="137">
        <v>0</v>
      </c>
      <c r="R64" s="137">
        <v>0</v>
      </c>
      <c r="S64" s="137">
        <v>20</v>
      </c>
      <c r="T64" s="137">
        <v>1</v>
      </c>
      <c r="U64" s="137">
        <v>0</v>
      </c>
      <c r="V64" s="137">
        <v>4</v>
      </c>
      <c r="W64" s="137">
        <v>0</v>
      </c>
      <c r="X64" s="137">
        <f t="shared" si="47"/>
        <v>2</v>
      </c>
      <c r="Y64" s="137">
        <v>0</v>
      </c>
      <c r="Z64" s="137">
        <v>2</v>
      </c>
      <c r="AA64" s="137">
        <v>2</v>
      </c>
      <c r="AB64" s="137">
        <v>0</v>
      </c>
      <c r="AC64" s="137">
        <f t="shared" si="48"/>
        <v>5</v>
      </c>
      <c r="AD64" s="137">
        <v>0</v>
      </c>
      <c r="AE64" s="137">
        <v>5</v>
      </c>
      <c r="AF64" s="137">
        <v>0</v>
      </c>
      <c r="AG64" s="137">
        <v>1</v>
      </c>
      <c r="AH64" s="137">
        <v>0</v>
      </c>
      <c r="AI64" s="137">
        <v>0</v>
      </c>
      <c r="AJ64" s="137">
        <v>4</v>
      </c>
    </row>
    <row r="65" spans="1:36" ht="12.5" outlineLevel="3" x14ac:dyDescent="0.25">
      <c r="A65" s="61" t="s">
        <v>23</v>
      </c>
      <c r="B65" s="62" t="s">
        <v>58</v>
      </c>
      <c r="C65" s="63" t="s">
        <v>62</v>
      </c>
      <c r="D65" s="64"/>
      <c r="E65" s="136">
        <f t="shared" si="40"/>
        <v>41</v>
      </c>
      <c r="F65" s="137">
        <f t="shared" si="43"/>
        <v>20</v>
      </c>
      <c r="G65" s="137">
        <f t="shared" si="44"/>
        <v>21</v>
      </c>
      <c r="H65" s="137">
        <f t="shared" si="41"/>
        <v>30</v>
      </c>
      <c r="I65" s="137">
        <f t="shared" si="45"/>
        <v>17</v>
      </c>
      <c r="J65" s="137">
        <f t="shared" si="46"/>
        <v>13</v>
      </c>
      <c r="K65" s="137">
        <f t="shared" si="42"/>
        <v>28</v>
      </c>
      <c r="L65" s="137">
        <v>16</v>
      </c>
      <c r="M65" s="137">
        <v>12</v>
      </c>
      <c r="N65" s="137">
        <v>1</v>
      </c>
      <c r="O65" s="137">
        <v>0</v>
      </c>
      <c r="P65" s="137">
        <v>1</v>
      </c>
      <c r="Q65" s="137">
        <v>0</v>
      </c>
      <c r="R65" s="137">
        <v>0</v>
      </c>
      <c r="S65" s="137">
        <v>23</v>
      </c>
      <c r="T65" s="137">
        <v>0</v>
      </c>
      <c r="U65" s="137">
        <v>1</v>
      </c>
      <c r="V65" s="137">
        <v>2</v>
      </c>
      <c r="W65" s="137">
        <v>0</v>
      </c>
      <c r="X65" s="137">
        <f t="shared" si="47"/>
        <v>2</v>
      </c>
      <c r="Y65" s="137">
        <v>1</v>
      </c>
      <c r="Z65" s="137">
        <v>1</v>
      </c>
      <c r="AA65" s="137">
        <v>2</v>
      </c>
      <c r="AB65" s="137">
        <v>0</v>
      </c>
      <c r="AC65" s="137">
        <f t="shared" si="48"/>
        <v>11</v>
      </c>
      <c r="AD65" s="137">
        <v>3</v>
      </c>
      <c r="AE65" s="137">
        <v>8</v>
      </c>
      <c r="AF65" s="137">
        <v>0</v>
      </c>
      <c r="AG65" s="137">
        <v>0</v>
      </c>
      <c r="AH65" s="137">
        <v>0</v>
      </c>
      <c r="AI65" s="137">
        <v>0</v>
      </c>
      <c r="AJ65" s="137">
        <v>11</v>
      </c>
    </row>
    <row r="66" spans="1:36" ht="12.5" outlineLevel="3" x14ac:dyDescent="0.25">
      <c r="A66" s="61" t="s">
        <v>23</v>
      </c>
      <c r="B66" s="62" t="s">
        <v>58</v>
      </c>
      <c r="C66" s="63" t="s">
        <v>63</v>
      </c>
      <c r="D66" s="64"/>
      <c r="E66" s="136">
        <f t="shared" si="40"/>
        <v>22</v>
      </c>
      <c r="F66" s="137">
        <f t="shared" si="43"/>
        <v>8</v>
      </c>
      <c r="G66" s="137">
        <f t="shared" si="44"/>
        <v>14</v>
      </c>
      <c r="H66" s="137">
        <f t="shared" si="41"/>
        <v>16</v>
      </c>
      <c r="I66" s="137">
        <f t="shared" si="45"/>
        <v>7</v>
      </c>
      <c r="J66" s="137">
        <f t="shared" si="46"/>
        <v>9</v>
      </c>
      <c r="K66" s="137">
        <f t="shared" si="42"/>
        <v>15</v>
      </c>
      <c r="L66" s="137">
        <v>7</v>
      </c>
      <c r="M66" s="137">
        <v>8</v>
      </c>
      <c r="N66" s="137">
        <v>1</v>
      </c>
      <c r="O66" s="137">
        <v>0</v>
      </c>
      <c r="P66" s="137">
        <v>1</v>
      </c>
      <c r="Q66" s="137">
        <v>0</v>
      </c>
      <c r="R66" s="137">
        <v>0</v>
      </c>
      <c r="S66" s="137">
        <v>9</v>
      </c>
      <c r="T66" s="137">
        <v>1</v>
      </c>
      <c r="U66" s="137">
        <v>0</v>
      </c>
      <c r="V66" s="137">
        <v>3</v>
      </c>
      <c r="W66" s="137">
        <v>0</v>
      </c>
      <c r="X66" s="137">
        <f t="shared" si="47"/>
        <v>1</v>
      </c>
      <c r="Y66" s="137">
        <v>0</v>
      </c>
      <c r="Z66" s="137">
        <v>1</v>
      </c>
      <c r="AA66" s="137">
        <v>1</v>
      </c>
      <c r="AB66" s="137">
        <v>0</v>
      </c>
      <c r="AC66" s="137">
        <f t="shared" si="48"/>
        <v>6</v>
      </c>
      <c r="AD66" s="137">
        <v>1</v>
      </c>
      <c r="AE66" s="137">
        <v>5</v>
      </c>
      <c r="AF66" s="137">
        <v>0</v>
      </c>
      <c r="AG66" s="137">
        <v>0</v>
      </c>
      <c r="AH66" s="137">
        <v>0</v>
      </c>
      <c r="AI66" s="137">
        <v>0</v>
      </c>
      <c r="AJ66" s="137">
        <v>6</v>
      </c>
    </row>
    <row r="67" spans="1:36" ht="12.5" outlineLevel="3" x14ac:dyDescent="0.25">
      <c r="A67" s="61" t="s">
        <v>23</v>
      </c>
      <c r="B67" s="62" t="s">
        <v>58</v>
      </c>
      <c r="C67" s="63" t="s">
        <v>64</v>
      </c>
      <c r="D67" s="64"/>
      <c r="E67" s="136">
        <f t="shared" si="40"/>
        <v>40</v>
      </c>
      <c r="F67" s="137">
        <f t="shared" si="43"/>
        <v>15</v>
      </c>
      <c r="G67" s="137">
        <f t="shared" si="44"/>
        <v>25</v>
      </c>
      <c r="H67" s="137">
        <f t="shared" si="41"/>
        <v>34</v>
      </c>
      <c r="I67" s="137">
        <f t="shared" si="45"/>
        <v>15</v>
      </c>
      <c r="J67" s="137">
        <f t="shared" si="46"/>
        <v>19</v>
      </c>
      <c r="K67" s="137">
        <f t="shared" si="42"/>
        <v>32</v>
      </c>
      <c r="L67" s="137">
        <v>15</v>
      </c>
      <c r="M67" s="137">
        <v>17</v>
      </c>
      <c r="N67" s="137">
        <v>1</v>
      </c>
      <c r="O67" s="137">
        <v>0</v>
      </c>
      <c r="P67" s="137">
        <v>1</v>
      </c>
      <c r="Q67" s="137">
        <v>0</v>
      </c>
      <c r="R67" s="137">
        <v>0</v>
      </c>
      <c r="S67" s="137">
        <v>25</v>
      </c>
      <c r="T67" s="137">
        <v>1</v>
      </c>
      <c r="U67" s="137">
        <v>0</v>
      </c>
      <c r="V67" s="137">
        <v>4</v>
      </c>
      <c r="W67" s="137">
        <v>0</v>
      </c>
      <c r="X67" s="137">
        <f t="shared" si="47"/>
        <v>2</v>
      </c>
      <c r="Y67" s="137">
        <v>0</v>
      </c>
      <c r="Z67" s="137">
        <v>2</v>
      </c>
      <c r="AA67" s="137">
        <v>1</v>
      </c>
      <c r="AB67" s="137">
        <v>1</v>
      </c>
      <c r="AC67" s="137">
        <f t="shared" si="48"/>
        <v>6</v>
      </c>
      <c r="AD67" s="137">
        <v>0</v>
      </c>
      <c r="AE67" s="137">
        <v>6</v>
      </c>
      <c r="AF67" s="137">
        <v>0</v>
      </c>
      <c r="AG67" s="137">
        <v>0</v>
      </c>
      <c r="AH67" s="137">
        <v>0</v>
      </c>
      <c r="AI67" s="137">
        <v>0</v>
      </c>
      <c r="AJ67" s="137">
        <v>6</v>
      </c>
    </row>
    <row r="68" spans="1:36" ht="12.5" outlineLevel="3" x14ac:dyDescent="0.25">
      <c r="A68" s="61" t="s">
        <v>23</v>
      </c>
      <c r="B68" s="62" t="s">
        <v>58</v>
      </c>
      <c r="C68" s="63" t="s">
        <v>65</v>
      </c>
      <c r="D68" s="64"/>
      <c r="E68" s="136">
        <f t="shared" si="40"/>
        <v>25</v>
      </c>
      <c r="F68" s="137">
        <f t="shared" si="43"/>
        <v>8</v>
      </c>
      <c r="G68" s="137">
        <f t="shared" si="44"/>
        <v>17</v>
      </c>
      <c r="H68" s="137">
        <f t="shared" si="41"/>
        <v>20</v>
      </c>
      <c r="I68" s="137">
        <f t="shared" si="45"/>
        <v>8</v>
      </c>
      <c r="J68" s="137">
        <f t="shared" si="46"/>
        <v>12</v>
      </c>
      <c r="K68" s="137">
        <f t="shared" si="42"/>
        <v>19</v>
      </c>
      <c r="L68" s="137">
        <v>8</v>
      </c>
      <c r="M68" s="137">
        <v>11</v>
      </c>
      <c r="N68" s="137">
        <v>1</v>
      </c>
      <c r="O68" s="137">
        <v>0</v>
      </c>
      <c r="P68" s="137">
        <v>1</v>
      </c>
      <c r="Q68" s="137">
        <v>0</v>
      </c>
      <c r="R68" s="137">
        <v>0</v>
      </c>
      <c r="S68" s="137">
        <v>14</v>
      </c>
      <c r="T68" s="137">
        <v>0</v>
      </c>
      <c r="U68" s="137">
        <v>0</v>
      </c>
      <c r="V68" s="137">
        <v>3</v>
      </c>
      <c r="W68" s="137">
        <v>0</v>
      </c>
      <c r="X68" s="137">
        <f t="shared" si="47"/>
        <v>1</v>
      </c>
      <c r="Y68" s="137">
        <v>0</v>
      </c>
      <c r="Z68" s="137">
        <v>1</v>
      </c>
      <c r="AA68" s="137">
        <v>1</v>
      </c>
      <c r="AB68" s="137">
        <v>0</v>
      </c>
      <c r="AC68" s="137">
        <f t="shared" si="48"/>
        <v>5</v>
      </c>
      <c r="AD68" s="137">
        <v>0</v>
      </c>
      <c r="AE68" s="137">
        <v>5</v>
      </c>
      <c r="AF68" s="137">
        <v>0</v>
      </c>
      <c r="AG68" s="137">
        <v>1</v>
      </c>
      <c r="AH68" s="137">
        <v>0</v>
      </c>
      <c r="AI68" s="137">
        <v>0</v>
      </c>
      <c r="AJ68" s="137">
        <v>4</v>
      </c>
    </row>
    <row r="69" spans="1:36" ht="12.5" outlineLevel="3" x14ac:dyDescent="0.25">
      <c r="A69" s="65" t="s">
        <v>23</v>
      </c>
      <c r="B69" s="66" t="s">
        <v>58</v>
      </c>
      <c r="C69" s="67" t="s">
        <v>66</v>
      </c>
      <c r="D69" s="68"/>
      <c r="E69" s="290">
        <f t="shared" si="40"/>
        <v>48</v>
      </c>
      <c r="F69" s="286">
        <f t="shared" si="43"/>
        <v>15</v>
      </c>
      <c r="G69" s="286">
        <f t="shared" si="44"/>
        <v>33</v>
      </c>
      <c r="H69" s="289">
        <f t="shared" si="41"/>
        <v>42</v>
      </c>
      <c r="I69" s="286">
        <f t="shared" si="45"/>
        <v>15</v>
      </c>
      <c r="J69" s="286">
        <f t="shared" si="46"/>
        <v>27</v>
      </c>
      <c r="K69" s="289">
        <f t="shared" si="42"/>
        <v>41</v>
      </c>
      <c r="L69" s="286">
        <v>15</v>
      </c>
      <c r="M69" s="286">
        <v>26</v>
      </c>
      <c r="N69" s="286">
        <v>1</v>
      </c>
      <c r="O69" s="286">
        <v>0</v>
      </c>
      <c r="P69" s="286">
        <v>1</v>
      </c>
      <c r="Q69" s="286">
        <v>1</v>
      </c>
      <c r="R69" s="286">
        <v>0</v>
      </c>
      <c r="S69" s="286">
        <v>30</v>
      </c>
      <c r="T69" s="286">
        <v>1</v>
      </c>
      <c r="U69" s="286">
        <v>1</v>
      </c>
      <c r="V69" s="286">
        <v>6</v>
      </c>
      <c r="W69" s="289">
        <v>0</v>
      </c>
      <c r="X69" s="286">
        <f t="shared" si="47"/>
        <v>1</v>
      </c>
      <c r="Y69" s="286">
        <v>0</v>
      </c>
      <c r="Z69" s="286">
        <v>1</v>
      </c>
      <c r="AA69" s="286">
        <v>1</v>
      </c>
      <c r="AB69" s="287">
        <v>0</v>
      </c>
      <c r="AC69" s="287">
        <f t="shared" si="48"/>
        <v>6</v>
      </c>
      <c r="AD69" s="287">
        <v>0</v>
      </c>
      <c r="AE69" s="287">
        <v>6</v>
      </c>
      <c r="AF69" s="287">
        <v>0</v>
      </c>
      <c r="AG69" s="286">
        <v>0</v>
      </c>
      <c r="AH69" s="286">
        <v>0</v>
      </c>
      <c r="AI69" s="286">
        <v>0</v>
      </c>
      <c r="AJ69" s="286">
        <v>6</v>
      </c>
    </row>
    <row r="70" spans="1:36" outlineLevel="2" x14ac:dyDescent="0.3">
      <c r="A70" s="121" t="s">
        <v>23</v>
      </c>
      <c r="B70" s="122" t="s">
        <v>524</v>
      </c>
      <c r="C70" s="166"/>
      <c r="D70" s="169">
        <v>0</v>
      </c>
      <c r="E70" s="363">
        <f>SUBTOTAL(9,E62:E69)</f>
        <v>287</v>
      </c>
      <c r="F70" s="363">
        <f t="shared" ref="F70:AJ70" si="49">SUBTOTAL(9,F62:F69)</f>
        <v>104</v>
      </c>
      <c r="G70" s="363">
        <f t="shared" si="49"/>
        <v>183</v>
      </c>
      <c r="H70" s="363">
        <f t="shared" si="49"/>
        <v>235</v>
      </c>
      <c r="I70" s="363">
        <f t="shared" si="49"/>
        <v>97</v>
      </c>
      <c r="J70" s="363">
        <f t="shared" si="49"/>
        <v>138</v>
      </c>
      <c r="K70" s="363">
        <f t="shared" si="49"/>
        <v>223</v>
      </c>
      <c r="L70" s="363">
        <f t="shared" si="49"/>
        <v>96</v>
      </c>
      <c r="M70" s="363">
        <f t="shared" si="49"/>
        <v>127</v>
      </c>
      <c r="N70" s="363">
        <f t="shared" si="49"/>
        <v>8</v>
      </c>
      <c r="O70" s="363">
        <f t="shared" si="49"/>
        <v>0</v>
      </c>
      <c r="P70" s="363">
        <f t="shared" si="49"/>
        <v>8</v>
      </c>
      <c r="Q70" s="363">
        <f t="shared" si="49"/>
        <v>1</v>
      </c>
      <c r="R70" s="363">
        <f t="shared" si="49"/>
        <v>0</v>
      </c>
      <c r="S70" s="363">
        <f t="shared" si="49"/>
        <v>167</v>
      </c>
      <c r="T70" s="363">
        <f t="shared" si="49"/>
        <v>5</v>
      </c>
      <c r="U70" s="363">
        <f t="shared" si="49"/>
        <v>4</v>
      </c>
      <c r="V70" s="363">
        <f t="shared" si="49"/>
        <v>30</v>
      </c>
      <c r="W70" s="363">
        <f t="shared" si="49"/>
        <v>0</v>
      </c>
      <c r="X70" s="363">
        <f t="shared" si="49"/>
        <v>12</v>
      </c>
      <c r="Y70" s="363">
        <f t="shared" si="49"/>
        <v>1</v>
      </c>
      <c r="Z70" s="363">
        <f t="shared" si="49"/>
        <v>11</v>
      </c>
      <c r="AA70" s="363">
        <f t="shared" si="49"/>
        <v>11</v>
      </c>
      <c r="AB70" s="363">
        <f t="shared" si="49"/>
        <v>1</v>
      </c>
      <c r="AC70" s="363">
        <f t="shared" si="49"/>
        <v>52</v>
      </c>
      <c r="AD70" s="363">
        <f t="shared" si="49"/>
        <v>7</v>
      </c>
      <c r="AE70" s="363">
        <f t="shared" si="49"/>
        <v>45</v>
      </c>
      <c r="AF70" s="363">
        <f t="shared" si="49"/>
        <v>0</v>
      </c>
      <c r="AG70" s="363">
        <f t="shared" si="49"/>
        <v>2</v>
      </c>
      <c r="AH70" s="363">
        <f t="shared" si="49"/>
        <v>0</v>
      </c>
      <c r="AI70" s="363">
        <f t="shared" si="49"/>
        <v>0</v>
      </c>
      <c r="AJ70" s="363">
        <f t="shared" si="49"/>
        <v>50</v>
      </c>
    </row>
    <row r="71" spans="1:36" ht="12.5" outlineLevel="3" x14ac:dyDescent="0.25">
      <c r="A71" s="69" t="s">
        <v>23</v>
      </c>
      <c r="B71" s="70" t="s">
        <v>67</v>
      </c>
      <c r="C71" s="71" t="s">
        <v>68</v>
      </c>
      <c r="D71" s="72"/>
      <c r="E71" s="134">
        <f>SUM(F71:G71)</f>
        <v>20</v>
      </c>
      <c r="F71" s="138">
        <f>I71+AD71</f>
        <v>9</v>
      </c>
      <c r="G71" s="135">
        <f>J71+AE71</f>
        <v>11</v>
      </c>
      <c r="H71" s="135">
        <f>SUM(I71:J71)</f>
        <v>18</v>
      </c>
      <c r="I71" s="135">
        <f>L71+Y71</f>
        <v>8</v>
      </c>
      <c r="J71" s="135">
        <f>M71+Z71</f>
        <v>10</v>
      </c>
      <c r="K71" s="135">
        <f>SUM(L71:M71)</f>
        <v>17</v>
      </c>
      <c r="L71" s="135">
        <v>8</v>
      </c>
      <c r="M71" s="135">
        <v>9</v>
      </c>
      <c r="N71" s="135">
        <v>1</v>
      </c>
      <c r="O71" s="135">
        <v>0</v>
      </c>
      <c r="P71" s="135">
        <v>1</v>
      </c>
      <c r="Q71" s="135">
        <v>1</v>
      </c>
      <c r="R71" s="135">
        <v>0</v>
      </c>
      <c r="S71" s="135">
        <v>9</v>
      </c>
      <c r="T71" s="135">
        <v>1</v>
      </c>
      <c r="U71" s="135">
        <v>0</v>
      </c>
      <c r="V71" s="135">
        <v>4</v>
      </c>
      <c r="W71" s="135">
        <v>0</v>
      </c>
      <c r="X71" s="135">
        <f>Y71+Z71</f>
        <v>1</v>
      </c>
      <c r="Y71" s="135">
        <v>0</v>
      </c>
      <c r="Z71" s="135">
        <v>1</v>
      </c>
      <c r="AA71" s="135">
        <v>1</v>
      </c>
      <c r="AB71" s="135">
        <v>0</v>
      </c>
      <c r="AC71" s="135">
        <f>AD71+AE71</f>
        <v>2</v>
      </c>
      <c r="AD71" s="135">
        <v>1</v>
      </c>
      <c r="AE71" s="135">
        <v>1</v>
      </c>
      <c r="AF71" s="135">
        <v>0</v>
      </c>
      <c r="AG71" s="135">
        <v>1</v>
      </c>
      <c r="AH71" s="135">
        <v>0</v>
      </c>
      <c r="AI71" s="135">
        <v>0</v>
      </c>
      <c r="AJ71" s="135">
        <v>1</v>
      </c>
    </row>
    <row r="72" spans="1:36" ht="12.5" outlineLevel="3" x14ac:dyDescent="0.25">
      <c r="A72" s="61" t="s">
        <v>23</v>
      </c>
      <c r="B72" s="62" t="s">
        <v>67</v>
      </c>
      <c r="C72" s="63" t="s">
        <v>69</v>
      </c>
      <c r="D72" s="64"/>
      <c r="E72" s="136">
        <f t="shared" ref="E72:E130" si="50">SUM(F72:G72)</f>
        <v>37</v>
      </c>
      <c r="F72" s="140">
        <f t="shared" ref="F72:F79" si="51">I72+AD72</f>
        <v>14</v>
      </c>
      <c r="G72" s="137">
        <f t="shared" ref="G72:G79" si="52">J72+AE72</f>
        <v>23</v>
      </c>
      <c r="H72" s="137">
        <f t="shared" ref="H72:H130" si="53">SUM(I72:J72)</f>
        <v>36</v>
      </c>
      <c r="I72" s="137">
        <f t="shared" ref="I72:I79" si="54">L72+Y72</f>
        <v>13</v>
      </c>
      <c r="J72" s="137">
        <f t="shared" ref="J72:J79" si="55">M72+Z72</f>
        <v>23</v>
      </c>
      <c r="K72" s="137">
        <f t="shared" ref="K72:K130" si="56">SUM(L72:M72)</f>
        <v>35</v>
      </c>
      <c r="L72" s="137">
        <v>13</v>
      </c>
      <c r="M72" s="137">
        <v>22</v>
      </c>
      <c r="N72" s="137">
        <v>1</v>
      </c>
      <c r="O72" s="137">
        <v>0</v>
      </c>
      <c r="P72" s="137">
        <v>1</v>
      </c>
      <c r="Q72" s="137">
        <v>0</v>
      </c>
      <c r="R72" s="137">
        <v>0</v>
      </c>
      <c r="S72" s="137">
        <v>23</v>
      </c>
      <c r="T72" s="137">
        <v>1</v>
      </c>
      <c r="U72" s="137">
        <v>1</v>
      </c>
      <c r="V72" s="137">
        <v>8</v>
      </c>
      <c r="W72" s="137">
        <v>0</v>
      </c>
      <c r="X72" s="137">
        <f t="shared" ref="X72:X79" si="57">Y72+Z72</f>
        <v>1</v>
      </c>
      <c r="Y72" s="137">
        <v>0</v>
      </c>
      <c r="Z72" s="137">
        <v>1</v>
      </c>
      <c r="AA72" s="137">
        <v>1</v>
      </c>
      <c r="AB72" s="137">
        <v>0</v>
      </c>
      <c r="AC72" s="137">
        <f t="shared" ref="AC72:AC79" si="58">AD72+AE72</f>
        <v>1</v>
      </c>
      <c r="AD72" s="137">
        <v>1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1</v>
      </c>
    </row>
    <row r="73" spans="1:36" ht="12.5" outlineLevel="3" x14ac:dyDescent="0.25">
      <c r="A73" s="61" t="s">
        <v>23</v>
      </c>
      <c r="B73" s="62" t="s">
        <v>67</v>
      </c>
      <c r="C73" s="63" t="s">
        <v>70</v>
      </c>
      <c r="D73" s="64"/>
      <c r="E73" s="136">
        <f t="shared" si="50"/>
        <v>48</v>
      </c>
      <c r="F73" s="140">
        <f t="shared" si="51"/>
        <v>12</v>
      </c>
      <c r="G73" s="137">
        <f t="shared" si="52"/>
        <v>36</v>
      </c>
      <c r="H73" s="137">
        <f t="shared" si="53"/>
        <v>48</v>
      </c>
      <c r="I73" s="137">
        <f t="shared" si="54"/>
        <v>12</v>
      </c>
      <c r="J73" s="137">
        <f t="shared" si="55"/>
        <v>36</v>
      </c>
      <c r="K73" s="137">
        <f t="shared" si="56"/>
        <v>47</v>
      </c>
      <c r="L73" s="137">
        <v>12</v>
      </c>
      <c r="M73" s="137">
        <v>35</v>
      </c>
      <c r="N73" s="137">
        <v>1</v>
      </c>
      <c r="O73" s="137">
        <v>0</v>
      </c>
      <c r="P73" s="137">
        <v>1</v>
      </c>
      <c r="Q73" s="137">
        <v>0</v>
      </c>
      <c r="R73" s="137">
        <v>0</v>
      </c>
      <c r="S73" s="137">
        <v>39</v>
      </c>
      <c r="T73" s="137">
        <v>1</v>
      </c>
      <c r="U73" s="137">
        <v>1</v>
      </c>
      <c r="V73" s="137">
        <v>4</v>
      </c>
      <c r="W73" s="137">
        <v>0</v>
      </c>
      <c r="X73" s="137">
        <f t="shared" si="57"/>
        <v>1</v>
      </c>
      <c r="Y73" s="137">
        <v>0</v>
      </c>
      <c r="Z73" s="137">
        <v>1</v>
      </c>
      <c r="AA73" s="137">
        <v>1</v>
      </c>
      <c r="AB73" s="137">
        <v>0</v>
      </c>
      <c r="AC73" s="137">
        <f t="shared" si="58"/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</row>
    <row r="74" spans="1:36" ht="12.5" outlineLevel="3" x14ac:dyDescent="0.25">
      <c r="A74" s="61" t="s">
        <v>23</v>
      </c>
      <c r="B74" s="62" t="s">
        <v>67</v>
      </c>
      <c r="C74" s="63" t="s">
        <v>71</v>
      </c>
      <c r="D74" s="64"/>
      <c r="E74" s="136">
        <f t="shared" si="50"/>
        <v>17</v>
      </c>
      <c r="F74" s="140">
        <f t="shared" si="51"/>
        <v>6</v>
      </c>
      <c r="G74" s="137">
        <f t="shared" si="52"/>
        <v>11</v>
      </c>
      <c r="H74" s="137">
        <f t="shared" si="53"/>
        <v>16</v>
      </c>
      <c r="I74" s="137">
        <f t="shared" si="54"/>
        <v>6</v>
      </c>
      <c r="J74" s="137">
        <f t="shared" si="55"/>
        <v>10</v>
      </c>
      <c r="K74" s="137">
        <f t="shared" si="56"/>
        <v>15</v>
      </c>
      <c r="L74" s="137">
        <v>6</v>
      </c>
      <c r="M74" s="137">
        <v>9</v>
      </c>
      <c r="N74" s="137">
        <v>1</v>
      </c>
      <c r="O74" s="137">
        <v>0</v>
      </c>
      <c r="P74" s="137">
        <v>1</v>
      </c>
      <c r="Q74" s="137">
        <v>0</v>
      </c>
      <c r="R74" s="137">
        <v>0</v>
      </c>
      <c r="S74" s="137">
        <v>10</v>
      </c>
      <c r="T74" s="137">
        <v>1</v>
      </c>
      <c r="U74" s="137">
        <v>0</v>
      </c>
      <c r="V74" s="137">
        <v>2</v>
      </c>
      <c r="W74" s="137">
        <v>0</v>
      </c>
      <c r="X74" s="137">
        <f t="shared" si="57"/>
        <v>1</v>
      </c>
      <c r="Y74" s="137">
        <v>0</v>
      </c>
      <c r="Z74" s="137">
        <v>1</v>
      </c>
      <c r="AA74" s="137">
        <v>1</v>
      </c>
      <c r="AB74" s="137">
        <v>0</v>
      </c>
      <c r="AC74" s="137">
        <f t="shared" si="58"/>
        <v>1</v>
      </c>
      <c r="AD74" s="137">
        <v>0</v>
      </c>
      <c r="AE74" s="137">
        <v>1</v>
      </c>
      <c r="AF74" s="137">
        <v>0</v>
      </c>
      <c r="AG74" s="137">
        <v>0</v>
      </c>
      <c r="AH74" s="137">
        <v>0</v>
      </c>
      <c r="AI74" s="137">
        <v>0</v>
      </c>
      <c r="AJ74" s="137">
        <v>1</v>
      </c>
    </row>
    <row r="75" spans="1:36" ht="12.5" outlineLevel="3" x14ac:dyDescent="0.25">
      <c r="A75" s="61" t="s">
        <v>23</v>
      </c>
      <c r="B75" s="62" t="s">
        <v>67</v>
      </c>
      <c r="C75" s="63" t="s">
        <v>72</v>
      </c>
      <c r="D75" s="64"/>
      <c r="E75" s="136">
        <f t="shared" si="50"/>
        <v>23</v>
      </c>
      <c r="F75" s="291">
        <f t="shared" si="51"/>
        <v>10</v>
      </c>
      <c r="G75" s="137">
        <f t="shared" si="52"/>
        <v>13</v>
      </c>
      <c r="H75" s="137">
        <f t="shared" si="53"/>
        <v>22</v>
      </c>
      <c r="I75" s="137">
        <f t="shared" si="54"/>
        <v>10</v>
      </c>
      <c r="J75" s="137">
        <f t="shared" si="55"/>
        <v>12</v>
      </c>
      <c r="K75" s="137">
        <f t="shared" si="56"/>
        <v>21</v>
      </c>
      <c r="L75" s="137">
        <v>10</v>
      </c>
      <c r="M75" s="137">
        <v>11</v>
      </c>
      <c r="N75" s="137">
        <v>1</v>
      </c>
      <c r="O75" s="137">
        <v>0</v>
      </c>
      <c r="P75" s="137">
        <v>1</v>
      </c>
      <c r="Q75" s="137">
        <v>0</v>
      </c>
      <c r="R75" s="137">
        <v>0</v>
      </c>
      <c r="S75" s="137">
        <v>15</v>
      </c>
      <c r="T75" s="137">
        <v>1</v>
      </c>
      <c r="U75" s="137">
        <v>0</v>
      </c>
      <c r="V75" s="137">
        <v>3</v>
      </c>
      <c r="W75" s="137">
        <v>0</v>
      </c>
      <c r="X75" s="137">
        <f t="shared" si="57"/>
        <v>1</v>
      </c>
      <c r="Y75" s="137">
        <v>0</v>
      </c>
      <c r="Z75" s="137">
        <v>1</v>
      </c>
      <c r="AA75" s="137">
        <v>1</v>
      </c>
      <c r="AB75" s="137">
        <v>0</v>
      </c>
      <c r="AC75" s="137">
        <f t="shared" si="58"/>
        <v>1</v>
      </c>
      <c r="AD75" s="137">
        <v>0</v>
      </c>
      <c r="AE75" s="137">
        <v>1</v>
      </c>
      <c r="AF75" s="137">
        <v>0</v>
      </c>
      <c r="AG75" s="137">
        <v>1</v>
      </c>
      <c r="AH75" s="137">
        <v>0</v>
      </c>
      <c r="AI75" s="137">
        <v>0</v>
      </c>
      <c r="AJ75" s="137">
        <v>0</v>
      </c>
    </row>
    <row r="76" spans="1:36" ht="12.5" outlineLevel="3" x14ac:dyDescent="0.25">
      <c r="A76" s="61" t="s">
        <v>23</v>
      </c>
      <c r="B76" s="62" t="s">
        <v>67</v>
      </c>
      <c r="C76" s="63" t="s">
        <v>73</v>
      </c>
      <c r="D76" s="64"/>
      <c r="E76" s="136">
        <f t="shared" si="50"/>
        <v>71</v>
      </c>
      <c r="F76" s="292">
        <f t="shared" si="51"/>
        <v>20</v>
      </c>
      <c r="G76" s="137">
        <f t="shared" si="52"/>
        <v>51</v>
      </c>
      <c r="H76" s="137">
        <f t="shared" si="53"/>
        <v>70</v>
      </c>
      <c r="I76" s="137">
        <f t="shared" si="54"/>
        <v>19</v>
      </c>
      <c r="J76" s="137">
        <f t="shared" si="55"/>
        <v>51</v>
      </c>
      <c r="K76" s="137">
        <f t="shared" si="56"/>
        <v>68</v>
      </c>
      <c r="L76" s="137">
        <v>19</v>
      </c>
      <c r="M76" s="137">
        <v>49</v>
      </c>
      <c r="N76" s="137">
        <v>1</v>
      </c>
      <c r="O76" s="137">
        <v>0</v>
      </c>
      <c r="P76" s="137">
        <v>2</v>
      </c>
      <c r="Q76" s="137">
        <v>0</v>
      </c>
      <c r="R76" s="137">
        <v>0</v>
      </c>
      <c r="S76" s="137">
        <v>47</v>
      </c>
      <c r="T76" s="137">
        <v>2</v>
      </c>
      <c r="U76" s="137">
        <v>1</v>
      </c>
      <c r="V76" s="137">
        <v>15</v>
      </c>
      <c r="W76" s="137">
        <v>0</v>
      </c>
      <c r="X76" s="137">
        <f t="shared" si="57"/>
        <v>2</v>
      </c>
      <c r="Y76" s="137">
        <v>0</v>
      </c>
      <c r="Z76" s="137">
        <v>2</v>
      </c>
      <c r="AA76" s="137">
        <v>2</v>
      </c>
      <c r="AB76" s="137">
        <v>0</v>
      </c>
      <c r="AC76" s="137">
        <f t="shared" si="58"/>
        <v>1</v>
      </c>
      <c r="AD76" s="137">
        <v>1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1</v>
      </c>
    </row>
    <row r="77" spans="1:36" ht="12.5" outlineLevel="3" x14ac:dyDescent="0.25">
      <c r="A77" s="61" t="s">
        <v>23</v>
      </c>
      <c r="B77" s="62" t="s">
        <v>67</v>
      </c>
      <c r="C77" s="63" t="s">
        <v>74</v>
      </c>
      <c r="D77" s="64"/>
      <c r="E77" s="136">
        <f t="shared" si="50"/>
        <v>16</v>
      </c>
      <c r="F77" s="140">
        <f t="shared" si="51"/>
        <v>5</v>
      </c>
      <c r="G77" s="137">
        <f t="shared" si="52"/>
        <v>11</v>
      </c>
      <c r="H77" s="137">
        <f t="shared" si="53"/>
        <v>15</v>
      </c>
      <c r="I77" s="137">
        <f t="shared" si="54"/>
        <v>4</v>
      </c>
      <c r="J77" s="137">
        <f t="shared" si="55"/>
        <v>11</v>
      </c>
      <c r="K77" s="137">
        <f t="shared" si="56"/>
        <v>14</v>
      </c>
      <c r="L77" s="137">
        <v>3</v>
      </c>
      <c r="M77" s="137">
        <v>11</v>
      </c>
      <c r="N77" s="137">
        <v>1</v>
      </c>
      <c r="O77" s="137">
        <v>0</v>
      </c>
      <c r="P77" s="137">
        <v>1</v>
      </c>
      <c r="Q77" s="137">
        <v>0</v>
      </c>
      <c r="R77" s="137">
        <v>0</v>
      </c>
      <c r="S77" s="137">
        <v>7</v>
      </c>
      <c r="T77" s="137">
        <v>1</v>
      </c>
      <c r="U77" s="137">
        <v>1</v>
      </c>
      <c r="V77" s="137">
        <v>3</v>
      </c>
      <c r="W77" s="137">
        <v>0</v>
      </c>
      <c r="X77" s="137">
        <f t="shared" si="57"/>
        <v>1</v>
      </c>
      <c r="Y77" s="137">
        <v>1</v>
      </c>
      <c r="Z77" s="137">
        <v>0</v>
      </c>
      <c r="AA77" s="137">
        <v>1</v>
      </c>
      <c r="AB77" s="137">
        <v>0</v>
      </c>
      <c r="AC77" s="137">
        <f t="shared" si="58"/>
        <v>1</v>
      </c>
      <c r="AD77" s="137">
        <v>1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1</v>
      </c>
    </row>
    <row r="78" spans="1:36" ht="12.5" outlineLevel="3" x14ac:dyDescent="0.25">
      <c r="A78" s="61" t="s">
        <v>23</v>
      </c>
      <c r="B78" s="62" t="s">
        <v>67</v>
      </c>
      <c r="C78" s="63" t="s">
        <v>75</v>
      </c>
      <c r="D78" s="64"/>
      <c r="E78" s="136">
        <f t="shared" si="50"/>
        <v>37</v>
      </c>
      <c r="F78" s="140">
        <f t="shared" si="51"/>
        <v>15</v>
      </c>
      <c r="G78" s="137">
        <f t="shared" si="52"/>
        <v>22</v>
      </c>
      <c r="H78" s="137">
        <f t="shared" si="53"/>
        <v>36</v>
      </c>
      <c r="I78" s="137">
        <f t="shared" si="54"/>
        <v>15</v>
      </c>
      <c r="J78" s="137">
        <f t="shared" si="55"/>
        <v>21</v>
      </c>
      <c r="K78" s="137">
        <f t="shared" si="56"/>
        <v>35</v>
      </c>
      <c r="L78" s="137">
        <v>15</v>
      </c>
      <c r="M78" s="137">
        <v>20</v>
      </c>
      <c r="N78" s="137">
        <v>1</v>
      </c>
      <c r="O78" s="137">
        <v>0</v>
      </c>
      <c r="P78" s="137">
        <v>1</v>
      </c>
      <c r="Q78" s="137">
        <v>0</v>
      </c>
      <c r="R78" s="137">
        <v>0</v>
      </c>
      <c r="S78" s="137">
        <v>27</v>
      </c>
      <c r="T78" s="137">
        <v>1</v>
      </c>
      <c r="U78" s="137">
        <v>0</v>
      </c>
      <c r="V78" s="137">
        <v>5</v>
      </c>
      <c r="W78" s="137">
        <v>0</v>
      </c>
      <c r="X78" s="137">
        <f t="shared" si="57"/>
        <v>1</v>
      </c>
      <c r="Y78" s="137">
        <v>0</v>
      </c>
      <c r="Z78" s="137">
        <v>1</v>
      </c>
      <c r="AA78" s="137">
        <v>1</v>
      </c>
      <c r="AB78" s="137">
        <v>0</v>
      </c>
      <c r="AC78" s="137">
        <f t="shared" si="58"/>
        <v>1</v>
      </c>
      <c r="AD78" s="137">
        <v>0</v>
      </c>
      <c r="AE78" s="137">
        <v>1</v>
      </c>
      <c r="AF78" s="137">
        <v>0</v>
      </c>
      <c r="AG78" s="137">
        <v>1</v>
      </c>
      <c r="AH78" s="137">
        <v>0</v>
      </c>
      <c r="AI78" s="137">
        <v>0</v>
      </c>
      <c r="AJ78" s="137">
        <v>0</v>
      </c>
    </row>
    <row r="79" spans="1:36" ht="12.5" outlineLevel="3" x14ac:dyDescent="0.25">
      <c r="A79" s="65" t="s">
        <v>23</v>
      </c>
      <c r="B79" s="66" t="s">
        <v>67</v>
      </c>
      <c r="C79" s="67" t="s">
        <v>76</v>
      </c>
      <c r="D79" s="68"/>
      <c r="E79" s="290">
        <f t="shared" si="50"/>
        <v>29</v>
      </c>
      <c r="F79" s="294">
        <f t="shared" si="51"/>
        <v>10</v>
      </c>
      <c r="G79" s="286">
        <f t="shared" si="52"/>
        <v>19</v>
      </c>
      <c r="H79" s="289">
        <f t="shared" si="53"/>
        <v>27</v>
      </c>
      <c r="I79" s="286">
        <f t="shared" si="54"/>
        <v>9</v>
      </c>
      <c r="J79" s="286">
        <f t="shared" si="55"/>
        <v>18</v>
      </c>
      <c r="K79" s="289">
        <f t="shared" si="56"/>
        <v>25</v>
      </c>
      <c r="L79" s="286">
        <v>9</v>
      </c>
      <c r="M79" s="286">
        <v>16</v>
      </c>
      <c r="N79" s="286">
        <v>1</v>
      </c>
      <c r="O79" s="286">
        <v>0</v>
      </c>
      <c r="P79" s="286">
        <v>1</v>
      </c>
      <c r="Q79" s="286">
        <v>0</v>
      </c>
      <c r="R79" s="286">
        <v>0</v>
      </c>
      <c r="S79" s="286">
        <v>20</v>
      </c>
      <c r="T79" s="286">
        <v>1</v>
      </c>
      <c r="U79" s="286">
        <v>0</v>
      </c>
      <c r="V79" s="286">
        <v>2</v>
      </c>
      <c r="W79" s="289">
        <v>0</v>
      </c>
      <c r="X79" s="286">
        <f t="shared" si="57"/>
        <v>2</v>
      </c>
      <c r="Y79" s="286">
        <v>0</v>
      </c>
      <c r="Z79" s="286">
        <v>2</v>
      </c>
      <c r="AA79" s="286">
        <v>2</v>
      </c>
      <c r="AB79" s="287">
        <v>0</v>
      </c>
      <c r="AC79" s="287">
        <f t="shared" si="58"/>
        <v>2</v>
      </c>
      <c r="AD79" s="287">
        <v>1</v>
      </c>
      <c r="AE79" s="287">
        <v>1</v>
      </c>
      <c r="AF79" s="286">
        <v>0</v>
      </c>
      <c r="AG79" s="286">
        <v>1</v>
      </c>
      <c r="AH79" s="286">
        <v>0</v>
      </c>
      <c r="AI79" s="286">
        <v>0</v>
      </c>
      <c r="AJ79" s="286">
        <v>1</v>
      </c>
    </row>
    <row r="80" spans="1:36" outlineLevel="2" x14ac:dyDescent="0.3">
      <c r="A80" s="121" t="s">
        <v>23</v>
      </c>
      <c r="B80" s="122" t="s">
        <v>539</v>
      </c>
      <c r="C80" s="264"/>
      <c r="D80" s="169">
        <v>0</v>
      </c>
      <c r="E80" s="363">
        <f>SUBTOTAL(9,E71:E79)</f>
        <v>298</v>
      </c>
      <c r="F80" s="363">
        <f t="shared" ref="F80:AJ80" si="59">SUBTOTAL(9,F71:F79)</f>
        <v>101</v>
      </c>
      <c r="G80" s="363">
        <f t="shared" si="59"/>
        <v>197</v>
      </c>
      <c r="H80" s="363">
        <f t="shared" si="59"/>
        <v>288</v>
      </c>
      <c r="I80" s="363">
        <f t="shared" si="59"/>
        <v>96</v>
      </c>
      <c r="J80" s="363">
        <f t="shared" si="59"/>
        <v>192</v>
      </c>
      <c r="K80" s="363">
        <f t="shared" si="59"/>
        <v>277</v>
      </c>
      <c r="L80" s="363">
        <f t="shared" si="59"/>
        <v>95</v>
      </c>
      <c r="M80" s="363">
        <f t="shared" si="59"/>
        <v>182</v>
      </c>
      <c r="N80" s="363">
        <f t="shared" si="59"/>
        <v>9</v>
      </c>
      <c r="O80" s="363">
        <f t="shared" si="59"/>
        <v>0</v>
      </c>
      <c r="P80" s="363">
        <f t="shared" si="59"/>
        <v>10</v>
      </c>
      <c r="Q80" s="363">
        <f t="shared" si="59"/>
        <v>1</v>
      </c>
      <c r="R80" s="363">
        <f t="shared" si="59"/>
        <v>0</v>
      </c>
      <c r="S80" s="363">
        <f t="shared" si="59"/>
        <v>197</v>
      </c>
      <c r="T80" s="363">
        <f t="shared" si="59"/>
        <v>10</v>
      </c>
      <c r="U80" s="363">
        <f t="shared" si="59"/>
        <v>4</v>
      </c>
      <c r="V80" s="363">
        <f t="shared" si="59"/>
        <v>46</v>
      </c>
      <c r="W80" s="363">
        <f t="shared" si="59"/>
        <v>0</v>
      </c>
      <c r="X80" s="363">
        <f t="shared" si="59"/>
        <v>11</v>
      </c>
      <c r="Y80" s="363">
        <f t="shared" si="59"/>
        <v>1</v>
      </c>
      <c r="Z80" s="363">
        <f t="shared" si="59"/>
        <v>10</v>
      </c>
      <c r="AA80" s="363">
        <f t="shared" si="59"/>
        <v>11</v>
      </c>
      <c r="AB80" s="363">
        <f t="shared" si="59"/>
        <v>0</v>
      </c>
      <c r="AC80" s="363">
        <f t="shared" si="59"/>
        <v>10</v>
      </c>
      <c r="AD80" s="363">
        <f t="shared" si="59"/>
        <v>5</v>
      </c>
      <c r="AE80" s="363">
        <f t="shared" si="59"/>
        <v>5</v>
      </c>
      <c r="AF80" s="363">
        <f t="shared" si="59"/>
        <v>0</v>
      </c>
      <c r="AG80" s="363">
        <f t="shared" si="59"/>
        <v>4</v>
      </c>
      <c r="AH80" s="363">
        <f t="shared" si="59"/>
        <v>0</v>
      </c>
      <c r="AI80" s="363">
        <f t="shared" si="59"/>
        <v>0</v>
      </c>
      <c r="AJ80" s="363">
        <f t="shared" si="59"/>
        <v>6</v>
      </c>
    </row>
    <row r="81" spans="1:36" ht="12.5" outlineLevel="3" x14ac:dyDescent="0.25">
      <c r="A81" s="69" t="s">
        <v>23</v>
      </c>
      <c r="B81" s="70" t="s">
        <v>77</v>
      </c>
      <c r="C81" s="71" t="s">
        <v>78</v>
      </c>
      <c r="D81" s="72"/>
      <c r="E81" s="134">
        <f>SUM(F81:G81)</f>
        <v>30</v>
      </c>
      <c r="F81" s="135">
        <f>I81+AD81</f>
        <v>9</v>
      </c>
      <c r="G81" s="135">
        <f>J81+AE81</f>
        <v>21</v>
      </c>
      <c r="H81" s="135">
        <f>SUM(I81:J81)</f>
        <v>29</v>
      </c>
      <c r="I81" s="135">
        <f>L81+Y81</f>
        <v>9</v>
      </c>
      <c r="J81" s="135">
        <f>M81+Z81</f>
        <v>20</v>
      </c>
      <c r="K81" s="135">
        <f>SUM(L81:M81)</f>
        <v>28</v>
      </c>
      <c r="L81" s="135">
        <v>9</v>
      </c>
      <c r="M81" s="135">
        <v>19</v>
      </c>
      <c r="N81" s="135">
        <v>1</v>
      </c>
      <c r="O81" s="135">
        <v>0</v>
      </c>
      <c r="P81" s="135">
        <v>1</v>
      </c>
      <c r="Q81" s="135">
        <v>0</v>
      </c>
      <c r="R81" s="135">
        <v>0</v>
      </c>
      <c r="S81" s="135">
        <v>19</v>
      </c>
      <c r="T81" s="135">
        <v>1</v>
      </c>
      <c r="U81" s="135">
        <v>0</v>
      </c>
      <c r="V81" s="135">
        <v>6</v>
      </c>
      <c r="W81" s="135">
        <v>0</v>
      </c>
      <c r="X81" s="135">
        <f>Y81+Z81</f>
        <v>1</v>
      </c>
      <c r="Y81" s="135">
        <v>0</v>
      </c>
      <c r="Z81" s="135">
        <v>1</v>
      </c>
      <c r="AA81" s="135">
        <v>1</v>
      </c>
      <c r="AB81" s="135">
        <v>0</v>
      </c>
      <c r="AC81" s="135">
        <f>AD81+AE81</f>
        <v>1</v>
      </c>
      <c r="AD81" s="135">
        <v>0</v>
      </c>
      <c r="AE81" s="135">
        <v>1</v>
      </c>
      <c r="AF81" s="135">
        <v>0</v>
      </c>
      <c r="AG81" s="135">
        <v>0</v>
      </c>
      <c r="AH81" s="135">
        <v>0</v>
      </c>
      <c r="AI81" s="135">
        <v>0</v>
      </c>
      <c r="AJ81" s="135">
        <v>1</v>
      </c>
    </row>
    <row r="82" spans="1:36" ht="12.5" outlineLevel="3" x14ac:dyDescent="0.25">
      <c r="A82" s="61" t="s">
        <v>23</v>
      </c>
      <c r="B82" s="62" t="s">
        <v>77</v>
      </c>
      <c r="C82" s="63" t="s">
        <v>79</v>
      </c>
      <c r="D82" s="64"/>
      <c r="E82" s="136">
        <f t="shared" si="50"/>
        <v>22</v>
      </c>
      <c r="F82" s="137">
        <f t="shared" ref="F82:F93" si="60">I82+AD82</f>
        <v>9</v>
      </c>
      <c r="G82" s="137">
        <f t="shared" ref="G82:G93" si="61">J82+AE82</f>
        <v>13</v>
      </c>
      <c r="H82" s="137">
        <f t="shared" si="53"/>
        <v>21</v>
      </c>
      <c r="I82" s="137">
        <f t="shared" ref="I82:I93" si="62">L82+Y82</f>
        <v>8</v>
      </c>
      <c r="J82" s="137">
        <f t="shared" ref="J82:J93" si="63">M82+Z82</f>
        <v>13</v>
      </c>
      <c r="K82" s="137">
        <f t="shared" si="56"/>
        <v>20</v>
      </c>
      <c r="L82" s="137">
        <v>8</v>
      </c>
      <c r="M82" s="137">
        <v>12</v>
      </c>
      <c r="N82" s="137">
        <v>1</v>
      </c>
      <c r="O82" s="137">
        <v>0</v>
      </c>
      <c r="P82" s="137">
        <v>1</v>
      </c>
      <c r="Q82" s="137">
        <v>0</v>
      </c>
      <c r="R82" s="137">
        <v>0</v>
      </c>
      <c r="S82" s="137">
        <v>16</v>
      </c>
      <c r="T82" s="137">
        <v>1</v>
      </c>
      <c r="U82" s="137">
        <v>0</v>
      </c>
      <c r="V82" s="137">
        <v>1</v>
      </c>
      <c r="W82" s="137">
        <v>0</v>
      </c>
      <c r="X82" s="137">
        <f t="shared" ref="X82:X93" si="64">Y82+Z82</f>
        <v>1</v>
      </c>
      <c r="Y82" s="137">
        <v>0</v>
      </c>
      <c r="Z82" s="137">
        <v>1</v>
      </c>
      <c r="AA82" s="137">
        <v>1</v>
      </c>
      <c r="AB82" s="137">
        <v>0</v>
      </c>
      <c r="AC82" s="137">
        <f t="shared" ref="AC82:AC93" si="65">AD82+AE82</f>
        <v>1</v>
      </c>
      <c r="AD82" s="137">
        <v>1</v>
      </c>
      <c r="AE82" s="137">
        <v>0</v>
      </c>
      <c r="AF82" s="137">
        <v>0</v>
      </c>
      <c r="AG82" s="137">
        <v>0</v>
      </c>
      <c r="AH82" s="137">
        <v>0</v>
      </c>
      <c r="AI82" s="137">
        <v>0</v>
      </c>
      <c r="AJ82" s="137">
        <v>1</v>
      </c>
    </row>
    <row r="83" spans="1:36" ht="12.5" outlineLevel="3" x14ac:dyDescent="0.25">
      <c r="A83" s="61" t="s">
        <v>23</v>
      </c>
      <c r="B83" s="62" t="s">
        <v>77</v>
      </c>
      <c r="C83" s="63" t="s">
        <v>80</v>
      </c>
      <c r="D83" s="64"/>
      <c r="E83" s="136">
        <f t="shared" si="50"/>
        <v>25</v>
      </c>
      <c r="F83" s="137">
        <f t="shared" si="60"/>
        <v>7</v>
      </c>
      <c r="G83" s="137">
        <f t="shared" si="61"/>
        <v>18</v>
      </c>
      <c r="H83" s="137">
        <f t="shared" si="53"/>
        <v>24</v>
      </c>
      <c r="I83" s="137">
        <f t="shared" si="62"/>
        <v>6</v>
      </c>
      <c r="J83" s="137">
        <f t="shared" si="63"/>
        <v>18</v>
      </c>
      <c r="K83" s="137">
        <f t="shared" si="56"/>
        <v>22</v>
      </c>
      <c r="L83" s="137">
        <v>6</v>
      </c>
      <c r="M83" s="137">
        <v>16</v>
      </c>
      <c r="N83" s="137">
        <v>1</v>
      </c>
      <c r="O83" s="137">
        <v>0</v>
      </c>
      <c r="P83" s="137">
        <v>1</v>
      </c>
      <c r="Q83" s="137">
        <v>0</v>
      </c>
      <c r="R83" s="137">
        <v>0</v>
      </c>
      <c r="S83" s="137">
        <v>16</v>
      </c>
      <c r="T83" s="137">
        <v>1</v>
      </c>
      <c r="U83" s="137">
        <v>0</v>
      </c>
      <c r="V83" s="137">
        <v>3</v>
      </c>
      <c r="W83" s="137">
        <v>0</v>
      </c>
      <c r="X83" s="137">
        <f t="shared" si="64"/>
        <v>2</v>
      </c>
      <c r="Y83" s="137">
        <v>0</v>
      </c>
      <c r="Z83" s="137">
        <v>2</v>
      </c>
      <c r="AA83" s="137">
        <v>2</v>
      </c>
      <c r="AB83" s="137">
        <v>0</v>
      </c>
      <c r="AC83" s="137">
        <f t="shared" si="65"/>
        <v>1</v>
      </c>
      <c r="AD83" s="137">
        <v>1</v>
      </c>
      <c r="AE83" s="137">
        <v>0</v>
      </c>
      <c r="AF83" s="137">
        <v>0</v>
      </c>
      <c r="AG83" s="137">
        <v>0</v>
      </c>
      <c r="AH83" s="137">
        <v>0</v>
      </c>
      <c r="AI83" s="137">
        <v>0</v>
      </c>
      <c r="AJ83" s="137">
        <v>1</v>
      </c>
    </row>
    <row r="84" spans="1:36" ht="12.5" outlineLevel="3" x14ac:dyDescent="0.25">
      <c r="A84" s="61" t="s">
        <v>23</v>
      </c>
      <c r="B84" s="62" t="s">
        <v>77</v>
      </c>
      <c r="C84" s="63" t="s">
        <v>81</v>
      </c>
      <c r="D84" s="64"/>
      <c r="E84" s="136">
        <f t="shared" si="50"/>
        <v>24</v>
      </c>
      <c r="F84" s="137">
        <f t="shared" si="60"/>
        <v>7</v>
      </c>
      <c r="G84" s="137">
        <f t="shared" si="61"/>
        <v>17</v>
      </c>
      <c r="H84" s="137">
        <f t="shared" si="53"/>
        <v>23</v>
      </c>
      <c r="I84" s="137">
        <f t="shared" si="62"/>
        <v>6</v>
      </c>
      <c r="J84" s="137">
        <f t="shared" si="63"/>
        <v>17</v>
      </c>
      <c r="K84" s="137">
        <f t="shared" si="56"/>
        <v>22</v>
      </c>
      <c r="L84" s="137">
        <v>6</v>
      </c>
      <c r="M84" s="137">
        <v>16</v>
      </c>
      <c r="N84" s="137">
        <v>1</v>
      </c>
      <c r="O84" s="137">
        <v>0</v>
      </c>
      <c r="P84" s="137">
        <v>1</v>
      </c>
      <c r="Q84" s="137">
        <v>0</v>
      </c>
      <c r="R84" s="137">
        <v>0</v>
      </c>
      <c r="S84" s="137">
        <v>14</v>
      </c>
      <c r="T84" s="137">
        <v>1</v>
      </c>
      <c r="U84" s="137">
        <v>0</v>
      </c>
      <c r="V84" s="137">
        <v>5</v>
      </c>
      <c r="W84" s="137">
        <v>0</v>
      </c>
      <c r="X84" s="137">
        <f t="shared" si="64"/>
        <v>1</v>
      </c>
      <c r="Y84" s="137">
        <v>0</v>
      </c>
      <c r="Z84" s="137">
        <v>1</v>
      </c>
      <c r="AA84" s="137">
        <v>1</v>
      </c>
      <c r="AB84" s="137">
        <v>0</v>
      </c>
      <c r="AC84" s="137">
        <f t="shared" si="65"/>
        <v>1</v>
      </c>
      <c r="AD84" s="137">
        <v>1</v>
      </c>
      <c r="AE84" s="137">
        <v>0</v>
      </c>
      <c r="AF84" s="137">
        <v>0</v>
      </c>
      <c r="AG84" s="137">
        <v>0</v>
      </c>
      <c r="AH84" s="137">
        <v>0</v>
      </c>
      <c r="AI84" s="137">
        <v>0</v>
      </c>
      <c r="AJ84" s="137">
        <v>1</v>
      </c>
    </row>
    <row r="85" spans="1:36" ht="12.5" outlineLevel="3" x14ac:dyDescent="0.25">
      <c r="A85" s="61" t="s">
        <v>23</v>
      </c>
      <c r="B85" s="62" t="s">
        <v>77</v>
      </c>
      <c r="C85" s="63" t="s">
        <v>82</v>
      </c>
      <c r="D85" s="64"/>
      <c r="E85" s="136">
        <f t="shared" si="50"/>
        <v>21</v>
      </c>
      <c r="F85" s="137">
        <f t="shared" si="60"/>
        <v>8</v>
      </c>
      <c r="G85" s="137">
        <f t="shared" si="61"/>
        <v>13</v>
      </c>
      <c r="H85" s="137">
        <f t="shared" si="53"/>
        <v>20</v>
      </c>
      <c r="I85" s="137">
        <f t="shared" si="62"/>
        <v>7</v>
      </c>
      <c r="J85" s="137">
        <f t="shared" si="63"/>
        <v>13</v>
      </c>
      <c r="K85" s="137">
        <f t="shared" si="56"/>
        <v>19</v>
      </c>
      <c r="L85" s="137">
        <v>7</v>
      </c>
      <c r="M85" s="137">
        <v>12</v>
      </c>
      <c r="N85" s="137">
        <v>1</v>
      </c>
      <c r="O85" s="137">
        <v>0</v>
      </c>
      <c r="P85" s="137">
        <v>1</v>
      </c>
      <c r="Q85" s="137">
        <v>0</v>
      </c>
      <c r="R85" s="137">
        <v>0</v>
      </c>
      <c r="S85" s="137">
        <v>13</v>
      </c>
      <c r="T85" s="137">
        <v>1</v>
      </c>
      <c r="U85" s="137">
        <v>0</v>
      </c>
      <c r="V85" s="137">
        <v>3</v>
      </c>
      <c r="W85" s="137">
        <v>0</v>
      </c>
      <c r="X85" s="137">
        <f t="shared" si="64"/>
        <v>1</v>
      </c>
      <c r="Y85" s="137">
        <v>0</v>
      </c>
      <c r="Z85" s="137">
        <v>1</v>
      </c>
      <c r="AA85" s="137">
        <v>1</v>
      </c>
      <c r="AB85" s="137">
        <v>0</v>
      </c>
      <c r="AC85" s="137">
        <f t="shared" si="65"/>
        <v>1</v>
      </c>
      <c r="AD85" s="137">
        <v>1</v>
      </c>
      <c r="AE85" s="137">
        <v>0</v>
      </c>
      <c r="AF85" s="137">
        <v>0</v>
      </c>
      <c r="AG85" s="137">
        <v>0</v>
      </c>
      <c r="AH85" s="137">
        <v>0</v>
      </c>
      <c r="AI85" s="137">
        <v>0</v>
      </c>
      <c r="AJ85" s="137">
        <v>1</v>
      </c>
    </row>
    <row r="86" spans="1:36" ht="12.5" outlineLevel="3" x14ac:dyDescent="0.25">
      <c r="A86" s="61" t="s">
        <v>23</v>
      </c>
      <c r="B86" s="62" t="s">
        <v>77</v>
      </c>
      <c r="C86" s="63" t="s">
        <v>83</v>
      </c>
      <c r="D86" s="64"/>
      <c r="E86" s="136">
        <f t="shared" si="50"/>
        <v>45</v>
      </c>
      <c r="F86" s="137">
        <f t="shared" si="60"/>
        <v>12</v>
      </c>
      <c r="G86" s="137">
        <f t="shared" si="61"/>
        <v>33</v>
      </c>
      <c r="H86" s="137">
        <f t="shared" si="53"/>
        <v>44</v>
      </c>
      <c r="I86" s="137">
        <f t="shared" si="62"/>
        <v>11</v>
      </c>
      <c r="J86" s="137">
        <f t="shared" si="63"/>
        <v>33</v>
      </c>
      <c r="K86" s="137">
        <f t="shared" si="56"/>
        <v>42</v>
      </c>
      <c r="L86" s="137">
        <v>10</v>
      </c>
      <c r="M86" s="137">
        <v>32</v>
      </c>
      <c r="N86" s="137">
        <v>1</v>
      </c>
      <c r="O86" s="137">
        <v>0</v>
      </c>
      <c r="P86" s="137">
        <v>1</v>
      </c>
      <c r="Q86" s="137">
        <v>0</v>
      </c>
      <c r="R86" s="137">
        <v>0</v>
      </c>
      <c r="S86" s="137">
        <v>33</v>
      </c>
      <c r="T86" s="137">
        <v>1</v>
      </c>
      <c r="U86" s="137">
        <v>1</v>
      </c>
      <c r="V86" s="137">
        <v>5</v>
      </c>
      <c r="W86" s="137">
        <v>0</v>
      </c>
      <c r="X86" s="137">
        <f t="shared" si="64"/>
        <v>2</v>
      </c>
      <c r="Y86" s="137">
        <v>1</v>
      </c>
      <c r="Z86" s="137">
        <v>1</v>
      </c>
      <c r="AA86" s="137">
        <v>2</v>
      </c>
      <c r="AB86" s="137">
        <v>0</v>
      </c>
      <c r="AC86" s="137">
        <f t="shared" si="65"/>
        <v>1</v>
      </c>
      <c r="AD86" s="137">
        <v>1</v>
      </c>
      <c r="AE86" s="137">
        <v>0</v>
      </c>
      <c r="AF86" s="137">
        <v>0</v>
      </c>
      <c r="AG86" s="137">
        <v>0</v>
      </c>
      <c r="AH86" s="137">
        <v>0</v>
      </c>
      <c r="AI86" s="137">
        <v>0</v>
      </c>
      <c r="AJ86" s="137">
        <v>1</v>
      </c>
    </row>
    <row r="87" spans="1:36" ht="12.5" outlineLevel="3" x14ac:dyDescent="0.25">
      <c r="A87" s="61" t="s">
        <v>23</v>
      </c>
      <c r="B87" s="62" t="s">
        <v>77</v>
      </c>
      <c r="C87" s="63" t="s">
        <v>84</v>
      </c>
      <c r="D87" s="64"/>
      <c r="E87" s="136">
        <f t="shared" si="50"/>
        <v>34</v>
      </c>
      <c r="F87" s="137">
        <f t="shared" si="60"/>
        <v>13</v>
      </c>
      <c r="G87" s="137">
        <f t="shared" si="61"/>
        <v>21</v>
      </c>
      <c r="H87" s="137">
        <f t="shared" si="53"/>
        <v>33</v>
      </c>
      <c r="I87" s="137">
        <f t="shared" si="62"/>
        <v>12</v>
      </c>
      <c r="J87" s="137">
        <f t="shared" si="63"/>
        <v>21</v>
      </c>
      <c r="K87" s="137">
        <f t="shared" si="56"/>
        <v>32</v>
      </c>
      <c r="L87" s="137">
        <v>12</v>
      </c>
      <c r="M87" s="137">
        <v>20</v>
      </c>
      <c r="N87" s="137">
        <v>1</v>
      </c>
      <c r="O87" s="137">
        <v>0</v>
      </c>
      <c r="P87" s="137">
        <v>1</v>
      </c>
      <c r="Q87" s="137">
        <v>0</v>
      </c>
      <c r="R87" s="137">
        <v>0</v>
      </c>
      <c r="S87" s="137">
        <v>25</v>
      </c>
      <c r="T87" s="137">
        <v>1</v>
      </c>
      <c r="U87" s="137">
        <v>0</v>
      </c>
      <c r="V87" s="137">
        <v>4</v>
      </c>
      <c r="W87" s="137">
        <v>0</v>
      </c>
      <c r="X87" s="137">
        <f t="shared" si="64"/>
        <v>1</v>
      </c>
      <c r="Y87" s="137">
        <v>0</v>
      </c>
      <c r="Z87" s="137">
        <v>1</v>
      </c>
      <c r="AA87" s="137">
        <v>1</v>
      </c>
      <c r="AB87" s="137">
        <v>0</v>
      </c>
      <c r="AC87" s="137">
        <f t="shared" si="65"/>
        <v>1</v>
      </c>
      <c r="AD87" s="137">
        <v>1</v>
      </c>
      <c r="AE87" s="137">
        <v>0</v>
      </c>
      <c r="AF87" s="137">
        <v>0</v>
      </c>
      <c r="AG87" s="137">
        <v>0</v>
      </c>
      <c r="AH87" s="137">
        <v>0</v>
      </c>
      <c r="AI87" s="137">
        <v>0</v>
      </c>
      <c r="AJ87" s="137">
        <v>1</v>
      </c>
    </row>
    <row r="88" spans="1:36" ht="12.5" outlineLevel="3" x14ac:dyDescent="0.25">
      <c r="A88" s="61" t="s">
        <v>23</v>
      </c>
      <c r="B88" s="62" t="s">
        <v>77</v>
      </c>
      <c r="C88" s="63" t="s">
        <v>85</v>
      </c>
      <c r="D88" s="64"/>
      <c r="E88" s="136">
        <f t="shared" si="50"/>
        <v>102</v>
      </c>
      <c r="F88" s="137">
        <f t="shared" si="60"/>
        <v>24</v>
      </c>
      <c r="G88" s="137">
        <f t="shared" si="61"/>
        <v>78</v>
      </c>
      <c r="H88" s="137">
        <f t="shared" si="53"/>
        <v>99</v>
      </c>
      <c r="I88" s="137">
        <f t="shared" si="62"/>
        <v>23</v>
      </c>
      <c r="J88" s="137">
        <f t="shared" si="63"/>
        <v>76</v>
      </c>
      <c r="K88" s="137">
        <f t="shared" si="56"/>
        <v>96</v>
      </c>
      <c r="L88" s="137">
        <v>23</v>
      </c>
      <c r="M88" s="137">
        <v>73</v>
      </c>
      <c r="N88" s="137">
        <v>1</v>
      </c>
      <c r="O88" s="137">
        <v>1</v>
      </c>
      <c r="P88" s="137">
        <v>2</v>
      </c>
      <c r="Q88" s="137">
        <v>1</v>
      </c>
      <c r="R88" s="137">
        <v>1</v>
      </c>
      <c r="S88" s="137">
        <v>74</v>
      </c>
      <c r="T88" s="137">
        <v>2</v>
      </c>
      <c r="U88" s="137">
        <v>1</v>
      </c>
      <c r="V88" s="137">
        <v>13</v>
      </c>
      <c r="W88" s="137">
        <v>0</v>
      </c>
      <c r="X88" s="137">
        <f t="shared" si="64"/>
        <v>3</v>
      </c>
      <c r="Y88" s="137">
        <v>0</v>
      </c>
      <c r="Z88" s="137">
        <v>3</v>
      </c>
      <c r="AA88" s="137">
        <v>3</v>
      </c>
      <c r="AB88" s="137">
        <v>0</v>
      </c>
      <c r="AC88" s="137">
        <f t="shared" si="65"/>
        <v>3</v>
      </c>
      <c r="AD88" s="137">
        <v>1</v>
      </c>
      <c r="AE88" s="137">
        <v>2</v>
      </c>
      <c r="AF88" s="137">
        <v>0</v>
      </c>
      <c r="AG88" s="137">
        <v>1</v>
      </c>
      <c r="AH88" s="137">
        <v>0</v>
      </c>
      <c r="AI88" s="137">
        <v>0</v>
      </c>
      <c r="AJ88" s="137">
        <v>2</v>
      </c>
    </row>
    <row r="89" spans="1:36" ht="12.5" outlineLevel="3" x14ac:dyDescent="0.25">
      <c r="A89" s="61" t="s">
        <v>23</v>
      </c>
      <c r="B89" s="62" t="s">
        <v>77</v>
      </c>
      <c r="C89" s="63" t="s">
        <v>86</v>
      </c>
      <c r="D89" s="64"/>
      <c r="E89" s="136">
        <f t="shared" si="50"/>
        <v>22</v>
      </c>
      <c r="F89" s="137">
        <f t="shared" si="60"/>
        <v>10</v>
      </c>
      <c r="G89" s="137">
        <f t="shared" si="61"/>
        <v>12</v>
      </c>
      <c r="H89" s="137">
        <f t="shared" si="53"/>
        <v>20</v>
      </c>
      <c r="I89" s="137">
        <f t="shared" si="62"/>
        <v>9</v>
      </c>
      <c r="J89" s="137">
        <f t="shared" si="63"/>
        <v>11</v>
      </c>
      <c r="K89" s="137">
        <f t="shared" si="56"/>
        <v>19</v>
      </c>
      <c r="L89" s="137">
        <v>9</v>
      </c>
      <c r="M89" s="137">
        <v>10</v>
      </c>
      <c r="N89" s="137">
        <v>1</v>
      </c>
      <c r="O89" s="137">
        <v>0</v>
      </c>
      <c r="P89" s="137">
        <v>1</v>
      </c>
      <c r="Q89" s="137">
        <v>0</v>
      </c>
      <c r="R89" s="137">
        <v>0</v>
      </c>
      <c r="S89" s="137">
        <v>13</v>
      </c>
      <c r="T89" s="137">
        <v>1</v>
      </c>
      <c r="U89" s="137">
        <v>0</v>
      </c>
      <c r="V89" s="137">
        <v>3</v>
      </c>
      <c r="W89" s="137">
        <v>0</v>
      </c>
      <c r="X89" s="137">
        <f t="shared" si="64"/>
        <v>1</v>
      </c>
      <c r="Y89" s="137">
        <v>0</v>
      </c>
      <c r="Z89" s="137">
        <v>1</v>
      </c>
      <c r="AA89" s="137">
        <v>1</v>
      </c>
      <c r="AB89" s="137">
        <v>0</v>
      </c>
      <c r="AC89" s="137">
        <f t="shared" si="65"/>
        <v>2</v>
      </c>
      <c r="AD89" s="137">
        <v>1</v>
      </c>
      <c r="AE89" s="137">
        <v>1</v>
      </c>
      <c r="AF89" s="137">
        <v>0</v>
      </c>
      <c r="AG89" s="137">
        <v>0</v>
      </c>
      <c r="AH89" s="137">
        <v>0</v>
      </c>
      <c r="AI89" s="137">
        <v>0</v>
      </c>
      <c r="AJ89" s="137">
        <v>2</v>
      </c>
    </row>
    <row r="90" spans="1:36" ht="12.5" outlineLevel="3" x14ac:dyDescent="0.25">
      <c r="A90" s="61" t="s">
        <v>23</v>
      </c>
      <c r="B90" s="62" t="s">
        <v>77</v>
      </c>
      <c r="C90" s="63" t="s">
        <v>87</v>
      </c>
      <c r="D90" s="64"/>
      <c r="E90" s="136">
        <f t="shared" si="50"/>
        <v>12</v>
      </c>
      <c r="F90" s="137">
        <f t="shared" si="60"/>
        <v>4</v>
      </c>
      <c r="G90" s="137">
        <f t="shared" si="61"/>
        <v>8</v>
      </c>
      <c r="H90" s="137">
        <f t="shared" si="53"/>
        <v>11</v>
      </c>
      <c r="I90" s="137">
        <f t="shared" si="62"/>
        <v>4</v>
      </c>
      <c r="J90" s="137">
        <f t="shared" si="63"/>
        <v>7</v>
      </c>
      <c r="K90" s="137">
        <f t="shared" si="56"/>
        <v>10</v>
      </c>
      <c r="L90" s="137">
        <v>4</v>
      </c>
      <c r="M90" s="137">
        <v>6</v>
      </c>
      <c r="N90" s="137">
        <v>1</v>
      </c>
      <c r="O90" s="137">
        <v>0</v>
      </c>
      <c r="P90" s="137">
        <v>1</v>
      </c>
      <c r="Q90" s="137">
        <v>0</v>
      </c>
      <c r="R90" s="137">
        <v>0</v>
      </c>
      <c r="S90" s="137">
        <v>7</v>
      </c>
      <c r="T90" s="137">
        <v>1</v>
      </c>
      <c r="U90" s="137">
        <v>0</v>
      </c>
      <c r="V90" s="137">
        <v>0</v>
      </c>
      <c r="W90" s="137">
        <v>0</v>
      </c>
      <c r="X90" s="137">
        <f t="shared" si="64"/>
        <v>1</v>
      </c>
      <c r="Y90" s="137">
        <v>0</v>
      </c>
      <c r="Z90" s="137">
        <v>1</v>
      </c>
      <c r="AA90" s="137">
        <v>1</v>
      </c>
      <c r="AB90" s="137">
        <v>0</v>
      </c>
      <c r="AC90" s="137">
        <f t="shared" si="65"/>
        <v>1</v>
      </c>
      <c r="AD90" s="137">
        <v>0</v>
      </c>
      <c r="AE90" s="137">
        <v>1</v>
      </c>
      <c r="AF90" s="137">
        <v>0</v>
      </c>
      <c r="AG90" s="137">
        <v>0</v>
      </c>
      <c r="AH90" s="137">
        <v>0</v>
      </c>
      <c r="AI90" s="137">
        <v>0</v>
      </c>
      <c r="AJ90" s="137">
        <v>1</v>
      </c>
    </row>
    <row r="91" spans="1:36" ht="12.5" outlineLevel="3" x14ac:dyDescent="0.25">
      <c r="A91" s="61" t="s">
        <v>23</v>
      </c>
      <c r="B91" s="62" t="s">
        <v>77</v>
      </c>
      <c r="C91" s="63" t="s">
        <v>88</v>
      </c>
      <c r="D91" s="64"/>
      <c r="E91" s="136">
        <f t="shared" si="50"/>
        <v>17</v>
      </c>
      <c r="F91" s="137">
        <f t="shared" si="60"/>
        <v>4</v>
      </c>
      <c r="G91" s="137">
        <f t="shared" si="61"/>
        <v>13</v>
      </c>
      <c r="H91" s="137">
        <f t="shared" si="53"/>
        <v>15</v>
      </c>
      <c r="I91" s="137">
        <f t="shared" si="62"/>
        <v>4</v>
      </c>
      <c r="J91" s="137">
        <f t="shared" si="63"/>
        <v>11</v>
      </c>
      <c r="K91" s="137">
        <f t="shared" si="56"/>
        <v>14</v>
      </c>
      <c r="L91" s="137">
        <v>4</v>
      </c>
      <c r="M91" s="137">
        <v>10</v>
      </c>
      <c r="N91" s="137">
        <v>1</v>
      </c>
      <c r="O91" s="137">
        <v>0</v>
      </c>
      <c r="P91" s="137">
        <v>1</v>
      </c>
      <c r="Q91" s="137">
        <v>0</v>
      </c>
      <c r="R91" s="137">
        <v>0</v>
      </c>
      <c r="S91" s="137">
        <v>9</v>
      </c>
      <c r="T91" s="137">
        <v>1</v>
      </c>
      <c r="U91" s="137">
        <v>0</v>
      </c>
      <c r="V91" s="137">
        <v>2</v>
      </c>
      <c r="W91" s="137">
        <v>0</v>
      </c>
      <c r="X91" s="137">
        <f t="shared" si="64"/>
        <v>1</v>
      </c>
      <c r="Y91" s="137">
        <v>0</v>
      </c>
      <c r="Z91" s="137">
        <v>1</v>
      </c>
      <c r="AA91" s="137">
        <v>1</v>
      </c>
      <c r="AB91" s="137">
        <v>0</v>
      </c>
      <c r="AC91" s="137">
        <f t="shared" si="65"/>
        <v>2</v>
      </c>
      <c r="AD91" s="137">
        <v>0</v>
      </c>
      <c r="AE91" s="137">
        <v>2</v>
      </c>
      <c r="AF91" s="137">
        <v>0</v>
      </c>
      <c r="AG91" s="137">
        <v>0</v>
      </c>
      <c r="AH91" s="137">
        <v>0</v>
      </c>
      <c r="AI91" s="137">
        <v>0</v>
      </c>
      <c r="AJ91" s="137">
        <v>2</v>
      </c>
    </row>
    <row r="92" spans="1:36" ht="12.5" outlineLevel="3" x14ac:dyDescent="0.25">
      <c r="A92" s="61" t="s">
        <v>23</v>
      </c>
      <c r="B92" s="62" t="s">
        <v>77</v>
      </c>
      <c r="C92" s="63" t="s">
        <v>89</v>
      </c>
      <c r="D92" s="64"/>
      <c r="E92" s="136">
        <f t="shared" si="50"/>
        <v>15</v>
      </c>
      <c r="F92" s="137">
        <f t="shared" si="60"/>
        <v>6</v>
      </c>
      <c r="G92" s="137">
        <f t="shared" si="61"/>
        <v>9</v>
      </c>
      <c r="H92" s="137">
        <f t="shared" si="53"/>
        <v>14</v>
      </c>
      <c r="I92" s="137">
        <f t="shared" si="62"/>
        <v>6</v>
      </c>
      <c r="J92" s="137">
        <f t="shared" si="63"/>
        <v>8</v>
      </c>
      <c r="K92" s="137">
        <f t="shared" si="56"/>
        <v>13</v>
      </c>
      <c r="L92" s="137">
        <v>6</v>
      </c>
      <c r="M92" s="137">
        <v>7</v>
      </c>
      <c r="N92" s="137">
        <v>1</v>
      </c>
      <c r="O92" s="137">
        <v>0</v>
      </c>
      <c r="P92" s="137">
        <v>1</v>
      </c>
      <c r="Q92" s="137">
        <v>0</v>
      </c>
      <c r="R92" s="137">
        <v>0</v>
      </c>
      <c r="S92" s="137">
        <v>9</v>
      </c>
      <c r="T92" s="137">
        <v>0</v>
      </c>
      <c r="U92" s="137">
        <v>0</v>
      </c>
      <c r="V92" s="137">
        <v>2</v>
      </c>
      <c r="W92" s="137">
        <v>0</v>
      </c>
      <c r="X92" s="137">
        <f t="shared" si="64"/>
        <v>1</v>
      </c>
      <c r="Y92" s="137">
        <v>0</v>
      </c>
      <c r="Z92" s="137">
        <v>1</v>
      </c>
      <c r="AA92" s="137">
        <v>1</v>
      </c>
      <c r="AB92" s="137">
        <v>0</v>
      </c>
      <c r="AC92" s="137">
        <f t="shared" si="65"/>
        <v>1</v>
      </c>
      <c r="AD92" s="137">
        <v>0</v>
      </c>
      <c r="AE92" s="137">
        <v>1</v>
      </c>
      <c r="AF92" s="137">
        <v>1</v>
      </c>
      <c r="AG92" s="137">
        <v>0</v>
      </c>
      <c r="AH92" s="137">
        <v>0</v>
      </c>
      <c r="AI92" s="137">
        <v>0</v>
      </c>
      <c r="AJ92" s="137">
        <v>0</v>
      </c>
    </row>
    <row r="93" spans="1:36" ht="12.5" outlineLevel="3" x14ac:dyDescent="0.25">
      <c r="A93" s="65" t="s">
        <v>23</v>
      </c>
      <c r="B93" s="66" t="s">
        <v>77</v>
      </c>
      <c r="C93" s="67" t="s">
        <v>90</v>
      </c>
      <c r="D93" s="68"/>
      <c r="E93" s="290">
        <f t="shared" si="50"/>
        <v>20</v>
      </c>
      <c r="F93" s="289">
        <f t="shared" si="60"/>
        <v>7</v>
      </c>
      <c r="G93" s="289">
        <f t="shared" si="61"/>
        <v>13</v>
      </c>
      <c r="H93" s="289">
        <f t="shared" si="53"/>
        <v>20</v>
      </c>
      <c r="I93" s="286">
        <f t="shared" si="62"/>
        <v>7</v>
      </c>
      <c r="J93" s="286">
        <f t="shared" si="63"/>
        <v>13</v>
      </c>
      <c r="K93" s="289">
        <f t="shared" si="56"/>
        <v>19</v>
      </c>
      <c r="L93" s="286">
        <v>6</v>
      </c>
      <c r="M93" s="286">
        <v>13</v>
      </c>
      <c r="N93" s="286">
        <v>1</v>
      </c>
      <c r="O93" s="286">
        <v>0</v>
      </c>
      <c r="P93" s="286">
        <v>1</v>
      </c>
      <c r="Q93" s="286">
        <v>0</v>
      </c>
      <c r="R93" s="286">
        <v>0</v>
      </c>
      <c r="S93" s="286">
        <v>13</v>
      </c>
      <c r="T93" s="286">
        <v>1</v>
      </c>
      <c r="U93" s="286">
        <v>0</v>
      </c>
      <c r="V93" s="286">
        <v>3</v>
      </c>
      <c r="W93" s="289">
        <v>0</v>
      </c>
      <c r="X93" s="286">
        <f t="shared" si="64"/>
        <v>1</v>
      </c>
      <c r="Y93" s="286">
        <v>1</v>
      </c>
      <c r="Z93" s="286">
        <v>0</v>
      </c>
      <c r="AA93" s="286">
        <v>1</v>
      </c>
      <c r="AB93" s="286">
        <v>0</v>
      </c>
      <c r="AC93" s="286">
        <f t="shared" si="65"/>
        <v>0</v>
      </c>
      <c r="AD93" s="286">
        <v>0</v>
      </c>
      <c r="AE93" s="286">
        <v>0</v>
      </c>
      <c r="AF93" s="286">
        <v>0</v>
      </c>
      <c r="AG93" s="286">
        <v>0</v>
      </c>
      <c r="AH93" s="286">
        <v>0</v>
      </c>
      <c r="AI93" s="286">
        <v>0</v>
      </c>
      <c r="AJ93" s="286">
        <v>0</v>
      </c>
    </row>
    <row r="94" spans="1:36" outlineLevel="2" x14ac:dyDescent="0.3">
      <c r="A94" s="121" t="s">
        <v>23</v>
      </c>
      <c r="B94" s="122" t="s">
        <v>540</v>
      </c>
      <c r="C94" s="166"/>
      <c r="D94" s="169">
        <v>0</v>
      </c>
      <c r="E94" s="363">
        <f>SUBTOTAL(9,E81:E93)</f>
        <v>389</v>
      </c>
      <c r="F94" s="366">
        <f t="shared" ref="F94:AJ94" si="66">SUBTOTAL(9,F81:F93)</f>
        <v>120</v>
      </c>
      <c r="G94" s="366">
        <f t="shared" si="66"/>
        <v>269</v>
      </c>
      <c r="H94" s="363">
        <f t="shared" si="66"/>
        <v>373</v>
      </c>
      <c r="I94" s="363">
        <f t="shared" si="66"/>
        <v>112</v>
      </c>
      <c r="J94" s="363">
        <f t="shared" si="66"/>
        <v>261</v>
      </c>
      <c r="K94" s="363">
        <f t="shared" si="66"/>
        <v>356</v>
      </c>
      <c r="L94" s="363">
        <f t="shared" si="66"/>
        <v>110</v>
      </c>
      <c r="M94" s="363">
        <f t="shared" si="66"/>
        <v>246</v>
      </c>
      <c r="N94" s="363">
        <f t="shared" si="66"/>
        <v>13</v>
      </c>
      <c r="O94" s="363">
        <f t="shared" si="66"/>
        <v>1</v>
      </c>
      <c r="P94" s="363">
        <f t="shared" si="66"/>
        <v>14</v>
      </c>
      <c r="Q94" s="363">
        <f t="shared" si="66"/>
        <v>1</v>
      </c>
      <c r="R94" s="363">
        <f t="shared" si="66"/>
        <v>1</v>
      </c>
      <c r="S94" s="363">
        <f t="shared" si="66"/>
        <v>261</v>
      </c>
      <c r="T94" s="363">
        <f t="shared" si="66"/>
        <v>13</v>
      </c>
      <c r="U94" s="363">
        <f t="shared" si="66"/>
        <v>2</v>
      </c>
      <c r="V94" s="363">
        <f t="shared" si="66"/>
        <v>50</v>
      </c>
      <c r="W94" s="363">
        <f t="shared" si="66"/>
        <v>0</v>
      </c>
      <c r="X94" s="363">
        <f t="shared" si="66"/>
        <v>17</v>
      </c>
      <c r="Y94" s="363">
        <f t="shared" si="66"/>
        <v>2</v>
      </c>
      <c r="Z94" s="363">
        <f t="shared" si="66"/>
        <v>15</v>
      </c>
      <c r="AA94" s="363">
        <f t="shared" si="66"/>
        <v>17</v>
      </c>
      <c r="AB94" s="363">
        <f t="shared" si="66"/>
        <v>0</v>
      </c>
      <c r="AC94" s="363">
        <f t="shared" si="66"/>
        <v>16</v>
      </c>
      <c r="AD94" s="363">
        <f t="shared" si="66"/>
        <v>8</v>
      </c>
      <c r="AE94" s="363">
        <f t="shared" si="66"/>
        <v>8</v>
      </c>
      <c r="AF94" s="363">
        <f t="shared" si="66"/>
        <v>1</v>
      </c>
      <c r="AG94" s="363">
        <f t="shared" si="66"/>
        <v>1</v>
      </c>
      <c r="AH94" s="363">
        <f t="shared" si="66"/>
        <v>0</v>
      </c>
      <c r="AI94" s="363">
        <f t="shared" si="66"/>
        <v>0</v>
      </c>
      <c r="AJ94" s="363">
        <f t="shared" si="66"/>
        <v>14</v>
      </c>
    </row>
    <row r="95" spans="1:36" ht="12.5" outlineLevel="3" x14ac:dyDescent="0.25">
      <c r="A95" s="69" t="s">
        <v>23</v>
      </c>
      <c r="B95" s="70" t="s">
        <v>91</v>
      </c>
      <c r="C95" s="71" t="s">
        <v>92</v>
      </c>
      <c r="D95" s="72"/>
      <c r="E95" s="134">
        <f>SUM(F95:G95)</f>
        <v>21</v>
      </c>
      <c r="F95" s="135">
        <f t="shared" ref="F95:G97" si="67">I95+AD95</f>
        <v>7</v>
      </c>
      <c r="G95" s="135">
        <f t="shared" si="67"/>
        <v>14</v>
      </c>
      <c r="H95" s="135">
        <f t="shared" si="53"/>
        <v>20</v>
      </c>
      <c r="I95" s="135">
        <f t="shared" ref="I95:J97" si="68">L95+Y95</f>
        <v>7</v>
      </c>
      <c r="J95" s="135">
        <f t="shared" si="68"/>
        <v>13</v>
      </c>
      <c r="K95" s="135">
        <f t="shared" si="56"/>
        <v>19</v>
      </c>
      <c r="L95" s="135">
        <v>7</v>
      </c>
      <c r="M95" s="135">
        <v>12</v>
      </c>
      <c r="N95" s="135">
        <v>1</v>
      </c>
      <c r="O95" s="135">
        <v>0</v>
      </c>
      <c r="P95" s="135">
        <v>1</v>
      </c>
      <c r="Q95" s="135">
        <v>0</v>
      </c>
      <c r="R95" s="135">
        <v>0</v>
      </c>
      <c r="S95" s="135">
        <v>10</v>
      </c>
      <c r="T95" s="135">
        <v>1</v>
      </c>
      <c r="U95" s="135">
        <v>1</v>
      </c>
      <c r="V95" s="135">
        <v>5</v>
      </c>
      <c r="W95" s="135">
        <v>0</v>
      </c>
      <c r="X95" s="135">
        <f>Y95+Z95</f>
        <v>1</v>
      </c>
      <c r="Y95" s="135">
        <v>0</v>
      </c>
      <c r="Z95" s="135">
        <v>1</v>
      </c>
      <c r="AA95" s="135">
        <v>1</v>
      </c>
      <c r="AB95" s="135">
        <v>0</v>
      </c>
      <c r="AC95" s="135">
        <f>AD95+AE95</f>
        <v>1</v>
      </c>
      <c r="AD95" s="135">
        <v>0</v>
      </c>
      <c r="AE95" s="135">
        <v>1</v>
      </c>
      <c r="AF95" s="135">
        <v>0</v>
      </c>
      <c r="AG95" s="135">
        <v>1</v>
      </c>
      <c r="AH95" s="135">
        <v>0</v>
      </c>
      <c r="AI95" s="135">
        <v>0</v>
      </c>
      <c r="AJ95" s="135">
        <v>0</v>
      </c>
    </row>
    <row r="96" spans="1:36" ht="12.5" outlineLevel="3" x14ac:dyDescent="0.25">
      <c r="A96" s="61" t="s">
        <v>23</v>
      </c>
      <c r="B96" s="62" t="s">
        <v>91</v>
      </c>
      <c r="C96" s="63" t="s">
        <v>93</v>
      </c>
      <c r="D96" s="64"/>
      <c r="E96" s="136">
        <f t="shared" si="50"/>
        <v>27</v>
      </c>
      <c r="F96" s="137">
        <f t="shared" si="67"/>
        <v>13</v>
      </c>
      <c r="G96" s="137">
        <f t="shared" si="67"/>
        <v>14</v>
      </c>
      <c r="H96" s="137">
        <f t="shared" si="53"/>
        <v>25</v>
      </c>
      <c r="I96" s="137">
        <f t="shared" si="68"/>
        <v>13</v>
      </c>
      <c r="J96" s="137">
        <f t="shared" si="68"/>
        <v>12</v>
      </c>
      <c r="K96" s="137">
        <f t="shared" si="56"/>
        <v>24</v>
      </c>
      <c r="L96" s="137">
        <v>13</v>
      </c>
      <c r="M96" s="137">
        <v>11</v>
      </c>
      <c r="N96" s="137">
        <v>1</v>
      </c>
      <c r="O96" s="137">
        <v>0</v>
      </c>
      <c r="P96" s="137">
        <v>1</v>
      </c>
      <c r="Q96" s="137">
        <v>0</v>
      </c>
      <c r="R96" s="137">
        <v>0</v>
      </c>
      <c r="S96" s="137">
        <v>17</v>
      </c>
      <c r="T96" s="137">
        <v>1</v>
      </c>
      <c r="U96" s="137">
        <v>0</v>
      </c>
      <c r="V96" s="137">
        <v>4</v>
      </c>
      <c r="W96" s="137">
        <v>0</v>
      </c>
      <c r="X96" s="137">
        <f>Y96+Z96</f>
        <v>1</v>
      </c>
      <c r="Y96" s="137">
        <v>0</v>
      </c>
      <c r="Z96" s="137">
        <v>1</v>
      </c>
      <c r="AA96" s="137">
        <v>1</v>
      </c>
      <c r="AB96" s="137">
        <v>0</v>
      </c>
      <c r="AC96" s="137">
        <f>AD96+AE96</f>
        <v>2</v>
      </c>
      <c r="AD96" s="137">
        <v>0</v>
      </c>
      <c r="AE96" s="137">
        <v>2</v>
      </c>
      <c r="AF96" s="137">
        <v>0</v>
      </c>
      <c r="AG96" s="137">
        <v>1</v>
      </c>
      <c r="AH96" s="137">
        <v>1</v>
      </c>
      <c r="AI96" s="137">
        <v>0</v>
      </c>
      <c r="AJ96" s="137">
        <v>0</v>
      </c>
    </row>
    <row r="97" spans="1:36" ht="12.5" outlineLevel="3" x14ac:dyDescent="0.25">
      <c r="A97" s="65" t="s">
        <v>23</v>
      </c>
      <c r="B97" s="66" t="s">
        <v>91</v>
      </c>
      <c r="C97" s="67" t="s">
        <v>94</v>
      </c>
      <c r="D97" s="68"/>
      <c r="E97" s="290">
        <f t="shared" si="50"/>
        <v>23</v>
      </c>
      <c r="F97" s="286">
        <f t="shared" si="67"/>
        <v>7</v>
      </c>
      <c r="G97" s="286">
        <f t="shared" si="67"/>
        <v>16</v>
      </c>
      <c r="H97" s="289">
        <f t="shared" si="53"/>
        <v>21</v>
      </c>
      <c r="I97" s="286">
        <f t="shared" si="68"/>
        <v>6</v>
      </c>
      <c r="J97" s="286">
        <f t="shared" si="68"/>
        <v>15</v>
      </c>
      <c r="K97" s="289">
        <f t="shared" si="56"/>
        <v>20</v>
      </c>
      <c r="L97" s="286">
        <v>6</v>
      </c>
      <c r="M97" s="286">
        <v>14</v>
      </c>
      <c r="N97" s="286">
        <v>1</v>
      </c>
      <c r="O97" s="286">
        <v>0</v>
      </c>
      <c r="P97" s="286">
        <v>1</v>
      </c>
      <c r="Q97" s="286">
        <v>0</v>
      </c>
      <c r="R97" s="286">
        <v>0</v>
      </c>
      <c r="S97" s="286">
        <v>13</v>
      </c>
      <c r="T97" s="286">
        <v>1</v>
      </c>
      <c r="U97" s="286">
        <v>0</v>
      </c>
      <c r="V97" s="286">
        <v>4</v>
      </c>
      <c r="W97" s="289">
        <v>0</v>
      </c>
      <c r="X97" s="286">
        <f>Y97+Z97</f>
        <v>1</v>
      </c>
      <c r="Y97" s="286">
        <v>0</v>
      </c>
      <c r="Z97" s="286">
        <v>1</v>
      </c>
      <c r="AA97" s="286">
        <v>1</v>
      </c>
      <c r="AB97" s="286">
        <v>0</v>
      </c>
      <c r="AC97" s="286">
        <f>AD97+AE97</f>
        <v>2</v>
      </c>
      <c r="AD97" s="286">
        <v>1</v>
      </c>
      <c r="AE97" s="286">
        <v>1</v>
      </c>
      <c r="AF97" s="286">
        <v>0</v>
      </c>
      <c r="AG97" s="286">
        <v>1</v>
      </c>
      <c r="AH97" s="286">
        <v>1</v>
      </c>
      <c r="AI97" s="286">
        <v>0</v>
      </c>
      <c r="AJ97" s="286">
        <v>0</v>
      </c>
    </row>
    <row r="98" spans="1:36" outlineLevel="2" x14ac:dyDescent="0.3">
      <c r="A98" s="121" t="s">
        <v>23</v>
      </c>
      <c r="B98" s="122" t="s">
        <v>525</v>
      </c>
      <c r="C98" s="166"/>
      <c r="D98" s="169">
        <v>0</v>
      </c>
      <c r="E98" s="363">
        <f>SUBTOTAL(9,E95:E97)</f>
        <v>71</v>
      </c>
      <c r="F98" s="363">
        <f t="shared" ref="F98:G98" si="69">SUBTOTAL(9,F95:F97)</f>
        <v>27</v>
      </c>
      <c r="G98" s="363">
        <f t="shared" si="69"/>
        <v>44</v>
      </c>
      <c r="H98" s="363">
        <f t="shared" ref="H98:AJ98" si="70">SUBTOTAL(9,H95:H97)</f>
        <v>66</v>
      </c>
      <c r="I98" s="363">
        <f t="shared" si="70"/>
        <v>26</v>
      </c>
      <c r="J98" s="363">
        <f t="shared" si="70"/>
        <v>40</v>
      </c>
      <c r="K98" s="363">
        <f t="shared" si="70"/>
        <v>63</v>
      </c>
      <c r="L98" s="363">
        <f t="shared" si="70"/>
        <v>26</v>
      </c>
      <c r="M98" s="363">
        <f t="shared" si="70"/>
        <v>37</v>
      </c>
      <c r="N98" s="363">
        <f t="shared" si="70"/>
        <v>3</v>
      </c>
      <c r="O98" s="363">
        <f t="shared" si="70"/>
        <v>0</v>
      </c>
      <c r="P98" s="363">
        <f t="shared" si="70"/>
        <v>3</v>
      </c>
      <c r="Q98" s="363">
        <f t="shared" si="70"/>
        <v>0</v>
      </c>
      <c r="R98" s="363">
        <f t="shared" si="70"/>
        <v>0</v>
      </c>
      <c r="S98" s="363">
        <f t="shared" si="70"/>
        <v>40</v>
      </c>
      <c r="T98" s="363">
        <f t="shared" si="70"/>
        <v>3</v>
      </c>
      <c r="U98" s="363">
        <f t="shared" si="70"/>
        <v>1</v>
      </c>
      <c r="V98" s="363">
        <f t="shared" si="70"/>
        <v>13</v>
      </c>
      <c r="W98" s="363">
        <f t="shared" si="70"/>
        <v>0</v>
      </c>
      <c r="X98" s="363">
        <f t="shared" si="70"/>
        <v>3</v>
      </c>
      <c r="Y98" s="363">
        <f t="shared" si="70"/>
        <v>0</v>
      </c>
      <c r="Z98" s="363">
        <f t="shared" si="70"/>
        <v>3</v>
      </c>
      <c r="AA98" s="363">
        <f t="shared" si="70"/>
        <v>3</v>
      </c>
      <c r="AB98" s="363">
        <f t="shared" si="70"/>
        <v>0</v>
      </c>
      <c r="AC98" s="363">
        <f t="shared" si="70"/>
        <v>5</v>
      </c>
      <c r="AD98" s="363">
        <f t="shared" si="70"/>
        <v>1</v>
      </c>
      <c r="AE98" s="363">
        <f t="shared" si="70"/>
        <v>4</v>
      </c>
      <c r="AF98" s="363">
        <f t="shared" si="70"/>
        <v>0</v>
      </c>
      <c r="AG98" s="363">
        <f t="shared" si="70"/>
        <v>3</v>
      </c>
      <c r="AH98" s="363">
        <f t="shared" si="70"/>
        <v>2</v>
      </c>
      <c r="AI98" s="363">
        <f t="shared" si="70"/>
        <v>0</v>
      </c>
      <c r="AJ98" s="363">
        <f t="shared" si="70"/>
        <v>0</v>
      </c>
    </row>
    <row r="99" spans="1:36" ht="12.5" outlineLevel="3" x14ac:dyDescent="0.25">
      <c r="A99" s="69" t="s">
        <v>23</v>
      </c>
      <c r="B99" s="70" t="s">
        <v>95</v>
      </c>
      <c r="C99" s="71" t="s">
        <v>96</v>
      </c>
      <c r="D99" s="72"/>
      <c r="E99" s="134">
        <f t="shared" si="50"/>
        <v>26</v>
      </c>
      <c r="F99" s="135">
        <f t="shared" ref="F99:G101" si="71">I99+AD99</f>
        <v>13</v>
      </c>
      <c r="G99" s="135">
        <f t="shared" si="71"/>
        <v>13</v>
      </c>
      <c r="H99" s="135">
        <f t="shared" si="53"/>
        <v>24</v>
      </c>
      <c r="I99" s="135">
        <f>L99+Y99</f>
        <v>13</v>
      </c>
      <c r="J99" s="135">
        <f>M99+Z99</f>
        <v>11</v>
      </c>
      <c r="K99" s="135">
        <f t="shared" si="56"/>
        <v>22</v>
      </c>
      <c r="L99" s="135">
        <v>13</v>
      </c>
      <c r="M99" s="135">
        <v>9</v>
      </c>
      <c r="N99" s="135">
        <v>1</v>
      </c>
      <c r="O99" s="135">
        <v>0</v>
      </c>
      <c r="P99" s="135">
        <v>1</v>
      </c>
      <c r="Q99" s="135">
        <v>0</v>
      </c>
      <c r="R99" s="135">
        <v>0</v>
      </c>
      <c r="S99" s="135">
        <v>16</v>
      </c>
      <c r="T99" s="135">
        <v>1</v>
      </c>
      <c r="U99" s="135">
        <v>1</v>
      </c>
      <c r="V99" s="135">
        <v>2</v>
      </c>
      <c r="W99" s="135">
        <v>0</v>
      </c>
      <c r="X99" s="135">
        <f>Y99+Z99</f>
        <v>2</v>
      </c>
      <c r="Y99" s="135">
        <v>0</v>
      </c>
      <c r="Z99" s="135">
        <v>2</v>
      </c>
      <c r="AA99" s="135">
        <v>2</v>
      </c>
      <c r="AB99" s="135">
        <v>0</v>
      </c>
      <c r="AC99" s="135">
        <f>AD99+AE99</f>
        <v>2</v>
      </c>
      <c r="AD99" s="135">
        <v>0</v>
      </c>
      <c r="AE99" s="135">
        <v>2</v>
      </c>
      <c r="AF99" s="135">
        <v>0</v>
      </c>
      <c r="AG99" s="135">
        <v>0</v>
      </c>
      <c r="AH99" s="135">
        <v>0</v>
      </c>
      <c r="AI99" s="135">
        <v>0</v>
      </c>
      <c r="AJ99" s="135">
        <v>2</v>
      </c>
    </row>
    <row r="100" spans="1:36" ht="12.5" outlineLevel="3" x14ac:dyDescent="0.25">
      <c r="A100" s="61" t="s">
        <v>23</v>
      </c>
      <c r="B100" s="62" t="s">
        <v>95</v>
      </c>
      <c r="C100" s="63" t="s">
        <v>541</v>
      </c>
      <c r="D100" s="64" t="s">
        <v>492</v>
      </c>
      <c r="E100" s="136">
        <f t="shared" si="50"/>
        <v>0</v>
      </c>
      <c r="F100" s="137">
        <f t="shared" si="71"/>
        <v>0</v>
      </c>
      <c r="G100" s="137">
        <f t="shared" si="71"/>
        <v>0</v>
      </c>
      <c r="H100" s="137">
        <f t="shared" si="53"/>
        <v>0</v>
      </c>
      <c r="I100" s="137">
        <f t="shared" ref="I100" si="72">L100+Y100</f>
        <v>0</v>
      </c>
      <c r="J100" s="137">
        <f t="shared" ref="J100" si="73">M100+Z100</f>
        <v>0</v>
      </c>
      <c r="K100" s="137">
        <f t="shared" si="56"/>
        <v>0</v>
      </c>
      <c r="L100" s="137">
        <v>0</v>
      </c>
      <c r="M100" s="137">
        <v>0</v>
      </c>
      <c r="N100" s="137">
        <v>0</v>
      </c>
      <c r="O100" s="137">
        <v>0</v>
      </c>
      <c r="P100" s="137">
        <v>0</v>
      </c>
      <c r="Q100" s="137">
        <v>0</v>
      </c>
      <c r="R100" s="137">
        <v>0</v>
      </c>
      <c r="S100" s="137">
        <v>0</v>
      </c>
      <c r="T100" s="137">
        <v>0</v>
      </c>
      <c r="U100" s="137">
        <v>0</v>
      </c>
      <c r="V100" s="137">
        <v>0</v>
      </c>
      <c r="W100" s="137">
        <v>0</v>
      </c>
      <c r="X100" s="137">
        <f>Y100+Z100</f>
        <v>0</v>
      </c>
      <c r="Y100" s="137">
        <v>0</v>
      </c>
      <c r="Z100" s="137">
        <v>0</v>
      </c>
      <c r="AA100" s="137">
        <v>0</v>
      </c>
      <c r="AB100" s="137">
        <v>0</v>
      </c>
      <c r="AC100" s="137">
        <f>AD100+AE100</f>
        <v>0</v>
      </c>
      <c r="AD100" s="137">
        <v>0</v>
      </c>
      <c r="AE100" s="137">
        <v>0</v>
      </c>
      <c r="AF100" s="137">
        <v>0</v>
      </c>
      <c r="AG100" s="137">
        <v>0</v>
      </c>
      <c r="AH100" s="137">
        <v>0</v>
      </c>
      <c r="AI100" s="137">
        <v>0</v>
      </c>
      <c r="AJ100" s="137">
        <v>0</v>
      </c>
    </row>
    <row r="101" spans="1:36" ht="12.5" outlineLevel="3" x14ac:dyDescent="0.25">
      <c r="A101" s="65" t="s">
        <v>23</v>
      </c>
      <c r="B101" s="66" t="s">
        <v>95</v>
      </c>
      <c r="C101" s="67" t="s">
        <v>97</v>
      </c>
      <c r="D101" s="68"/>
      <c r="E101" s="290">
        <f t="shared" si="50"/>
        <v>18</v>
      </c>
      <c r="F101" s="286">
        <f t="shared" si="71"/>
        <v>4</v>
      </c>
      <c r="G101" s="286">
        <f t="shared" si="71"/>
        <v>14</v>
      </c>
      <c r="H101" s="289">
        <f t="shared" si="53"/>
        <v>16</v>
      </c>
      <c r="I101" s="286">
        <f>L101+Y101</f>
        <v>4</v>
      </c>
      <c r="J101" s="286">
        <f>M101+Z101</f>
        <v>12</v>
      </c>
      <c r="K101" s="289">
        <f t="shared" si="56"/>
        <v>14</v>
      </c>
      <c r="L101" s="286">
        <v>4</v>
      </c>
      <c r="M101" s="286">
        <v>10</v>
      </c>
      <c r="N101" s="286">
        <v>1</v>
      </c>
      <c r="O101" s="286">
        <v>0</v>
      </c>
      <c r="P101" s="286">
        <v>1</v>
      </c>
      <c r="Q101" s="286">
        <v>0</v>
      </c>
      <c r="R101" s="286">
        <v>0</v>
      </c>
      <c r="S101" s="286">
        <v>10</v>
      </c>
      <c r="T101" s="286">
        <v>1</v>
      </c>
      <c r="U101" s="286">
        <v>0</v>
      </c>
      <c r="V101" s="286">
        <v>1</v>
      </c>
      <c r="W101" s="289">
        <v>0</v>
      </c>
      <c r="X101" s="286">
        <f>Y101+Z101</f>
        <v>2</v>
      </c>
      <c r="Y101" s="286">
        <v>0</v>
      </c>
      <c r="Z101" s="286">
        <v>2</v>
      </c>
      <c r="AA101" s="286">
        <v>2</v>
      </c>
      <c r="AB101" s="286">
        <v>0</v>
      </c>
      <c r="AC101" s="286">
        <f>AD101+AE101</f>
        <v>2</v>
      </c>
      <c r="AD101" s="286">
        <v>0</v>
      </c>
      <c r="AE101" s="286">
        <v>2</v>
      </c>
      <c r="AF101" s="286">
        <v>0</v>
      </c>
      <c r="AG101" s="286">
        <v>0</v>
      </c>
      <c r="AH101" s="286">
        <v>0</v>
      </c>
      <c r="AI101" s="286">
        <v>0</v>
      </c>
      <c r="AJ101" s="286">
        <v>2</v>
      </c>
    </row>
    <row r="102" spans="1:36" outlineLevel="2" x14ac:dyDescent="0.3">
      <c r="A102" s="121" t="s">
        <v>23</v>
      </c>
      <c r="B102" s="122" t="s">
        <v>542</v>
      </c>
      <c r="C102" s="166"/>
      <c r="D102" s="169">
        <v>1</v>
      </c>
      <c r="E102" s="363">
        <f>SUBTOTAL(9,E99:E101)</f>
        <v>44</v>
      </c>
      <c r="F102" s="363">
        <f t="shared" ref="F102:AJ102" si="74">SUBTOTAL(9,F99:F101)</f>
        <v>17</v>
      </c>
      <c r="G102" s="363">
        <f t="shared" si="74"/>
        <v>27</v>
      </c>
      <c r="H102" s="363">
        <f t="shared" si="74"/>
        <v>40</v>
      </c>
      <c r="I102" s="363">
        <f t="shared" si="74"/>
        <v>17</v>
      </c>
      <c r="J102" s="363">
        <f t="shared" si="74"/>
        <v>23</v>
      </c>
      <c r="K102" s="363">
        <f t="shared" si="74"/>
        <v>36</v>
      </c>
      <c r="L102" s="363">
        <f t="shared" si="74"/>
        <v>17</v>
      </c>
      <c r="M102" s="363">
        <f t="shared" si="74"/>
        <v>19</v>
      </c>
      <c r="N102" s="363">
        <f t="shared" si="74"/>
        <v>2</v>
      </c>
      <c r="O102" s="363">
        <f t="shared" si="74"/>
        <v>0</v>
      </c>
      <c r="P102" s="363">
        <f t="shared" si="74"/>
        <v>2</v>
      </c>
      <c r="Q102" s="363">
        <f t="shared" si="74"/>
        <v>0</v>
      </c>
      <c r="R102" s="363">
        <f t="shared" si="74"/>
        <v>0</v>
      </c>
      <c r="S102" s="363">
        <f t="shared" si="74"/>
        <v>26</v>
      </c>
      <c r="T102" s="363">
        <f t="shared" si="74"/>
        <v>2</v>
      </c>
      <c r="U102" s="363">
        <f t="shared" si="74"/>
        <v>1</v>
      </c>
      <c r="V102" s="363">
        <f t="shared" si="74"/>
        <v>3</v>
      </c>
      <c r="W102" s="363">
        <f t="shared" si="74"/>
        <v>0</v>
      </c>
      <c r="X102" s="363">
        <f t="shared" si="74"/>
        <v>4</v>
      </c>
      <c r="Y102" s="363">
        <f t="shared" si="74"/>
        <v>0</v>
      </c>
      <c r="Z102" s="363">
        <f t="shared" si="74"/>
        <v>4</v>
      </c>
      <c r="AA102" s="363">
        <f t="shared" si="74"/>
        <v>4</v>
      </c>
      <c r="AB102" s="363">
        <f t="shared" si="74"/>
        <v>0</v>
      </c>
      <c r="AC102" s="363">
        <f t="shared" si="74"/>
        <v>4</v>
      </c>
      <c r="AD102" s="363">
        <f t="shared" si="74"/>
        <v>0</v>
      </c>
      <c r="AE102" s="363">
        <f t="shared" si="74"/>
        <v>4</v>
      </c>
      <c r="AF102" s="363">
        <f t="shared" si="74"/>
        <v>0</v>
      </c>
      <c r="AG102" s="363">
        <f t="shared" si="74"/>
        <v>0</v>
      </c>
      <c r="AH102" s="363">
        <f t="shared" si="74"/>
        <v>0</v>
      </c>
      <c r="AI102" s="363">
        <f t="shared" si="74"/>
        <v>0</v>
      </c>
      <c r="AJ102" s="363">
        <f t="shared" si="74"/>
        <v>4</v>
      </c>
    </row>
    <row r="103" spans="1:36" ht="12.5" outlineLevel="3" x14ac:dyDescent="0.25">
      <c r="A103" s="69" t="s">
        <v>23</v>
      </c>
      <c r="B103" s="70" t="s">
        <v>98</v>
      </c>
      <c r="C103" s="71" t="s">
        <v>99</v>
      </c>
      <c r="D103" s="72"/>
      <c r="E103" s="134">
        <f t="shared" si="50"/>
        <v>17</v>
      </c>
      <c r="F103" s="135">
        <f>I103+AD103</f>
        <v>7</v>
      </c>
      <c r="G103" s="135">
        <f>J103+AE103</f>
        <v>10</v>
      </c>
      <c r="H103" s="135">
        <f t="shared" si="53"/>
        <v>17</v>
      </c>
      <c r="I103" s="135">
        <f>L103+Y103</f>
        <v>7</v>
      </c>
      <c r="J103" s="135">
        <f>M103+Z103</f>
        <v>10</v>
      </c>
      <c r="K103" s="135">
        <f t="shared" si="56"/>
        <v>16</v>
      </c>
      <c r="L103" s="135">
        <v>7</v>
      </c>
      <c r="M103" s="135">
        <v>9</v>
      </c>
      <c r="N103" s="135">
        <v>1</v>
      </c>
      <c r="O103" s="135">
        <v>0</v>
      </c>
      <c r="P103" s="135">
        <v>1</v>
      </c>
      <c r="Q103" s="135">
        <v>0</v>
      </c>
      <c r="R103" s="135">
        <v>0</v>
      </c>
      <c r="S103" s="135">
        <v>12</v>
      </c>
      <c r="T103" s="135">
        <v>1</v>
      </c>
      <c r="U103" s="135">
        <v>0</v>
      </c>
      <c r="V103" s="135">
        <v>1</v>
      </c>
      <c r="W103" s="135">
        <v>0</v>
      </c>
      <c r="X103" s="135">
        <f>Y103+Z103</f>
        <v>1</v>
      </c>
      <c r="Y103" s="135">
        <v>0</v>
      </c>
      <c r="Z103" s="135">
        <v>1</v>
      </c>
      <c r="AA103" s="135">
        <v>1</v>
      </c>
      <c r="AB103" s="135">
        <v>0</v>
      </c>
      <c r="AC103" s="135">
        <f>AD103+AE103</f>
        <v>0</v>
      </c>
      <c r="AD103" s="135">
        <v>0</v>
      </c>
      <c r="AE103" s="135">
        <v>0</v>
      </c>
      <c r="AF103" s="135">
        <v>0</v>
      </c>
      <c r="AG103" s="135">
        <v>0</v>
      </c>
      <c r="AH103" s="135">
        <v>0</v>
      </c>
      <c r="AI103" s="135">
        <v>0</v>
      </c>
      <c r="AJ103" s="135">
        <v>0</v>
      </c>
    </row>
    <row r="104" spans="1:36" ht="12.5" outlineLevel="3" x14ac:dyDescent="0.25">
      <c r="A104" s="65" t="s">
        <v>23</v>
      </c>
      <c r="B104" s="66" t="s">
        <v>98</v>
      </c>
      <c r="C104" s="67" t="s">
        <v>100</v>
      </c>
      <c r="D104" s="68"/>
      <c r="E104" s="290">
        <f t="shared" si="50"/>
        <v>19</v>
      </c>
      <c r="F104" s="286">
        <f>I104+AD104</f>
        <v>5</v>
      </c>
      <c r="G104" s="286">
        <f>J104+AE104</f>
        <v>14</v>
      </c>
      <c r="H104" s="289">
        <f t="shared" si="53"/>
        <v>19</v>
      </c>
      <c r="I104" s="289">
        <f>L104+Y104</f>
        <v>5</v>
      </c>
      <c r="J104" s="286">
        <f>M104+Z104</f>
        <v>14</v>
      </c>
      <c r="K104" s="289">
        <f t="shared" si="56"/>
        <v>18</v>
      </c>
      <c r="L104" s="286">
        <v>5</v>
      </c>
      <c r="M104" s="286">
        <v>13</v>
      </c>
      <c r="N104" s="286">
        <v>1</v>
      </c>
      <c r="O104" s="286">
        <v>0</v>
      </c>
      <c r="P104" s="286">
        <v>1</v>
      </c>
      <c r="Q104" s="286">
        <v>0</v>
      </c>
      <c r="R104" s="286">
        <v>0</v>
      </c>
      <c r="S104" s="286">
        <v>11</v>
      </c>
      <c r="T104" s="286">
        <v>1</v>
      </c>
      <c r="U104" s="286">
        <v>1</v>
      </c>
      <c r="V104" s="286">
        <v>3</v>
      </c>
      <c r="W104" s="289">
        <v>0</v>
      </c>
      <c r="X104" s="286">
        <f>Y104+Z104</f>
        <v>1</v>
      </c>
      <c r="Y104" s="286">
        <v>0</v>
      </c>
      <c r="Z104" s="286">
        <v>1</v>
      </c>
      <c r="AA104" s="286">
        <v>1</v>
      </c>
      <c r="AB104" s="286">
        <v>0</v>
      </c>
      <c r="AC104" s="286">
        <f>AD104+AE104</f>
        <v>0</v>
      </c>
      <c r="AD104" s="286">
        <v>0</v>
      </c>
      <c r="AE104" s="286">
        <v>0</v>
      </c>
      <c r="AF104" s="286">
        <v>0</v>
      </c>
      <c r="AG104" s="286">
        <v>0</v>
      </c>
      <c r="AH104" s="286">
        <v>0</v>
      </c>
      <c r="AI104" s="286">
        <v>0</v>
      </c>
      <c r="AJ104" s="286">
        <v>0</v>
      </c>
    </row>
    <row r="105" spans="1:36" outlineLevel="2" x14ac:dyDescent="0.3">
      <c r="A105" s="121" t="s">
        <v>23</v>
      </c>
      <c r="B105" s="122" t="s">
        <v>543</v>
      </c>
      <c r="C105" s="166"/>
      <c r="D105" s="169">
        <v>0</v>
      </c>
      <c r="E105" s="363">
        <f>SUBTOTAL(9,E103:E104)</f>
        <v>36</v>
      </c>
      <c r="F105" s="363">
        <f t="shared" ref="F105:AJ105" si="75">SUBTOTAL(9,F103:F104)</f>
        <v>12</v>
      </c>
      <c r="G105" s="363">
        <f t="shared" si="75"/>
        <v>24</v>
      </c>
      <c r="H105" s="363">
        <f t="shared" si="75"/>
        <v>36</v>
      </c>
      <c r="I105" s="363">
        <f t="shared" si="75"/>
        <v>12</v>
      </c>
      <c r="J105" s="363">
        <f t="shared" si="75"/>
        <v>24</v>
      </c>
      <c r="K105" s="363">
        <f t="shared" si="75"/>
        <v>34</v>
      </c>
      <c r="L105" s="363">
        <f t="shared" si="75"/>
        <v>12</v>
      </c>
      <c r="M105" s="363">
        <f t="shared" si="75"/>
        <v>22</v>
      </c>
      <c r="N105" s="363">
        <f t="shared" si="75"/>
        <v>2</v>
      </c>
      <c r="O105" s="363">
        <f t="shared" si="75"/>
        <v>0</v>
      </c>
      <c r="P105" s="363">
        <f t="shared" si="75"/>
        <v>2</v>
      </c>
      <c r="Q105" s="363">
        <f t="shared" si="75"/>
        <v>0</v>
      </c>
      <c r="R105" s="363">
        <f t="shared" si="75"/>
        <v>0</v>
      </c>
      <c r="S105" s="363">
        <f t="shared" si="75"/>
        <v>23</v>
      </c>
      <c r="T105" s="363">
        <f t="shared" si="75"/>
        <v>2</v>
      </c>
      <c r="U105" s="363">
        <f t="shared" si="75"/>
        <v>1</v>
      </c>
      <c r="V105" s="363">
        <f t="shared" si="75"/>
        <v>4</v>
      </c>
      <c r="W105" s="363">
        <f t="shared" si="75"/>
        <v>0</v>
      </c>
      <c r="X105" s="363">
        <f t="shared" si="75"/>
        <v>2</v>
      </c>
      <c r="Y105" s="363">
        <f t="shared" si="75"/>
        <v>0</v>
      </c>
      <c r="Z105" s="363">
        <f t="shared" si="75"/>
        <v>2</v>
      </c>
      <c r="AA105" s="363">
        <f t="shared" si="75"/>
        <v>2</v>
      </c>
      <c r="AB105" s="363">
        <f t="shared" si="75"/>
        <v>0</v>
      </c>
      <c r="AC105" s="363">
        <f t="shared" si="75"/>
        <v>0</v>
      </c>
      <c r="AD105" s="363">
        <f t="shared" si="75"/>
        <v>0</v>
      </c>
      <c r="AE105" s="363">
        <f t="shared" si="75"/>
        <v>0</v>
      </c>
      <c r="AF105" s="363">
        <f t="shared" si="75"/>
        <v>0</v>
      </c>
      <c r="AG105" s="363">
        <f t="shared" si="75"/>
        <v>0</v>
      </c>
      <c r="AH105" s="363">
        <f t="shared" si="75"/>
        <v>0</v>
      </c>
      <c r="AI105" s="363">
        <f t="shared" si="75"/>
        <v>0</v>
      </c>
      <c r="AJ105" s="363">
        <f t="shared" si="75"/>
        <v>0</v>
      </c>
    </row>
    <row r="106" spans="1:36" ht="12.5" outlineLevel="3" x14ac:dyDescent="0.25">
      <c r="A106" s="69" t="s">
        <v>23</v>
      </c>
      <c r="B106" s="70" t="s">
        <v>101</v>
      </c>
      <c r="C106" s="71" t="s">
        <v>102</v>
      </c>
      <c r="D106" s="72"/>
      <c r="E106" s="134">
        <f t="shared" si="50"/>
        <v>31</v>
      </c>
      <c r="F106" s="135">
        <f t="shared" ref="F106:G110" si="76">I106+AD106</f>
        <v>11</v>
      </c>
      <c r="G106" s="135">
        <f t="shared" si="76"/>
        <v>20</v>
      </c>
      <c r="H106" s="135">
        <f t="shared" si="53"/>
        <v>29</v>
      </c>
      <c r="I106" s="135">
        <f t="shared" ref="I106:J110" si="77">L106+Y106</f>
        <v>11</v>
      </c>
      <c r="J106" s="135">
        <f t="shared" si="77"/>
        <v>18</v>
      </c>
      <c r="K106" s="135">
        <f t="shared" si="56"/>
        <v>28</v>
      </c>
      <c r="L106" s="135">
        <v>11</v>
      </c>
      <c r="M106" s="135">
        <v>17</v>
      </c>
      <c r="N106" s="135">
        <v>1</v>
      </c>
      <c r="O106" s="135">
        <v>0</v>
      </c>
      <c r="P106" s="135">
        <v>1</v>
      </c>
      <c r="Q106" s="135">
        <v>1</v>
      </c>
      <c r="R106" s="135">
        <v>0</v>
      </c>
      <c r="S106" s="135">
        <v>21</v>
      </c>
      <c r="T106" s="135">
        <v>0</v>
      </c>
      <c r="U106" s="135">
        <v>1</v>
      </c>
      <c r="V106" s="135">
        <v>3</v>
      </c>
      <c r="W106" s="135">
        <v>0</v>
      </c>
      <c r="X106" s="135">
        <f>Y106+Z106</f>
        <v>1</v>
      </c>
      <c r="Y106" s="135">
        <v>0</v>
      </c>
      <c r="Z106" s="135">
        <v>1</v>
      </c>
      <c r="AA106" s="135">
        <v>1</v>
      </c>
      <c r="AB106" s="135">
        <v>0</v>
      </c>
      <c r="AC106" s="135">
        <f>AD106+AE106</f>
        <v>2</v>
      </c>
      <c r="AD106" s="135">
        <v>0</v>
      </c>
      <c r="AE106" s="135">
        <v>2</v>
      </c>
      <c r="AF106" s="135">
        <v>0</v>
      </c>
      <c r="AG106" s="135">
        <v>1</v>
      </c>
      <c r="AH106" s="135">
        <v>0</v>
      </c>
      <c r="AI106" s="135">
        <v>0</v>
      </c>
      <c r="AJ106" s="135">
        <v>1</v>
      </c>
    </row>
    <row r="107" spans="1:36" ht="12.5" outlineLevel="3" x14ac:dyDescent="0.25">
      <c r="A107" s="61" t="s">
        <v>23</v>
      </c>
      <c r="B107" s="62" t="s">
        <v>101</v>
      </c>
      <c r="C107" s="63" t="s">
        <v>103</v>
      </c>
      <c r="D107" s="64"/>
      <c r="E107" s="136">
        <f t="shared" si="50"/>
        <v>24</v>
      </c>
      <c r="F107" s="137">
        <f t="shared" si="76"/>
        <v>7</v>
      </c>
      <c r="G107" s="137">
        <f t="shared" si="76"/>
        <v>17</v>
      </c>
      <c r="H107" s="137">
        <f t="shared" si="53"/>
        <v>24</v>
      </c>
      <c r="I107" s="137">
        <f t="shared" si="77"/>
        <v>7</v>
      </c>
      <c r="J107" s="137">
        <f t="shared" si="77"/>
        <v>17</v>
      </c>
      <c r="K107" s="137">
        <f t="shared" si="56"/>
        <v>22</v>
      </c>
      <c r="L107" s="137">
        <v>7</v>
      </c>
      <c r="M107" s="137">
        <v>15</v>
      </c>
      <c r="N107" s="137">
        <v>1</v>
      </c>
      <c r="O107" s="137">
        <v>0</v>
      </c>
      <c r="P107" s="137">
        <v>1</v>
      </c>
      <c r="Q107" s="137">
        <v>0</v>
      </c>
      <c r="R107" s="137">
        <v>0</v>
      </c>
      <c r="S107" s="137">
        <v>18</v>
      </c>
      <c r="T107" s="137">
        <v>1</v>
      </c>
      <c r="U107" s="137">
        <v>0</v>
      </c>
      <c r="V107" s="137">
        <v>1</v>
      </c>
      <c r="W107" s="137">
        <v>0</v>
      </c>
      <c r="X107" s="137">
        <f>Y107+Z107</f>
        <v>2</v>
      </c>
      <c r="Y107" s="137">
        <v>0</v>
      </c>
      <c r="Z107" s="137">
        <v>2</v>
      </c>
      <c r="AA107" s="137">
        <v>2</v>
      </c>
      <c r="AB107" s="137">
        <v>0</v>
      </c>
      <c r="AC107" s="137">
        <f>AD107+AE107</f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</row>
    <row r="108" spans="1:36" ht="12.5" outlineLevel="3" x14ac:dyDescent="0.25">
      <c r="A108" s="61" t="s">
        <v>23</v>
      </c>
      <c r="B108" s="62" t="s">
        <v>101</v>
      </c>
      <c r="C108" s="63" t="s">
        <v>104</v>
      </c>
      <c r="D108" s="64"/>
      <c r="E108" s="136">
        <f t="shared" si="50"/>
        <v>24</v>
      </c>
      <c r="F108" s="137">
        <f t="shared" si="76"/>
        <v>9</v>
      </c>
      <c r="G108" s="137">
        <f t="shared" si="76"/>
        <v>15</v>
      </c>
      <c r="H108" s="137">
        <f t="shared" si="53"/>
        <v>23</v>
      </c>
      <c r="I108" s="137">
        <f t="shared" si="77"/>
        <v>9</v>
      </c>
      <c r="J108" s="137">
        <f t="shared" si="77"/>
        <v>14</v>
      </c>
      <c r="K108" s="137">
        <f t="shared" si="56"/>
        <v>22</v>
      </c>
      <c r="L108" s="137">
        <v>9</v>
      </c>
      <c r="M108" s="137">
        <v>13</v>
      </c>
      <c r="N108" s="137">
        <v>1</v>
      </c>
      <c r="O108" s="137">
        <v>0</v>
      </c>
      <c r="P108" s="137">
        <v>1</v>
      </c>
      <c r="Q108" s="137">
        <v>0</v>
      </c>
      <c r="R108" s="137">
        <v>0</v>
      </c>
      <c r="S108" s="137">
        <v>17</v>
      </c>
      <c r="T108" s="137">
        <v>0</v>
      </c>
      <c r="U108" s="137">
        <v>0</v>
      </c>
      <c r="V108" s="137">
        <v>3</v>
      </c>
      <c r="W108" s="137">
        <v>0</v>
      </c>
      <c r="X108" s="137">
        <f>Y108+Z108</f>
        <v>1</v>
      </c>
      <c r="Y108" s="137">
        <v>0</v>
      </c>
      <c r="Z108" s="137">
        <v>1</v>
      </c>
      <c r="AA108" s="137">
        <v>1</v>
      </c>
      <c r="AB108" s="137">
        <v>0</v>
      </c>
      <c r="AC108" s="137">
        <f>AD108+AE108</f>
        <v>1</v>
      </c>
      <c r="AD108" s="137">
        <v>0</v>
      </c>
      <c r="AE108" s="137">
        <v>1</v>
      </c>
      <c r="AF108" s="137">
        <v>0</v>
      </c>
      <c r="AG108" s="137">
        <v>0</v>
      </c>
      <c r="AH108" s="137">
        <v>0</v>
      </c>
      <c r="AI108" s="137">
        <v>0</v>
      </c>
      <c r="AJ108" s="137">
        <v>1</v>
      </c>
    </row>
    <row r="109" spans="1:36" ht="12.5" outlineLevel="3" x14ac:dyDescent="0.25">
      <c r="A109" s="61" t="s">
        <v>23</v>
      </c>
      <c r="B109" s="62" t="s">
        <v>101</v>
      </c>
      <c r="C109" s="63" t="s">
        <v>105</v>
      </c>
      <c r="D109" s="64"/>
      <c r="E109" s="136">
        <f t="shared" si="50"/>
        <v>27</v>
      </c>
      <c r="F109" s="137">
        <f t="shared" si="76"/>
        <v>11</v>
      </c>
      <c r="G109" s="137">
        <f t="shared" si="76"/>
        <v>16</v>
      </c>
      <c r="H109" s="137">
        <f t="shared" si="53"/>
        <v>26</v>
      </c>
      <c r="I109" s="137">
        <f t="shared" si="77"/>
        <v>11</v>
      </c>
      <c r="J109" s="137">
        <f t="shared" si="77"/>
        <v>15</v>
      </c>
      <c r="K109" s="137">
        <f t="shared" si="56"/>
        <v>25</v>
      </c>
      <c r="L109" s="137">
        <v>11</v>
      </c>
      <c r="M109" s="137">
        <v>14</v>
      </c>
      <c r="N109" s="137">
        <v>1</v>
      </c>
      <c r="O109" s="137">
        <v>0</v>
      </c>
      <c r="P109" s="137">
        <v>1</v>
      </c>
      <c r="Q109" s="137">
        <v>0</v>
      </c>
      <c r="R109" s="137">
        <v>0</v>
      </c>
      <c r="S109" s="137">
        <v>17</v>
      </c>
      <c r="T109" s="137">
        <v>1</v>
      </c>
      <c r="U109" s="137">
        <v>1</v>
      </c>
      <c r="V109" s="137">
        <v>4</v>
      </c>
      <c r="W109" s="137">
        <v>0</v>
      </c>
      <c r="X109" s="137">
        <f>Y109+Z109</f>
        <v>1</v>
      </c>
      <c r="Y109" s="137">
        <v>0</v>
      </c>
      <c r="Z109" s="137">
        <v>1</v>
      </c>
      <c r="AA109" s="137">
        <v>1</v>
      </c>
      <c r="AB109" s="137">
        <v>0</v>
      </c>
      <c r="AC109" s="137">
        <f>AD109+AE109</f>
        <v>1</v>
      </c>
      <c r="AD109" s="137">
        <v>0</v>
      </c>
      <c r="AE109" s="137">
        <v>1</v>
      </c>
      <c r="AF109" s="137">
        <v>0</v>
      </c>
      <c r="AG109" s="137">
        <v>0</v>
      </c>
      <c r="AH109" s="137">
        <v>0</v>
      </c>
      <c r="AI109" s="137">
        <v>0</v>
      </c>
      <c r="AJ109" s="137">
        <v>1</v>
      </c>
    </row>
    <row r="110" spans="1:36" ht="12.5" outlineLevel="3" x14ac:dyDescent="0.25">
      <c r="A110" s="65" t="s">
        <v>23</v>
      </c>
      <c r="B110" s="66" t="s">
        <v>101</v>
      </c>
      <c r="C110" s="67" t="s">
        <v>106</v>
      </c>
      <c r="D110" s="68"/>
      <c r="E110" s="290">
        <f t="shared" si="50"/>
        <v>30</v>
      </c>
      <c r="F110" s="286">
        <f t="shared" si="76"/>
        <v>14</v>
      </c>
      <c r="G110" s="286">
        <f t="shared" si="76"/>
        <v>16</v>
      </c>
      <c r="H110" s="289">
        <f t="shared" si="53"/>
        <v>29</v>
      </c>
      <c r="I110" s="286">
        <f t="shared" si="77"/>
        <v>13</v>
      </c>
      <c r="J110" s="286">
        <f t="shared" si="77"/>
        <v>16</v>
      </c>
      <c r="K110" s="289">
        <f t="shared" si="56"/>
        <v>28</v>
      </c>
      <c r="L110" s="286">
        <v>13</v>
      </c>
      <c r="M110" s="286">
        <v>15</v>
      </c>
      <c r="N110" s="286">
        <v>1</v>
      </c>
      <c r="O110" s="286">
        <v>0</v>
      </c>
      <c r="P110" s="286">
        <v>1</v>
      </c>
      <c r="Q110" s="286">
        <v>0</v>
      </c>
      <c r="R110" s="286">
        <v>0</v>
      </c>
      <c r="S110" s="286">
        <v>20</v>
      </c>
      <c r="T110" s="286">
        <v>1</v>
      </c>
      <c r="U110" s="286">
        <v>0</v>
      </c>
      <c r="V110" s="286">
        <v>5</v>
      </c>
      <c r="W110" s="289">
        <v>0</v>
      </c>
      <c r="X110" s="286">
        <f>Y110+Z110</f>
        <v>1</v>
      </c>
      <c r="Y110" s="286">
        <v>0</v>
      </c>
      <c r="Z110" s="286">
        <v>1</v>
      </c>
      <c r="AA110" s="286">
        <v>1</v>
      </c>
      <c r="AB110" s="286">
        <v>0</v>
      </c>
      <c r="AC110" s="286">
        <f>AD110+AE110</f>
        <v>1</v>
      </c>
      <c r="AD110" s="286">
        <v>1</v>
      </c>
      <c r="AE110" s="286">
        <v>0</v>
      </c>
      <c r="AF110" s="286">
        <v>0</v>
      </c>
      <c r="AG110" s="286">
        <v>0</v>
      </c>
      <c r="AH110" s="286">
        <v>0</v>
      </c>
      <c r="AI110" s="286">
        <v>0</v>
      </c>
      <c r="AJ110" s="286">
        <v>1</v>
      </c>
    </row>
    <row r="111" spans="1:36" outlineLevel="2" x14ac:dyDescent="0.3">
      <c r="A111" s="121" t="s">
        <v>23</v>
      </c>
      <c r="B111" s="122" t="s">
        <v>544</v>
      </c>
      <c r="C111" s="166"/>
      <c r="D111" s="169">
        <v>0</v>
      </c>
      <c r="E111" s="363">
        <f>SUBTOTAL(9,E106:E110)</f>
        <v>136</v>
      </c>
      <c r="F111" s="363">
        <f t="shared" ref="F111:AJ111" si="78">SUBTOTAL(9,F106:F110)</f>
        <v>52</v>
      </c>
      <c r="G111" s="363">
        <f t="shared" si="78"/>
        <v>84</v>
      </c>
      <c r="H111" s="363">
        <f t="shared" si="78"/>
        <v>131</v>
      </c>
      <c r="I111" s="363">
        <f t="shared" si="78"/>
        <v>51</v>
      </c>
      <c r="J111" s="363">
        <f t="shared" si="78"/>
        <v>80</v>
      </c>
      <c r="K111" s="363">
        <f t="shared" si="78"/>
        <v>125</v>
      </c>
      <c r="L111" s="363">
        <f t="shared" si="78"/>
        <v>51</v>
      </c>
      <c r="M111" s="363">
        <f t="shared" si="78"/>
        <v>74</v>
      </c>
      <c r="N111" s="363">
        <f t="shared" si="78"/>
        <v>5</v>
      </c>
      <c r="O111" s="363">
        <f t="shared" si="78"/>
        <v>0</v>
      </c>
      <c r="P111" s="363">
        <f t="shared" si="78"/>
        <v>5</v>
      </c>
      <c r="Q111" s="363">
        <f t="shared" si="78"/>
        <v>1</v>
      </c>
      <c r="R111" s="363">
        <f t="shared" si="78"/>
        <v>0</v>
      </c>
      <c r="S111" s="363">
        <f t="shared" si="78"/>
        <v>93</v>
      </c>
      <c r="T111" s="363">
        <f t="shared" si="78"/>
        <v>3</v>
      </c>
      <c r="U111" s="363">
        <f t="shared" si="78"/>
        <v>2</v>
      </c>
      <c r="V111" s="363">
        <f t="shared" si="78"/>
        <v>16</v>
      </c>
      <c r="W111" s="363">
        <f t="shared" si="78"/>
        <v>0</v>
      </c>
      <c r="X111" s="363">
        <f t="shared" si="78"/>
        <v>6</v>
      </c>
      <c r="Y111" s="363">
        <f t="shared" si="78"/>
        <v>0</v>
      </c>
      <c r="Z111" s="363">
        <f t="shared" si="78"/>
        <v>6</v>
      </c>
      <c r="AA111" s="363">
        <f t="shared" si="78"/>
        <v>6</v>
      </c>
      <c r="AB111" s="363">
        <f t="shared" si="78"/>
        <v>0</v>
      </c>
      <c r="AC111" s="363">
        <f t="shared" si="78"/>
        <v>5</v>
      </c>
      <c r="AD111" s="363">
        <f t="shared" si="78"/>
        <v>1</v>
      </c>
      <c r="AE111" s="363">
        <f t="shared" si="78"/>
        <v>4</v>
      </c>
      <c r="AF111" s="363">
        <f t="shared" si="78"/>
        <v>0</v>
      </c>
      <c r="AG111" s="363">
        <f t="shared" si="78"/>
        <v>1</v>
      </c>
      <c r="AH111" s="363">
        <f t="shared" si="78"/>
        <v>0</v>
      </c>
      <c r="AI111" s="363">
        <f t="shared" si="78"/>
        <v>0</v>
      </c>
      <c r="AJ111" s="363">
        <f t="shared" si="78"/>
        <v>4</v>
      </c>
    </row>
    <row r="112" spans="1:36" ht="12.5" outlineLevel="3" x14ac:dyDescent="0.25">
      <c r="A112" s="69" t="s">
        <v>23</v>
      </c>
      <c r="B112" s="70" t="s">
        <v>107</v>
      </c>
      <c r="C112" s="71" t="s">
        <v>108</v>
      </c>
      <c r="D112" s="72"/>
      <c r="E112" s="134">
        <f t="shared" si="50"/>
        <v>16</v>
      </c>
      <c r="F112" s="135">
        <f t="shared" ref="F112:G114" si="79">I112+AD112</f>
        <v>8</v>
      </c>
      <c r="G112" s="135">
        <f t="shared" si="79"/>
        <v>8</v>
      </c>
      <c r="H112" s="135">
        <f t="shared" si="53"/>
        <v>13</v>
      </c>
      <c r="I112" s="135">
        <f t="shared" ref="I112:J114" si="80">L112+Y112</f>
        <v>7</v>
      </c>
      <c r="J112" s="135">
        <f t="shared" si="80"/>
        <v>6</v>
      </c>
      <c r="K112" s="135">
        <f t="shared" si="56"/>
        <v>13</v>
      </c>
      <c r="L112" s="135">
        <v>7</v>
      </c>
      <c r="M112" s="135">
        <v>6</v>
      </c>
      <c r="N112" s="135">
        <v>1</v>
      </c>
      <c r="O112" s="135">
        <v>0</v>
      </c>
      <c r="P112" s="135">
        <v>1</v>
      </c>
      <c r="Q112" s="135">
        <v>0</v>
      </c>
      <c r="R112" s="135">
        <v>0</v>
      </c>
      <c r="S112" s="135">
        <v>7</v>
      </c>
      <c r="T112" s="135">
        <v>1</v>
      </c>
      <c r="U112" s="135">
        <v>1</v>
      </c>
      <c r="V112" s="135">
        <v>2</v>
      </c>
      <c r="W112" s="135">
        <v>2</v>
      </c>
      <c r="X112" s="135">
        <f>Y112+Z112</f>
        <v>0</v>
      </c>
      <c r="Y112" s="135">
        <v>0</v>
      </c>
      <c r="Z112" s="135">
        <v>0</v>
      </c>
      <c r="AA112" s="135">
        <v>0</v>
      </c>
      <c r="AB112" s="135">
        <v>0</v>
      </c>
      <c r="AC112" s="135">
        <f>AD112+AE112</f>
        <v>3</v>
      </c>
      <c r="AD112" s="135">
        <v>1</v>
      </c>
      <c r="AE112" s="135">
        <v>2</v>
      </c>
      <c r="AF112" s="135">
        <v>1</v>
      </c>
      <c r="AG112" s="135">
        <v>0</v>
      </c>
      <c r="AH112" s="135">
        <v>0</v>
      </c>
      <c r="AI112" s="135">
        <v>0</v>
      </c>
      <c r="AJ112" s="135">
        <v>2</v>
      </c>
    </row>
    <row r="113" spans="1:36" ht="12.5" outlineLevel="3" x14ac:dyDescent="0.25">
      <c r="A113" s="61" t="s">
        <v>23</v>
      </c>
      <c r="B113" s="62" t="s">
        <v>107</v>
      </c>
      <c r="C113" s="63" t="s">
        <v>109</v>
      </c>
      <c r="D113" s="64"/>
      <c r="E113" s="136">
        <f t="shared" si="50"/>
        <v>17</v>
      </c>
      <c r="F113" s="137">
        <f t="shared" si="79"/>
        <v>7</v>
      </c>
      <c r="G113" s="137">
        <f t="shared" si="79"/>
        <v>10</v>
      </c>
      <c r="H113" s="137">
        <f t="shared" si="53"/>
        <v>16</v>
      </c>
      <c r="I113" s="137">
        <f t="shared" si="80"/>
        <v>6</v>
      </c>
      <c r="J113" s="137">
        <f t="shared" si="80"/>
        <v>10</v>
      </c>
      <c r="K113" s="137">
        <f t="shared" si="56"/>
        <v>15</v>
      </c>
      <c r="L113" s="137">
        <v>6</v>
      </c>
      <c r="M113" s="137">
        <v>9</v>
      </c>
      <c r="N113" s="137">
        <v>1</v>
      </c>
      <c r="O113" s="137">
        <v>0</v>
      </c>
      <c r="P113" s="137">
        <v>1</v>
      </c>
      <c r="Q113" s="137">
        <v>0</v>
      </c>
      <c r="R113" s="137">
        <v>0</v>
      </c>
      <c r="S113" s="137">
        <v>9</v>
      </c>
      <c r="T113" s="137">
        <v>1</v>
      </c>
      <c r="U113" s="137">
        <v>1</v>
      </c>
      <c r="V113" s="137">
        <v>2</v>
      </c>
      <c r="W113" s="137">
        <v>0</v>
      </c>
      <c r="X113" s="137">
        <f>Y113+Z113</f>
        <v>1</v>
      </c>
      <c r="Y113" s="137">
        <v>0</v>
      </c>
      <c r="Z113" s="137">
        <v>1</v>
      </c>
      <c r="AA113" s="137">
        <v>1</v>
      </c>
      <c r="AB113" s="137">
        <v>0</v>
      </c>
      <c r="AC113" s="137">
        <f>AD113+AE113</f>
        <v>1</v>
      </c>
      <c r="AD113" s="137">
        <v>1</v>
      </c>
      <c r="AE113" s="137">
        <v>0</v>
      </c>
      <c r="AF113" s="137">
        <v>0</v>
      </c>
      <c r="AG113" s="137">
        <v>0</v>
      </c>
      <c r="AH113" s="137">
        <v>0</v>
      </c>
      <c r="AI113" s="137">
        <v>0</v>
      </c>
      <c r="AJ113" s="137">
        <v>1</v>
      </c>
    </row>
    <row r="114" spans="1:36" ht="12.5" outlineLevel="3" x14ac:dyDescent="0.25">
      <c r="A114" s="65" t="s">
        <v>23</v>
      </c>
      <c r="B114" s="66" t="s">
        <v>107</v>
      </c>
      <c r="C114" s="67" t="s">
        <v>110</v>
      </c>
      <c r="D114" s="68"/>
      <c r="E114" s="290">
        <f t="shared" si="50"/>
        <v>16</v>
      </c>
      <c r="F114" s="286">
        <f t="shared" si="79"/>
        <v>7</v>
      </c>
      <c r="G114" s="286">
        <f t="shared" si="79"/>
        <v>9</v>
      </c>
      <c r="H114" s="289">
        <f t="shared" si="53"/>
        <v>15</v>
      </c>
      <c r="I114" s="286">
        <f t="shared" si="80"/>
        <v>7</v>
      </c>
      <c r="J114" s="286">
        <f t="shared" si="80"/>
        <v>8</v>
      </c>
      <c r="K114" s="289">
        <f t="shared" si="56"/>
        <v>13</v>
      </c>
      <c r="L114" s="286">
        <v>7</v>
      </c>
      <c r="M114" s="286">
        <v>6</v>
      </c>
      <c r="N114" s="286">
        <v>1</v>
      </c>
      <c r="O114" s="286">
        <v>0</v>
      </c>
      <c r="P114" s="286">
        <v>1</v>
      </c>
      <c r="Q114" s="286">
        <v>0</v>
      </c>
      <c r="R114" s="286">
        <v>0</v>
      </c>
      <c r="S114" s="286">
        <v>8</v>
      </c>
      <c r="T114" s="286">
        <v>0</v>
      </c>
      <c r="U114" s="286">
        <v>0</v>
      </c>
      <c r="V114" s="286">
        <v>3</v>
      </c>
      <c r="W114" s="289">
        <v>0</v>
      </c>
      <c r="X114" s="286">
        <f>Y114+Z114</f>
        <v>2</v>
      </c>
      <c r="Y114" s="286">
        <v>0</v>
      </c>
      <c r="Z114" s="286">
        <v>2</v>
      </c>
      <c r="AA114" s="286">
        <v>2</v>
      </c>
      <c r="AB114" s="286">
        <v>0</v>
      </c>
      <c r="AC114" s="286">
        <f>AD114+AE114</f>
        <v>1</v>
      </c>
      <c r="AD114" s="286">
        <v>0</v>
      </c>
      <c r="AE114" s="286">
        <v>1</v>
      </c>
      <c r="AF114" s="286">
        <v>0</v>
      </c>
      <c r="AG114" s="286">
        <v>0</v>
      </c>
      <c r="AH114" s="286">
        <v>0</v>
      </c>
      <c r="AI114" s="286">
        <v>0</v>
      </c>
      <c r="AJ114" s="286">
        <v>1</v>
      </c>
    </row>
    <row r="115" spans="1:36" outlineLevel="2" x14ac:dyDescent="0.3">
      <c r="A115" s="121" t="s">
        <v>23</v>
      </c>
      <c r="B115" s="122" t="s">
        <v>545</v>
      </c>
      <c r="C115" s="166"/>
      <c r="D115" s="169">
        <v>0</v>
      </c>
      <c r="E115" s="363">
        <f>SUBTOTAL(9,E112:E114)</f>
        <v>49</v>
      </c>
      <c r="F115" s="363">
        <f t="shared" ref="F115:AJ115" si="81">SUBTOTAL(9,F112:F114)</f>
        <v>22</v>
      </c>
      <c r="G115" s="363">
        <f t="shared" si="81"/>
        <v>27</v>
      </c>
      <c r="H115" s="363">
        <f t="shared" si="81"/>
        <v>44</v>
      </c>
      <c r="I115" s="363">
        <f t="shared" si="81"/>
        <v>20</v>
      </c>
      <c r="J115" s="363">
        <f t="shared" si="81"/>
        <v>24</v>
      </c>
      <c r="K115" s="363">
        <f t="shared" si="81"/>
        <v>41</v>
      </c>
      <c r="L115" s="363">
        <f t="shared" si="81"/>
        <v>20</v>
      </c>
      <c r="M115" s="363">
        <f t="shared" si="81"/>
        <v>21</v>
      </c>
      <c r="N115" s="363">
        <f t="shared" si="81"/>
        <v>3</v>
      </c>
      <c r="O115" s="363">
        <f t="shared" si="81"/>
        <v>0</v>
      </c>
      <c r="P115" s="363">
        <f t="shared" si="81"/>
        <v>3</v>
      </c>
      <c r="Q115" s="363">
        <f t="shared" si="81"/>
        <v>0</v>
      </c>
      <c r="R115" s="363">
        <f t="shared" si="81"/>
        <v>0</v>
      </c>
      <c r="S115" s="363">
        <f t="shared" si="81"/>
        <v>24</v>
      </c>
      <c r="T115" s="363">
        <f t="shared" si="81"/>
        <v>2</v>
      </c>
      <c r="U115" s="363">
        <f t="shared" si="81"/>
        <v>2</v>
      </c>
      <c r="V115" s="363">
        <f t="shared" si="81"/>
        <v>7</v>
      </c>
      <c r="W115" s="363">
        <f t="shared" si="81"/>
        <v>2</v>
      </c>
      <c r="X115" s="363">
        <f t="shared" si="81"/>
        <v>3</v>
      </c>
      <c r="Y115" s="363">
        <f t="shared" si="81"/>
        <v>0</v>
      </c>
      <c r="Z115" s="363">
        <f t="shared" si="81"/>
        <v>3</v>
      </c>
      <c r="AA115" s="363">
        <f t="shared" si="81"/>
        <v>3</v>
      </c>
      <c r="AB115" s="363">
        <f t="shared" si="81"/>
        <v>0</v>
      </c>
      <c r="AC115" s="363">
        <f t="shared" si="81"/>
        <v>5</v>
      </c>
      <c r="AD115" s="363">
        <f t="shared" si="81"/>
        <v>2</v>
      </c>
      <c r="AE115" s="363">
        <f t="shared" si="81"/>
        <v>3</v>
      </c>
      <c r="AF115" s="363">
        <f t="shared" si="81"/>
        <v>1</v>
      </c>
      <c r="AG115" s="363">
        <f t="shared" si="81"/>
        <v>0</v>
      </c>
      <c r="AH115" s="363">
        <f t="shared" si="81"/>
        <v>0</v>
      </c>
      <c r="AI115" s="363">
        <f t="shared" si="81"/>
        <v>0</v>
      </c>
      <c r="AJ115" s="363">
        <f t="shared" si="81"/>
        <v>4</v>
      </c>
    </row>
    <row r="116" spans="1:36" outlineLevel="1" x14ac:dyDescent="0.3">
      <c r="A116" s="123" t="s">
        <v>526</v>
      </c>
      <c r="B116" s="125"/>
      <c r="C116" s="166"/>
      <c r="D116" s="169">
        <v>1</v>
      </c>
      <c r="E116" s="363">
        <f>SUBTOTAL(9,E28:E115)</f>
        <v>2190</v>
      </c>
      <c r="F116" s="363">
        <f t="shared" ref="F116:AI116" si="82">SUBTOTAL(9,F28:F115)</f>
        <v>763</v>
      </c>
      <c r="G116" s="363">
        <f t="shared" si="82"/>
        <v>1427</v>
      </c>
      <c r="H116" s="363">
        <f t="shared" si="82"/>
        <v>2035</v>
      </c>
      <c r="I116" s="363">
        <f t="shared" si="82"/>
        <v>715</v>
      </c>
      <c r="J116" s="363">
        <f t="shared" si="82"/>
        <v>1320</v>
      </c>
      <c r="K116" s="363">
        <f t="shared" si="82"/>
        <v>1944</v>
      </c>
      <c r="L116" s="363">
        <f t="shared" si="82"/>
        <v>706</v>
      </c>
      <c r="M116" s="363">
        <f t="shared" si="82"/>
        <v>1238</v>
      </c>
      <c r="N116" s="363">
        <f t="shared" si="82"/>
        <v>77</v>
      </c>
      <c r="O116" s="363">
        <f t="shared" si="82"/>
        <v>1</v>
      </c>
      <c r="P116" s="363">
        <f t="shared" si="82"/>
        <v>79</v>
      </c>
      <c r="Q116" s="363">
        <f t="shared" si="82"/>
        <v>4</v>
      </c>
      <c r="R116" s="363">
        <f t="shared" si="82"/>
        <v>2</v>
      </c>
      <c r="S116" s="363">
        <f t="shared" si="82"/>
        <v>1386</v>
      </c>
      <c r="T116" s="363">
        <f t="shared" si="82"/>
        <v>67</v>
      </c>
      <c r="U116" s="363">
        <f t="shared" si="82"/>
        <v>29</v>
      </c>
      <c r="V116" s="363">
        <f t="shared" si="82"/>
        <v>299</v>
      </c>
      <c r="W116" s="363">
        <f t="shared" si="82"/>
        <v>2</v>
      </c>
      <c r="X116" s="363">
        <f>SUBTOTAL(9,X28:X115)</f>
        <v>91</v>
      </c>
      <c r="Y116" s="363">
        <f>SUBTOTAL(9,Y28:Y115)</f>
        <v>9</v>
      </c>
      <c r="Z116" s="363">
        <f t="shared" si="82"/>
        <v>82</v>
      </c>
      <c r="AA116" s="363">
        <f t="shared" si="82"/>
        <v>90</v>
      </c>
      <c r="AB116" s="363">
        <f t="shared" si="82"/>
        <v>1</v>
      </c>
      <c r="AC116" s="363">
        <f t="shared" si="82"/>
        <v>155</v>
      </c>
      <c r="AD116" s="363">
        <f t="shared" si="82"/>
        <v>48</v>
      </c>
      <c r="AE116" s="363">
        <f t="shared" si="82"/>
        <v>107</v>
      </c>
      <c r="AF116" s="363">
        <f t="shared" si="82"/>
        <v>2</v>
      </c>
      <c r="AG116" s="363">
        <f t="shared" si="82"/>
        <v>21</v>
      </c>
      <c r="AH116" s="363">
        <f t="shared" si="82"/>
        <v>6</v>
      </c>
      <c r="AI116" s="363">
        <f t="shared" si="82"/>
        <v>1</v>
      </c>
      <c r="AJ116" s="363">
        <f>SUBTOTAL(9,AJ28:AJ115)</f>
        <v>125</v>
      </c>
    </row>
    <row r="117" spans="1:36" ht="12.5" outlineLevel="3" x14ac:dyDescent="0.25">
      <c r="A117" s="69" t="s">
        <v>111</v>
      </c>
      <c r="B117" s="70" t="s">
        <v>112</v>
      </c>
      <c r="C117" s="71" t="s">
        <v>113</v>
      </c>
      <c r="D117" s="72"/>
      <c r="E117" s="134">
        <f t="shared" si="50"/>
        <v>35</v>
      </c>
      <c r="F117" s="135">
        <f>I117+AD117</f>
        <v>10</v>
      </c>
      <c r="G117" s="135">
        <f>J117+AE117</f>
        <v>25</v>
      </c>
      <c r="H117" s="135">
        <f t="shared" si="53"/>
        <v>35</v>
      </c>
      <c r="I117" s="135">
        <f>L117+Y117</f>
        <v>10</v>
      </c>
      <c r="J117" s="135">
        <f>M117+Z117</f>
        <v>25</v>
      </c>
      <c r="K117" s="135">
        <f t="shared" si="56"/>
        <v>33</v>
      </c>
      <c r="L117" s="135">
        <v>10</v>
      </c>
      <c r="M117" s="135">
        <v>23</v>
      </c>
      <c r="N117" s="135">
        <v>1</v>
      </c>
      <c r="O117" s="135">
        <v>0</v>
      </c>
      <c r="P117" s="135">
        <v>1</v>
      </c>
      <c r="Q117" s="135">
        <v>0</v>
      </c>
      <c r="R117" s="135">
        <v>0</v>
      </c>
      <c r="S117" s="135">
        <v>27</v>
      </c>
      <c r="T117" s="135">
        <v>1</v>
      </c>
      <c r="U117" s="135">
        <v>0</v>
      </c>
      <c r="V117" s="135">
        <v>3</v>
      </c>
      <c r="W117" s="135">
        <v>0</v>
      </c>
      <c r="X117" s="135">
        <f>Y117+Z117</f>
        <v>2</v>
      </c>
      <c r="Y117" s="135">
        <v>0</v>
      </c>
      <c r="Z117" s="135">
        <v>2</v>
      </c>
      <c r="AA117" s="135">
        <v>2</v>
      </c>
      <c r="AB117" s="135">
        <v>0</v>
      </c>
      <c r="AC117" s="135">
        <f>AD117+AE117</f>
        <v>0</v>
      </c>
      <c r="AD117" s="135">
        <v>0</v>
      </c>
      <c r="AE117" s="135">
        <v>0</v>
      </c>
      <c r="AF117" s="135">
        <v>0</v>
      </c>
      <c r="AG117" s="135">
        <v>0</v>
      </c>
      <c r="AH117" s="135">
        <v>0</v>
      </c>
      <c r="AI117" s="135">
        <v>0</v>
      </c>
      <c r="AJ117" s="135">
        <v>0</v>
      </c>
    </row>
    <row r="118" spans="1:36" ht="12.5" outlineLevel="3" x14ac:dyDescent="0.25">
      <c r="A118" s="61" t="s">
        <v>111</v>
      </c>
      <c r="B118" s="62" t="s">
        <v>112</v>
      </c>
      <c r="C118" s="63" t="s">
        <v>114</v>
      </c>
      <c r="D118" s="64"/>
      <c r="E118" s="136">
        <f t="shared" si="50"/>
        <v>21</v>
      </c>
      <c r="F118" s="137">
        <f t="shared" ref="F118:F126" si="83">I118+AD118</f>
        <v>11</v>
      </c>
      <c r="G118" s="137">
        <f t="shared" ref="G118:G126" si="84">J118+AE118</f>
        <v>10</v>
      </c>
      <c r="H118" s="137">
        <f t="shared" si="53"/>
        <v>21</v>
      </c>
      <c r="I118" s="137">
        <f t="shared" ref="I118:I130" si="85">L118+Y118</f>
        <v>11</v>
      </c>
      <c r="J118" s="137">
        <f t="shared" ref="J118:J130" si="86">M118+Z118</f>
        <v>10</v>
      </c>
      <c r="K118" s="137">
        <f t="shared" si="56"/>
        <v>20</v>
      </c>
      <c r="L118" s="137">
        <v>10</v>
      </c>
      <c r="M118" s="137">
        <v>10</v>
      </c>
      <c r="N118" s="137">
        <v>1</v>
      </c>
      <c r="O118" s="137">
        <v>0</v>
      </c>
      <c r="P118" s="137">
        <v>1</v>
      </c>
      <c r="Q118" s="137">
        <v>0</v>
      </c>
      <c r="R118" s="137">
        <v>0</v>
      </c>
      <c r="S118" s="137">
        <v>17</v>
      </c>
      <c r="T118" s="137">
        <v>0</v>
      </c>
      <c r="U118" s="137">
        <v>0</v>
      </c>
      <c r="V118" s="137">
        <v>1</v>
      </c>
      <c r="W118" s="137">
        <v>0</v>
      </c>
      <c r="X118" s="137">
        <f t="shared" ref="X118:X130" si="87">Y118+Z118</f>
        <v>1</v>
      </c>
      <c r="Y118" s="137">
        <v>1</v>
      </c>
      <c r="Z118" s="137">
        <v>0</v>
      </c>
      <c r="AA118" s="137">
        <v>1</v>
      </c>
      <c r="AB118" s="137">
        <v>0</v>
      </c>
      <c r="AC118" s="137">
        <f t="shared" ref="AC118:AC130" si="88">AD118+AE118</f>
        <v>0</v>
      </c>
      <c r="AD118" s="137">
        <v>0</v>
      </c>
      <c r="AE118" s="137">
        <v>0</v>
      </c>
      <c r="AF118" s="137">
        <v>0</v>
      </c>
      <c r="AG118" s="137">
        <v>0</v>
      </c>
      <c r="AH118" s="137">
        <v>0</v>
      </c>
      <c r="AI118" s="137">
        <v>0</v>
      </c>
      <c r="AJ118" s="137">
        <v>0</v>
      </c>
    </row>
    <row r="119" spans="1:36" ht="12.5" outlineLevel="3" x14ac:dyDescent="0.25">
      <c r="A119" s="61" t="s">
        <v>111</v>
      </c>
      <c r="B119" s="62" t="s">
        <v>112</v>
      </c>
      <c r="C119" s="63" t="s">
        <v>115</v>
      </c>
      <c r="D119" s="64"/>
      <c r="E119" s="136">
        <f t="shared" si="50"/>
        <v>47</v>
      </c>
      <c r="F119" s="137">
        <f t="shared" si="83"/>
        <v>14</v>
      </c>
      <c r="G119" s="137">
        <f t="shared" si="84"/>
        <v>33</v>
      </c>
      <c r="H119" s="137">
        <f t="shared" si="53"/>
        <v>47</v>
      </c>
      <c r="I119" s="137">
        <f t="shared" si="85"/>
        <v>14</v>
      </c>
      <c r="J119" s="137">
        <f t="shared" si="86"/>
        <v>33</v>
      </c>
      <c r="K119" s="137">
        <f t="shared" si="56"/>
        <v>45</v>
      </c>
      <c r="L119" s="137">
        <v>13</v>
      </c>
      <c r="M119" s="137">
        <v>32</v>
      </c>
      <c r="N119" s="137">
        <v>1</v>
      </c>
      <c r="O119" s="137">
        <v>0</v>
      </c>
      <c r="P119" s="137">
        <v>1</v>
      </c>
      <c r="Q119" s="137">
        <v>1</v>
      </c>
      <c r="R119" s="137">
        <v>0</v>
      </c>
      <c r="S119" s="137">
        <v>38</v>
      </c>
      <c r="T119" s="137">
        <v>1</v>
      </c>
      <c r="U119" s="137">
        <v>0</v>
      </c>
      <c r="V119" s="137">
        <v>3</v>
      </c>
      <c r="W119" s="137">
        <v>0</v>
      </c>
      <c r="X119" s="137">
        <f t="shared" si="87"/>
        <v>2</v>
      </c>
      <c r="Y119" s="137">
        <v>1</v>
      </c>
      <c r="Z119" s="137">
        <v>1</v>
      </c>
      <c r="AA119" s="137">
        <v>2</v>
      </c>
      <c r="AB119" s="137">
        <v>0</v>
      </c>
      <c r="AC119" s="137">
        <f t="shared" si="88"/>
        <v>0</v>
      </c>
      <c r="AD119" s="137">
        <v>0</v>
      </c>
      <c r="AE119" s="137">
        <v>0</v>
      </c>
      <c r="AF119" s="137">
        <v>0</v>
      </c>
      <c r="AG119" s="137">
        <v>0</v>
      </c>
      <c r="AH119" s="137">
        <v>0</v>
      </c>
      <c r="AI119" s="137">
        <v>0</v>
      </c>
      <c r="AJ119" s="137">
        <v>0</v>
      </c>
    </row>
    <row r="120" spans="1:36" ht="12.5" outlineLevel="3" x14ac:dyDescent="0.25">
      <c r="A120" s="61" t="s">
        <v>111</v>
      </c>
      <c r="B120" s="62" t="s">
        <v>112</v>
      </c>
      <c r="C120" s="63" t="s">
        <v>630</v>
      </c>
      <c r="D120" s="64"/>
      <c r="E120" s="136">
        <f t="shared" si="50"/>
        <v>24</v>
      </c>
      <c r="F120" s="137">
        <f t="shared" si="83"/>
        <v>10</v>
      </c>
      <c r="G120" s="137">
        <f t="shared" si="84"/>
        <v>14</v>
      </c>
      <c r="H120" s="137">
        <f t="shared" si="53"/>
        <v>24</v>
      </c>
      <c r="I120" s="137">
        <f t="shared" si="85"/>
        <v>10</v>
      </c>
      <c r="J120" s="137">
        <f t="shared" si="86"/>
        <v>14</v>
      </c>
      <c r="K120" s="137">
        <f t="shared" si="56"/>
        <v>23</v>
      </c>
      <c r="L120" s="137">
        <v>10</v>
      </c>
      <c r="M120" s="137">
        <v>13</v>
      </c>
      <c r="N120" s="137">
        <v>1</v>
      </c>
      <c r="O120" s="137">
        <v>0</v>
      </c>
      <c r="P120" s="137">
        <v>1</v>
      </c>
      <c r="Q120" s="137">
        <v>0</v>
      </c>
      <c r="R120" s="137">
        <v>0</v>
      </c>
      <c r="S120" s="137">
        <v>20</v>
      </c>
      <c r="T120" s="137">
        <v>1</v>
      </c>
      <c r="U120" s="137">
        <v>0</v>
      </c>
      <c r="V120" s="137">
        <v>0</v>
      </c>
      <c r="W120" s="137">
        <v>0</v>
      </c>
      <c r="X120" s="137">
        <f t="shared" si="87"/>
        <v>1</v>
      </c>
      <c r="Y120" s="137">
        <v>0</v>
      </c>
      <c r="Z120" s="137">
        <v>1</v>
      </c>
      <c r="AA120" s="137">
        <v>1</v>
      </c>
      <c r="AB120" s="137">
        <v>0</v>
      </c>
      <c r="AC120" s="137">
        <f t="shared" si="88"/>
        <v>0</v>
      </c>
      <c r="AD120" s="137">
        <v>0</v>
      </c>
      <c r="AE120" s="137">
        <v>0</v>
      </c>
      <c r="AF120" s="137">
        <v>0</v>
      </c>
      <c r="AG120" s="137">
        <v>0</v>
      </c>
      <c r="AH120" s="137">
        <v>0</v>
      </c>
      <c r="AI120" s="137">
        <v>0</v>
      </c>
      <c r="AJ120" s="137">
        <v>0</v>
      </c>
    </row>
    <row r="121" spans="1:36" ht="12.5" outlineLevel="3" x14ac:dyDescent="0.25">
      <c r="A121" s="61" t="s">
        <v>111</v>
      </c>
      <c r="B121" s="62" t="s">
        <v>112</v>
      </c>
      <c r="C121" s="63" t="s">
        <v>116</v>
      </c>
      <c r="D121" s="64"/>
      <c r="E121" s="136">
        <f t="shared" si="50"/>
        <v>52</v>
      </c>
      <c r="F121" s="137">
        <f t="shared" si="83"/>
        <v>14</v>
      </c>
      <c r="G121" s="137">
        <f t="shared" si="84"/>
        <v>38</v>
      </c>
      <c r="H121" s="137">
        <f t="shared" si="53"/>
        <v>52</v>
      </c>
      <c r="I121" s="137">
        <f t="shared" si="85"/>
        <v>14</v>
      </c>
      <c r="J121" s="137">
        <f t="shared" si="86"/>
        <v>38</v>
      </c>
      <c r="K121" s="137">
        <f t="shared" si="56"/>
        <v>49</v>
      </c>
      <c r="L121" s="137">
        <v>14</v>
      </c>
      <c r="M121" s="137">
        <v>35</v>
      </c>
      <c r="N121" s="137">
        <v>1</v>
      </c>
      <c r="O121" s="137">
        <v>0</v>
      </c>
      <c r="P121" s="137">
        <v>1</v>
      </c>
      <c r="Q121" s="137">
        <v>0</v>
      </c>
      <c r="R121" s="137">
        <v>0</v>
      </c>
      <c r="S121" s="137">
        <v>40</v>
      </c>
      <c r="T121" s="137">
        <v>1</v>
      </c>
      <c r="U121" s="137">
        <v>0</v>
      </c>
      <c r="V121" s="137">
        <v>6</v>
      </c>
      <c r="W121" s="137">
        <v>0</v>
      </c>
      <c r="X121" s="137">
        <f t="shared" si="87"/>
        <v>3</v>
      </c>
      <c r="Y121" s="137">
        <v>0</v>
      </c>
      <c r="Z121" s="137">
        <v>3</v>
      </c>
      <c r="AA121" s="137">
        <v>3</v>
      </c>
      <c r="AB121" s="137">
        <v>0</v>
      </c>
      <c r="AC121" s="137">
        <f t="shared" si="88"/>
        <v>0</v>
      </c>
      <c r="AD121" s="137">
        <v>0</v>
      </c>
      <c r="AE121" s="137">
        <v>0</v>
      </c>
      <c r="AF121" s="137">
        <v>0</v>
      </c>
      <c r="AG121" s="137">
        <v>0</v>
      </c>
      <c r="AH121" s="137">
        <v>0</v>
      </c>
      <c r="AI121" s="137">
        <v>0</v>
      </c>
      <c r="AJ121" s="137">
        <v>0</v>
      </c>
    </row>
    <row r="122" spans="1:36" ht="12.5" outlineLevel="3" x14ac:dyDescent="0.25">
      <c r="A122" s="61" t="s">
        <v>111</v>
      </c>
      <c r="B122" s="62" t="s">
        <v>112</v>
      </c>
      <c r="C122" s="63" t="s">
        <v>117</v>
      </c>
      <c r="D122" s="64"/>
      <c r="E122" s="136">
        <f t="shared" si="50"/>
        <v>11</v>
      </c>
      <c r="F122" s="137">
        <f t="shared" si="83"/>
        <v>6</v>
      </c>
      <c r="G122" s="137">
        <f t="shared" si="84"/>
        <v>5</v>
      </c>
      <c r="H122" s="137">
        <f t="shared" si="53"/>
        <v>11</v>
      </c>
      <c r="I122" s="137">
        <f t="shared" si="85"/>
        <v>6</v>
      </c>
      <c r="J122" s="137">
        <f t="shared" si="86"/>
        <v>5</v>
      </c>
      <c r="K122" s="137">
        <f t="shared" si="56"/>
        <v>10</v>
      </c>
      <c r="L122" s="137">
        <v>5</v>
      </c>
      <c r="M122" s="137">
        <v>5</v>
      </c>
      <c r="N122" s="137">
        <v>1</v>
      </c>
      <c r="O122" s="137">
        <v>0</v>
      </c>
      <c r="P122" s="137">
        <v>1</v>
      </c>
      <c r="Q122" s="137">
        <v>0</v>
      </c>
      <c r="R122" s="137">
        <v>0</v>
      </c>
      <c r="S122" s="137">
        <v>5</v>
      </c>
      <c r="T122" s="137">
        <v>1</v>
      </c>
      <c r="U122" s="137">
        <v>0</v>
      </c>
      <c r="V122" s="137">
        <v>2</v>
      </c>
      <c r="W122" s="137">
        <v>0</v>
      </c>
      <c r="X122" s="137">
        <f t="shared" si="87"/>
        <v>1</v>
      </c>
      <c r="Y122" s="137">
        <v>1</v>
      </c>
      <c r="Z122" s="137">
        <v>0</v>
      </c>
      <c r="AA122" s="137">
        <v>1</v>
      </c>
      <c r="AB122" s="137">
        <v>0</v>
      </c>
      <c r="AC122" s="137">
        <f t="shared" si="88"/>
        <v>0</v>
      </c>
      <c r="AD122" s="137">
        <v>0</v>
      </c>
      <c r="AE122" s="137">
        <v>0</v>
      </c>
      <c r="AF122" s="137">
        <v>0</v>
      </c>
      <c r="AG122" s="137">
        <v>0</v>
      </c>
      <c r="AH122" s="137">
        <v>0</v>
      </c>
      <c r="AI122" s="137">
        <v>0</v>
      </c>
      <c r="AJ122" s="137">
        <v>0</v>
      </c>
    </row>
    <row r="123" spans="1:36" ht="12.5" outlineLevel="3" x14ac:dyDescent="0.25">
      <c r="A123" s="61" t="s">
        <v>111</v>
      </c>
      <c r="B123" s="62" t="s">
        <v>112</v>
      </c>
      <c r="C123" s="63" t="s">
        <v>118</v>
      </c>
      <c r="D123" s="64"/>
      <c r="E123" s="136">
        <f t="shared" si="50"/>
        <v>10</v>
      </c>
      <c r="F123" s="137">
        <f t="shared" si="83"/>
        <v>3</v>
      </c>
      <c r="G123" s="137">
        <f t="shared" si="84"/>
        <v>7</v>
      </c>
      <c r="H123" s="137">
        <f t="shared" si="53"/>
        <v>10</v>
      </c>
      <c r="I123" s="137">
        <f t="shared" si="85"/>
        <v>3</v>
      </c>
      <c r="J123" s="137">
        <f t="shared" si="86"/>
        <v>7</v>
      </c>
      <c r="K123" s="137">
        <f t="shared" si="56"/>
        <v>8</v>
      </c>
      <c r="L123" s="137">
        <v>3</v>
      </c>
      <c r="M123" s="137">
        <v>5</v>
      </c>
      <c r="N123" s="137">
        <v>1</v>
      </c>
      <c r="O123" s="137">
        <v>0</v>
      </c>
      <c r="P123" s="137">
        <v>1</v>
      </c>
      <c r="Q123" s="137">
        <v>0</v>
      </c>
      <c r="R123" s="137">
        <v>0</v>
      </c>
      <c r="S123" s="137">
        <v>5</v>
      </c>
      <c r="T123" s="137">
        <v>0</v>
      </c>
      <c r="U123" s="137">
        <v>0</v>
      </c>
      <c r="V123" s="137">
        <v>1</v>
      </c>
      <c r="W123" s="137">
        <v>0</v>
      </c>
      <c r="X123" s="137">
        <f t="shared" si="87"/>
        <v>2</v>
      </c>
      <c r="Y123" s="137">
        <v>0</v>
      </c>
      <c r="Z123" s="137">
        <v>2</v>
      </c>
      <c r="AA123" s="137">
        <v>2</v>
      </c>
      <c r="AB123" s="137">
        <v>0</v>
      </c>
      <c r="AC123" s="137">
        <f t="shared" si="88"/>
        <v>0</v>
      </c>
      <c r="AD123" s="137">
        <v>0</v>
      </c>
      <c r="AE123" s="137">
        <v>0</v>
      </c>
      <c r="AF123" s="137">
        <v>0</v>
      </c>
      <c r="AG123" s="137">
        <v>0</v>
      </c>
      <c r="AH123" s="137">
        <v>0</v>
      </c>
      <c r="AI123" s="137">
        <v>0</v>
      </c>
      <c r="AJ123" s="137">
        <v>0</v>
      </c>
    </row>
    <row r="124" spans="1:36" ht="12.5" outlineLevel="3" x14ac:dyDescent="0.25">
      <c r="A124" s="61" t="s">
        <v>111</v>
      </c>
      <c r="B124" s="62" t="s">
        <v>112</v>
      </c>
      <c r="C124" s="63" t="s">
        <v>119</v>
      </c>
      <c r="D124" s="64"/>
      <c r="E124" s="136">
        <f t="shared" si="50"/>
        <v>14</v>
      </c>
      <c r="F124" s="137">
        <f t="shared" si="83"/>
        <v>7</v>
      </c>
      <c r="G124" s="137">
        <f t="shared" si="84"/>
        <v>7</v>
      </c>
      <c r="H124" s="137">
        <f t="shared" si="53"/>
        <v>14</v>
      </c>
      <c r="I124" s="137">
        <f t="shared" si="85"/>
        <v>7</v>
      </c>
      <c r="J124" s="137">
        <f t="shared" si="86"/>
        <v>7</v>
      </c>
      <c r="K124" s="137">
        <f t="shared" si="56"/>
        <v>13</v>
      </c>
      <c r="L124" s="137">
        <v>6</v>
      </c>
      <c r="M124" s="137">
        <v>7</v>
      </c>
      <c r="N124" s="137">
        <v>1</v>
      </c>
      <c r="O124" s="137">
        <v>0</v>
      </c>
      <c r="P124" s="137">
        <v>1</v>
      </c>
      <c r="Q124" s="137">
        <v>0</v>
      </c>
      <c r="R124" s="137">
        <v>0</v>
      </c>
      <c r="S124" s="137">
        <v>8</v>
      </c>
      <c r="T124" s="137">
        <v>1</v>
      </c>
      <c r="U124" s="137">
        <v>0</v>
      </c>
      <c r="V124" s="137">
        <v>2</v>
      </c>
      <c r="W124" s="137">
        <v>0</v>
      </c>
      <c r="X124" s="137">
        <f t="shared" si="87"/>
        <v>1</v>
      </c>
      <c r="Y124" s="137">
        <v>1</v>
      </c>
      <c r="Z124" s="137">
        <v>0</v>
      </c>
      <c r="AA124" s="137">
        <v>1</v>
      </c>
      <c r="AB124" s="137">
        <v>0</v>
      </c>
      <c r="AC124" s="137">
        <f t="shared" si="88"/>
        <v>0</v>
      </c>
      <c r="AD124" s="137">
        <v>0</v>
      </c>
      <c r="AE124" s="137">
        <v>0</v>
      </c>
      <c r="AF124" s="137">
        <v>0</v>
      </c>
      <c r="AG124" s="137">
        <v>0</v>
      </c>
      <c r="AH124" s="137">
        <v>0</v>
      </c>
      <c r="AI124" s="137">
        <v>0</v>
      </c>
      <c r="AJ124" s="137">
        <v>0</v>
      </c>
    </row>
    <row r="125" spans="1:36" ht="12.5" outlineLevel="3" x14ac:dyDescent="0.25">
      <c r="A125" s="61" t="s">
        <v>111</v>
      </c>
      <c r="B125" s="62" t="s">
        <v>112</v>
      </c>
      <c r="C125" s="63" t="s">
        <v>120</v>
      </c>
      <c r="D125" s="64"/>
      <c r="E125" s="136">
        <f t="shared" si="50"/>
        <v>10</v>
      </c>
      <c r="F125" s="137">
        <f t="shared" si="83"/>
        <v>4</v>
      </c>
      <c r="G125" s="137">
        <f t="shared" si="84"/>
        <v>6</v>
      </c>
      <c r="H125" s="137">
        <f t="shared" si="53"/>
        <v>10</v>
      </c>
      <c r="I125" s="137">
        <f t="shared" si="85"/>
        <v>4</v>
      </c>
      <c r="J125" s="137">
        <f t="shared" si="86"/>
        <v>6</v>
      </c>
      <c r="K125" s="137">
        <f t="shared" si="56"/>
        <v>9</v>
      </c>
      <c r="L125" s="137">
        <v>4</v>
      </c>
      <c r="M125" s="137">
        <v>5</v>
      </c>
      <c r="N125" s="137">
        <v>1</v>
      </c>
      <c r="O125" s="137">
        <v>0</v>
      </c>
      <c r="P125" s="137">
        <v>1</v>
      </c>
      <c r="Q125" s="137">
        <v>0</v>
      </c>
      <c r="R125" s="137">
        <v>0</v>
      </c>
      <c r="S125" s="137">
        <v>6</v>
      </c>
      <c r="T125" s="137">
        <v>1</v>
      </c>
      <c r="U125" s="137">
        <v>0</v>
      </c>
      <c r="V125" s="137">
        <v>0</v>
      </c>
      <c r="W125" s="137">
        <v>0</v>
      </c>
      <c r="X125" s="137">
        <f t="shared" si="87"/>
        <v>1</v>
      </c>
      <c r="Y125" s="137">
        <v>0</v>
      </c>
      <c r="Z125" s="137">
        <v>1</v>
      </c>
      <c r="AA125" s="137">
        <v>1</v>
      </c>
      <c r="AB125" s="137">
        <v>0</v>
      </c>
      <c r="AC125" s="137">
        <f t="shared" si="88"/>
        <v>0</v>
      </c>
      <c r="AD125" s="137">
        <v>0</v>
      </c>
      <c r="AE125" s="137">
        <v>0</v>
      </c>
      <c r="AF125" s="137">
        <v>0</v>
      </c>
      <c r="AG125" s="137">
        <v>0</v>
      </c>
      <c r="AH125" s="137">
        <v>0</v>
      </c>
      <c r="AI125" s="137">
        <v>0</v>
      </c>
      <c r="AJ125" s="137">
        <v>0</v>
      </c>
    </row>
    <row r="126" spans="1:36" ht="12.5" outlineLevel="3" x14ac:dyDescent="0.25">
      <c r="A126" s="61" t="s">
        <v>111</v>
      </c>
      <c r="B126" s="62" t="s">
        <v>112</v>
      </c>
      <c r="C126" s="63" t="s">
        <v>121</v>
      </c>
      <c r="D126" s="64"/>
      <c r="E126" s="136">
        <f t="shared" si="50"/>
        <v>16</v>
      </c>
      <c r="F126" s="137">
        <f t="shared" si="83"/>
        <v>8</v>
      </c>
      <c r="G126" s="137">
        <f t="shared" si="84"/>
        <v>8</v>
      </c>
      <c r="H126" s="137">
        <f t="shared" si="53"/>
        <v>16</v>
      </c>
      <c r="I126" s="137">
        <f t="shared" si="85"/>
        <v>8</v>
      </c>
      <c r="J126" s="137">
        <f t="shared" si="86"/>
        <v>8</v>
      </c>
      <c r="K126" s="137">
        <f t="shared" si="56"/>
        <v>15</v>
      </c>
      <c r="L126" s="137">
        <v>7</v>
      </c>
      <c r="M126" s="137">
        <v>8</v>
      </c>
      <c r="N126" s="137">
        <v>1</v>
      </c>
      <c r="O126" s="137">
        <v>0</v>
      </c>
      <c r="P126" s="137">
        <v>1</v>
      </c>
      <c r="Q126" s="137">
        <v>0</v>
      </c>
      <c r="R126" s="137">
        <v>0</v>
      </c>
      <c r="S126" s="137">
        <v>11</v>
      </c>
      <c r="T126" s="137">
        <v>1</v>
      </c>
      <c r="U126" s="137">
        <v>0</v>
      </c>
      <c r="V126" s="137">
        <v>1</v>
      </c>
      <c r="W126" s="137">
        <v>0</v>
      </c>
      <c r="X126" s="137">
        <f t="shared" si="87"/>
        <v>1</v>
      </c>
      <c r="Y126" s="137">
        <v>1</v>
      </c>
      <c r="Z126" s="137">
        <v>0</v>
      </c>
      <c r="AA126" s="137">
        <v>1</v>
      </c>
      <c r="AB126" s="137">
        <v>0</v>
      </c>
      <c r="AC126" s="137">
        <f t="shared" si="88"/>
        <v>0</v>
      </c>
      <c r="AD126" s="137">
        <v>0</v>
      </c>
      <c r="AE126" s="137">
        <v>0</v>
      </c>
      <c r="AF126" s="137">
        <v>0</v>
      </c>
      <c r="AG126" s="137">
        <v>0</v>
      </c>
      <c r="AH126" s="137">
        <v>0</v>
      </c>
      <c r="AI126" s="137">
        <v>0</v>
      </c>
      <c r="AJ126" s="137">
        <v>0</v>
      </c>
    </row>
    <row r="127" spans="1:36" ht="12.5" outlineLevel="3" x14ac:dyDescent="0.25">
      <c r="A127" s="61" t="s">
        <v>111</v>
      </c>
      <c r="B127" s="62" t="s">
        <v>112</v>
      </c>
      <c r="C127" s="63" t="s">
        <v>122</v>
      </c>
      <c r="D127" s="64"/>
      <c r="E127" s="136">
        <f t="shared" si="50"/>
        <v>25</v>
      </c>
      <c r="F127" s="137">
        <f t="shared" ref="F127:F130" si="89">I127+AD127</f>
        <v>11</v>
      </c>
      <c r="G127" s="137">
        <f t="shared" ref="G127:G130" si="90">J127+AE127</f>
        <v>14</v>
      </c>
      <c r="H127" s="137">
        <f t="shared" si="53"/>
        <v>25</v>
      </c>
      <c r="I127" s="137">
        <f t="shared" si="85"/>
        <v>11</v>
      </c>
      <c r="J127" s="137">
        <f t="shared" si="86"/>
        <v>14</v>
      </c>
      <c r="K127" s="137">
        <f t="shared" si="56"/>
        <v>24</v>
      </c>
      <c r="L127" s="137">
        <v>10</v>
      </c>
      <c r="M127" s="137">
        <v>14</v>
      </c>
      <c r="N127" s="137">
        <v>1</v>
      </c>
      <c r="O127" s="137">
        <v>0</v>
      </c>
      <c r="P127" s="137">
        <v>1</v>
      </c>
      <c r="Q127" s="137">
        <v>0</v>
      </c>
      <c r="R127" s="137">
        <v>0</v>
      </c>
      <c r="S127" s="137">
        <v>18</v>
      </c>
      <c r="T127" s="137">
        <v>1</v>
      </c>
      <c r="U127" s="137">
        <v>0</v>
      </c>
      <c r="V127" s="137">
        <v>3</v>
      </c>
      <c r="W127" s="137">
        <v>0</v>
      </c>
      <c r="X127" s="137">
        <f t="shared" si="87"/>
        <v>1</v>
      </c>
      <c r="Y127" s="137">
        <v>1</v>
      </c>
      <c r="Z127" s="137">
        <v>0</v>
      </c>
      <c r="AA127" s="137">
        <v>1</v>
      </c>
      <c r="AB127" s="137">
        <v>0</v>
      </c>
      <c r="AC127" s="137">
        <f t="shared" si="88"/>
        <v>0</v>
      </c>
      <c r="AD127" s="137">
        <v>0</v>
      </c>
      <c r="AE127" s="137">
        <v>0</v>
      </c>
      <c r="AF127" s="137">
        <v>0</v>
      </c>
      <c r="AG127" s="137">
        <v>0</v>
      </c>
      <c r="AH127" s="137">
        <v>0</v>
      </c>
      <c r="AI127" s="137">
        <v>0</v>
      </c>
      <c r="AJ127" s="137">
        <v>0</v>
      </c>
    </row>
    <row r="128" spans="1:36" ht="12.5" outlineLevel="3" x14ac:dyDescent="0.25">
      <c r="A128" s="61" t="s">
        <v>111</v>
      </c>
      <c r="B128" s="62" t="s">
        <v>112</v>
      </c>
      <c r="C128" s="63" t="s">
        <v>123</v>
      </c>
      <c r="D128" s="64"/>
      <c r="E128" s="136">
        <f t="shared" si="50"/>
        <v>40</v>
      </c>
      <c r="F128" s="137">
        <f t="shared" si="89"/>
        <v>12</v>
      </c>
      <c r="G128" s="137">
        <f t="shared" si="90"/>
        <v>28</v>
      </c>
      <c r="H128" s="137">
        <f t="shared" si="53"/>
        <v>40</v>
      </c>
      <c r="I128" s="137">
        <f t="shared" si="85"/>
        <v>12</v>
      </c>
      <c r="J128" s="137">
        <f t="shared" si="86"/>
        <v>28</v>
      </c>
      <c r="K128" s="137">
        <f t="shared" si="56"/>
        <v>39</v>
      </c>
      <c r="L128" s="137">
        <v>12</v>
      </c>
      <c r="M128" s="137">
        <v>27</v>
      </c>
      <c r="N128" s="137">
        <v>1</v>
      </c>
      <c r="O128" s="137">
        <v>0</v>
      </c>
      <c r="P128" s="137">
        <v>1</v>
      </c>
      <c r="Q128" s="137">
        <v>0</v>
      </c>
      <c r="R128" s="137">
        <v>0</v>
      </c>
      <c r="S128" s="137">
        <v>32</v>
      </c>
      <c r="T128" s="137">
        <v>1</v>
      </c>
      <c r="U128" s="137">
        <v>2</v>
      </c>
      <c r="V128" s="137">
        <v>2</v>
      </c>
      <c r="W128" s="137">
        <v>0</v>
      </c>
      <c r="X128" s="137">
        <f t="shared" si="87"/>
        <v>1</v>
      </c>
      <c r="Y128" s="137">
        <v>0</v>
      </c>
      <c r="Z128" s="137">
        <v>1</v>
      </c>
      <c r="AA128" s="137">
        <v>1</v>
      </c>
      <c r="AB128" s="137">
        <v>0</v>
      </c>
      <c r="AC128" s="137">
        <f t="shared" si="88"/>
        <v>0</v>
      </c>
      <c r="AD128" s="137">
        <v>0</v>
      </c>
      <c r="AE128" s="137">
        <v>0</v>
      </c>
      <c r="AF128" s="137">
        <v>0</v>
      </c>
      <c r="AG128" s="137">
        <v>0</v>
      </c>
      <c r="AH128" s="137">
        <v>0</v>
      </c>
      <c r="AI128" s="137">
        <v>0</v>
      </c>
      <c r="AJ128" s="137">
        <v>0</v>
      </c>
    </row>
    <row r="129" spans="1:36" ht="12.5" outlineLevel="3" x14ac:dyDescent="0.25">
      <c r="A129" s="61" t="s">
        <v>111</v>
      </c>
      <c r="B129" s="62" t="s">
        <v>112</v>
      </c>
      <c r="C129" s="63" t="s">
        <v>124</v>
      </c>
      <c r="D129" s="64"/>
      <c r="E129" s="136">
        <f t="shared" si="50"/>
        <v>15</v>
      </c>
      <c r="F129" s="137">
        <f t="shared" si="89"/>
        <v>7</v>
      </c>
      <c r="G129" s="137">
        <f t="shared" si="90"/>
        <v>8</v>
      </c>
      <c r="H129" s="137">
        <f t="shared" si="53"/>
        <v>15</v>
      </c>
      <c r="I129" s="137">
        <f t="shared" si="85"/>
        <v>7</v>
      </c>
      <c r="J129" s="137">
        <f t="shared" si="86"/>
        <v>8</v>
      </c>
      <c r="K129" s="137">
        <f t="shared" si="56"/>
        <v>14</v>
      </c>
      <c r="L129" s="137">
        <v>7</v>
      </c>
      <c r="M129" s="137">
        <v>7</v>
      </c>
      <c r="N129" s="137">
        <v>1</v>
      </c>
      <c r="O129" s="137">
        <v>0</v>
      </c>
      <c r="P129" s="137">
        <v>1</v>
      </c>
      <c r="Q129" s="137">
        <v>0</v>
      </c>
      <c r="R129" s="137">
        <v>0</v>
      </c>
      <c r="S129" s="137">
        <v>10</v>
      </c>
      <c r="T129" s="137">
        <v>1</v>
      </c>
      <c r="U129" s="137">
        <v>0</v>
      </c>
      <c r="V129" s="137">
        <v>1</v>
      </c>
      <c r="W129" s="137">
        <v>0</v>
      </c>
      <c r="X129" s="137">
        <f t="shared" si="87"/>
        <v>1</v>
      </c>
      <c r="Y129" s="137">
        <v>0</v>
      </c>
      <c r="Z129" s="137">
        <v>1</v>
      </c>
      <c r="AA129" s="137">
        <v>1</v>
      </c>
      <c r="AB129" s="137">
        <v>0</v>
      </c>
      <c r="AC129" s="137">
        <f t="shared" si="88"/>
        <v>0</v>
      </c>
      <c r="AD129" s="137">
        <v>0</v>
      </c>
      <c r="AE129" s="137">
        <v>0</v>
      </c>
      <c r="AF129" s="137">
        <v>0</v>
      </c>
      <c r="AG129" s="137">
        <v>0</v>
      </c>
      <c r="AH129" s="137">
        <v>0</v>
      </c>
      <c r="AI129" s="137">
        <v>0</v>
      </c>
      <c r="AJ129" s="137">
        <v>0</v>
      </c>
    </row>
    <row r="130" spans="1:36" ht="12.5" outlineLevel="3" x14ac:dyDescent="0.25">
      <c r="A130" s="65" t="s">
        <v>111</v>
      </c>
      <c r="B130" s="66" t="s">
        <v>112</v>
      </c>
      <c r="C130" s="67" t="s">
        <v>125</v>
      </c>
      <c r="D130" s="68"/>
      <c r="E130" s="290">
        <f t="shared" si="50"/>
        <v>25</v>
      </c>
      <c r="F130" s="286">
        <f t="shared" si="89"/>
        <v>7</v>
      </c>
      <c r="G130" s="286">
        <f t="shared" si="90"/>
        <v>18</v>
      </c>
      <c r="H130" s="289">
        <f t="shared" si="53"/>
        <v>25</v>
      </c>
      <c r="I130" s="286">
        <f t="shared" si="85"/>
        <v>7</v>
      </c>
      <c r="J130" s="286">
        <f t="shared" si="86"/>
        <v>18</v>
      </c>
      <c r="K130" s="289">
        <f t="shared" si="56"/>
        <v>24</v>
      </c>
      <c r="L130" s="286">
        <v>7</v>
      </c>
      <c r="M130" s="286">
        <v>17</v>
      </c>
      <c r="N130" s="286">
        <v>1</v>
      </c>
      <c r="O130" s="286">
        <v>0</v>
      </c>
      <c r="P130" s="286">
        <v>1</v>
      </c>
      <c r="Q130" s="286">
        <v>0</v>
      </c>
      <c r="R130" s="286">
        <v>0</v>
      </c>
      <c r="S130" s="286">
        <v>18</v>
      </c>
      <c r="T130" s="286">
        <v>1</v>
      </c>
      <c r="U130" s="286">
        <v>0</v>
      </c>
      <c r="V130" s="286">
        <v>3</v>
      </c>
      <c r="W130" s="289">
        <v>0</v>
      </c>
      <c r="X130" s="286">
        <f t="shared" si="87"/>
        <v>1</v>
      </c>
      <c r="Y130" s="286">
        <v>0</v>
      </c>
      <c r="Z130" s="286">
        <v>1</v>
      </c>
      <c r="AA130" s="286">
        <v>1</v>
      </c>
      <c r="AB130" s="286">
        <v>0</v>
      </c>
      <c r="AC130" s="286">
        <f t="shared" si="88"/>
        <v>0</v>
      </c>
      <c r="AD130" s="286">
        <v>0</v>
      </c>
      <c r="AE130" s="286">
        <v>0</v>
      </c>
      <c r="AF130" s="286">
        <v>0</v>
      </c>
      <c r="AG130" s="286">
        <v>0</v>
      </c>
      <c r="AH130" s="286">
        <v>0</v>
      </c>
      <c r="AI130" s="286">
        <v>0</v>
      </c>
      <c r="AJ130" s="286">
        <v>0</v>
      </c>
    </row>
    <row r="131" spans="1:36" outlineLevel="2" x14ac:dyDescent="0.3">
      <c r="A131" s="121" t="s">
        <v>111</v>
      </c>
      <c r="B131" s="122" t="s">
        <v>546</v>
      </c>
      <c r="C131" s="166"/>
      <c r="D131" s="169">
        <v>0</v>
      </c>
      <c r="E131" s="363">
        <f t="shared" ref="E131:M131" si="91">SUBTOTAL(9,E117:E130)</f>
        <v>345</v>
      </c>
      <c r="F131" s="363">
        <f t="shared" si="91"/>
        <v>124</v>
      </c>
      <c r="G131" s="363">
        <f t="shared" si="91"/>
        <v>221</v>
      </c>
      <c r="H131" s="363">
        <f t="shared" si="91"/>
        <v>345</v>
      </c>
      <c r="I131" s="363">
        <f t="shared" si="91"/>
        <v>124</v>
      </c>
      <c r="J131" s="363">
        <f t="shared" si="91"/>
        <v>221</v>
      </c>
      <c r="K131" s="363">
        <f t="shared" si="91"/>
        <v>326</v>
      </c>
      <c r="L131" s="363">
        <f t="shared" si="91"/>
        <v>118</v>
      </c>
      <c r="M131" s="363">
        <f t="shared" si="91"/>
        <v>208</v>
      </c>
      <c r="N131" s="363">
        <f t="shared" ref="N131:V131" si="92">SUM(N117:N130)</f>
        <v>14</v>
      </c>
      <c r="O131" s="363">
        <f t="shared" si="92"/>
        <v>0</v>
      </c>
      <c r="P131" s="363">
        <f t="shared" si="92"/>
        <v>14</v>
      </c>
      <c r="Q131" s="363">
        <f t="shared" si="92"/>
        <v>1</v>
      </c>
      <c r="R131" s="363">
        <f t="shared" si="92"/>
        <v>0</v>
      </c>
      <c r="S131" s="363">
        <f t="shared" si="92"/>
        <v>255</v>
      </c>
      <c r="T131" s="363">
        <f t="shared" si="92"/>
        <v>12</v>
      </c>
      <c r="U131" s="363">
        <f t="shared" si="92"/>
        <v>2</v>
      </c>
      <c r="V131" s="363">
        <f t="shared" si="92"/>
        <v>28</v>
      </c>
      <c r="W131" s="363" t="s">
        <v>511</v>
      </c>
      <c r="X131" s="363">
        <f t="shared" ref="X131:AJ131" si="93">SUBTOTAL(9,X117:X130)</f>
        <v>19</v>
      </c>
      <c r="Y131" s="363">
        <f t="shared" si="93"/>
        <v>6</v>
      </c>
      <c r="Z131" s="363">
        <f t="shared" si="93"/>
        <v>13</v>
      </c>
      <c r="AA131" s="363">
        <f t="shared" si="93"/>
        <v>19</v>
      </c>
      <c r="AB131" s="363">
        <f t="shared" si="93"/>
        <v>0</v>
      </c>
      <c r="AC131" s="363">
        <f t="shared" si="93"/>
        <v>0</v>
      </c>
      <c r="AD131" s="363">
        <f t="shared" si="93"/>
        <v>0</v>
      </c>
      <c r="AE131" s="363">
        <f t="shared" si="93"/>
        <v>0</v>
      </c>
      <c r="AF131" s="363">
        <f t="shared" si="93"/>
        <v>0</v>
      </c>
      <c r="AG131" s="363">
        <f t="shared" si="93"/>
        <v>0</v>
      </c>
      <c r="AH131" s="363">
        <f t="shared" si="93"/>
        <v>0</v>
      </c>
      <c r="AI131" s="363">
        <f t="shared" si="93"/>
        <v>0</v>
      </c>
      <c r="AJ131" s="363">
        <f t="shared" si="93"/>
        <v>0</v>
      </c>
    </row>
    <row r="132" spans="1:36" ht="12.5" outlineLevel="3" x14ac:dyDescent="0.25">
      <c r="A132" s="69" t="s">
        <v>111</v>
      </c>
      <c r="B132" s="70" t="s">
        <v>126</v>
      </c>
      <c r="C132" s="71" t="s">
        <v>127</v>
      </c>
      <c r="D132" s="72"/>
      <c r="E132" s="134">
        <f t="shared" ref="E132:E186" si="94">SUM(F132:G132)</f>
        <v>52</v>
      </c>
      <c r="F132" s="135">
        <f>I132+AD132</f>
        <v>20</v>
      </c>
      <c r="G132" s="135">
        <f>J132+AE132</f>
        <v>32</v>
      </c>
      <c r="H132" s="135">
        <f t="shared" ref="H132:H186" si="95">SUM(I132:J132)</f>
        <v>51</v>
      </c>
      <c r="I132" s="135">
        <f>L132+Y132</f>
        <v>20</v>
      </c>
      <c r="J132" s="135">
        <f>M132+Z132</f>
        <v>31</v>
      </c>
      <c r="K132" s="135">
        <f t="shared" ref="K132:K186" si="96">SUM(L132:M132)</f>
        <v>49</v>
      </c>
      <c r="L132" s="135">
        <v>20</v>
      </c>
      <c r="M132" s="135">
        <v>29</v>
      </c>
      <c r="N132" s="135">
        <v>1</v>
      </c>
      <c r="O132" s="135">
        <v>0</v>
      </c>
      <c r="P132" s="135">
        <v>1</v>
      </c>
      <c r="Q132" s="135">
        <v>0</v>
      </c>
      <c r="R132" s="135">
        <v>0</v>
      </c>
      <c r="S132" s="135">
        <v>40</v>
      </c>
      <c r="T132" s="135">
        <v>1</v>
      </c>
      <c r="U132" s="135">
        <v>1</v>
      </c>
      <c r="V132" s="135">
        <v>5</v>
      </c>
      <c r="W132" s="135">
        <v>0</v>
      </c>
      <c r="X132" s="135">
        <f>Y132+Z132</f>
        <v>2</v>
      </c>
      <c r="Y132" s="135">
        <v>0</v>
      </c>
      <c r="Z132" s="135">
        <v>2</v>
      </c>
      <c r="AA132" s="135">
        <v>2</v>
      </c>
      <c r="AB132" s="135">
        <v>0</v>
      </c>
      <c r="AC132" s="135">
        <f>AD132+AE132</f>
        <v>1</v>
      </c>
      <c r="AD132" s="135">
        <v>0</v>
      </c>
      <c r="AE132" s="135">
        <v>1</v>
      </c>
      <c r="AF132" s="135">
        <v>0</v>
      </c>
      <c r="AG132" s="135">
        <v>0</v>
      </c>
      <c r="AH132" s="135">
        <v>0</v>
      </c>
      <c r="AI132" s="135">
        <v>0</v>
      </c>
      <c r="AJ132" s="135">
        <v>1</v>
      </c>
    </row>
    <row r="133" spans="1:36" ht="12.5" outlineLevel="3" x14ac:dyDescent="0.25">
      <c r="A133" s="61" t="s">
        <v>111</v>
      </c>
      <c r="B133" s="62" t="s">
        <v>126</v>
      </c>
      <c r="C133" s="63" t="s">
        <v>128</v>
      </c>
      <c r="D133" s="64"/>
      <c r="E133" s="136">
        <f t="shared" si="94"/>
        <v>21</v>
      </c>
      <c r="F133" s="137">
        <f t="shared" ref="F133:F138" si="97">I133+AD133</f>
        <v>8</v>
      </c>
      <c r="G133" s="137">
        <f t="shared" ref="G133:G138" si="98">J133+AE133</f>
        <v>13</v>
      </c>
      <c r="H133" s="137">
        <f t="shared" si="95"/>
        <v>20</v>
      </c>
      <c r="I133" s="137">
        <f t="shared" ref="I133:I138" si="99">L133+Y133</f>
        <v>8</v>
      </c>
      <c r="J133" s="137">
        <f t="shared" ref="J133:J138" si="100">M133+Z133</f>
        <v>12</v>
      </c>
      <c r="K133" s="137">
        <f t="shared" si="96"/>
        <v>19</v>
      </c>
      <c r="L133" s="137">
        <v>8</v>
      </c>
      <c r="M133" s="137">
        <v>11</v>
      </c>
      <c r="N133" s="137">
        <v>1</v>
      </c>
      <c r="O133" s="137">
        <v>0</v>
      </c>
      <c r="P133" s="137">
        <v>1</v>
      </c>
      <c r="Q133" s="137">
        <v>0</v>
      </c>
      <c r="R133" s="137">
        <v>0</v>
      </c>
      <c r="S133" s="137">
        <v>16</v>
      </c>
      <c r="T133" s="137">
        <v>1</v>
      </c>
      <c r="U133" s="137">
        <v>0</v>
      </c>
      <c r="V133" s="137">
        <v>0</v>
      </c>
      <c r="W133" s="137">
        <v>0</v>
      </c>
      <c r="X133" s="137">
        <f t="shared" ref="X133:X138" si="101">Y133+Z133</f>
        <v>1</v>
      </c>
      <c r="Y133" s="137">
        <v>0</v>
      </c>
      <c r="Z133" s="137">
        <v>1</v>
      </c>
      <c r="AA133" s="137">
        <v>1</v>
      </c>
      <c r="AB133" s="137">
        <v>0</v>
      </c>
      <c r="AC133" s="137">
        <f t="shared" ref="AC133:AC138" si="102">AD133+AE133</f>
        <v>1</v>
      </c>
      <c r="AD133" s="137">
        <v>0</v>
      </c>
      <c r="AE133" s="137">
        <v>1</v>
      </c>
      <c r="AF133" s="137">
        <v>0</v>
      </c>
      <c r="AG133" s="137">
        <v>0</v>
      </c>
      <c r="AH133" s="137">
        <v>0</v>
      </c>
      <c r="AI133" s="137">
        <v>0</v>
      </c>
      <c r="AJ133" s="137">
        <v>1</v>
      </c>
    </row>
    <row r="134" spans="1:36" ht="12.5" outlineLevel="3" x14ac:dyDescent="0.25">
      <c r="A134" s="61" t="s">
        <v>111</v>
      </c>
      <c r="B134" s="62" t="s">
        <v>126</v>
      </c>
      <c r="C134" s="63" t="s">
        <v>132</v>
      </c>
      <c r="D134" s="64"/>
      <c r="E134" s="136">
        <f t="shared" si="94"/>
        <v>18</v>
      </c>
      <c r="F134" s="137">
        <f t="shared" si="97"/>
        <v>6</v>
      </c>
      <c r="G134" s="137">
        <f t="shared" si="98"/>
        <v>12</v>
      </c>
      <c r="H134" s="137">
        <f t="shared" si="95"/>
        <v>17</v>
      </c>
      <c r="I134" s="137">
        <f t="shared" si="99"/>
        <v>6</v>
      </c>
      <c r="J134" s="137">
        <f t="shared" si="100"/>
        <v>11</v>
      </c>
      <c r="K134" s="137">
        <f t="shared" si="96"/>
        <v>16</v>
      </c>
      <c r="L134" s="137">
        <v>6</v>
      </c>
      <c r="M134" s="137">
        <v>10</v>
      </c>
      <c r="N134" s="137">
        <v>1</v>
      </c>
      <c r="O134" s="137">
        <v>0</v>
      </c>
      <c r="P134" s="137">
        <v>1</v>
      </c>
      <c r="Q134" s="137">
        <v>0</v>
      </c>
      <c r="R134" s="137">
        <v>0</v>
      </c>
      <c r="S134" s="137">
        <v>11</v>
      </c>
      <c r="T134" s="137">
        <v>0</v>
      </c>
      <c r="U134" s="137">
        <v>0</v>
      </c>
      <c r="V134" s="137">
        <v>3</v>
      </c>
      <c r="W134" s="137">
        <v>0</v>
      </c>
      <c r="X134" s="137">
        <f t="shared" si="101"/>
        <v>1</v>
      </c>
      <c r="Y134" s="137">
        <v>0</v>
      </c>
      <c r="Z134" s="137">
        <v>1</v>
      </c>
      <c r="AA134" s="137">
        <v>1</v>
      </c>
      <c r="AB134" s="137">
        <v>0</v>
      </c>
      <c r="AC134" s="137">
        <f t="shared" si="102"/>
        <v>1</v>
      </c>
      <c r="AD134" s="137">
        <v>0</v>
      </c>
      <c r="AE134" s="137">
        <v>1</v>
      </c>
      <c r="AF134" s="137">
        <v>0</v>
      </c>
      <c r="AG134" s="137">
        <v>0</v>
      </c>
      <c r="AH134" s="137">
        <v>0</v>
      </c>
      <c r="AI134" s="137">
        <v>0</v>
      </c>
      <c r="AJ134" s="137">
        <v>1</v>
      </c>
    </row>
    <row r="135" spans="1:36" ht="12.5" outlineLevel="3" x14ac:dyDescent="0.25">
      <c r="A135" s="61" t="s">
        <v>111</v>
      </c>
      <c r="B135" s="62" t="s">
        <v>126</v>
      </c>
      <c r="C135" s="63" t="s">
        <v>130</v>
      </c>
      <c r="D135" s="64"/>
      <c r="E135" s="136">
        <f t="shared" si="94"/>
        <v>17</v>
      </c>
      <c r="F135" s="137">
        <f t="shared" si="97"/>
        <v>9</v>
      </c>
      <c r="G135" s="137">
        <f t="shared" si="98"/>
        <v>8</v>
      </c>
      <c r="H135" s="137">
        <f t="shared" si="95"/>
        <v>16</v>
      </c>
      <c r="I135" s="137">
        <f t="shared" si="99"/>
        <v>8</v>
      </c>
      <c r="J135" s="137">
        <f t="shared" si="100"/>
        <v>8</v>
      </c>
      <c r="K135" s="137">
        <f t="shared" si="96"/>
        <v>15</v>
      </c>
      <c r="L135" s="137">
        <v>8</v>
      </c>
      <c r="M135" s="137">
        <v>7</v>
      </c>
      <c r="N135" s="137">
        <v>1</v>
      </c>
      <c r="O135" s="137">
        <v>0</v>
      </c>
      <c r="P135" s="137">
        <v>1</v>
      </c>
      <c r="Q135" s="137">
        <v>0</v>
      </c>
      <c r="R135" s="137">
        <v>0</v>
      </c>
      <c r="S135" s="137">
        <v>11</v>
      </c>
      <c r="T135" s="137">
        <v>1</v>
      </c>
      <c r="U135" s="137">
        <v>0</v>
      </c>
      <c r="V135" s="137">
        <v>1</v>
      </c>
      <c r="W135" s="137">
        <v>0</v>
      </c>
      <c r="X135" s="137">
        <f t="shared" si="101"/>
        <v>1</v>
      </c>
      <c r="Y135" s="137">
        <v>0</v>
      </c>
      <c r="Z135" s="137">
        <v>1</v>
      </c>
      <c r="AA135" s="137">
        <v>1</v>
      </c>
      <c r="AB135" s="137">
        <v>0</v>
      </c>
      <c r="AC135" s="137">
        <f t="shared" si="102"/>
        <v>1</v>
      </c>
      <c r="AD135" s="137">
        <v>1</v>
      </c>
      <c r="AE135" s="137">
        <v>0</v>
      </c>
      <c r="AF135" s="137">
        <v>0</v>
      </c>
      <c r="AG135" s="137">
        <v>0</v>
      </c>
      <c r="AH135" s="137">
        <v>0</v>
      </c>
      <c r="AI135" s="137">
        <v>0</v>
      </c>
      <c r="AJ135" s="137">
        <v>1</v>
      </c>
    </row>
    <row r="136" spans="1:36" ht="12.5" outlineLevel="3" x14ac:dyDescent="0.25">
      <c r="A136" s="61" t="s">
        <v>111</v>
      </c>
      <c r="B136" s="62" t="s">
        <v>126</v>
      </c>
      <c r="C136" s="63" t="s">
        <v>129</v>
      </c>
      <c r="D136" s="64"/>
      <c r="E136" s="136">
        <f t="shared" si="94"/>
        <v>17</v>
      </c>
      <c r="F136" s="137">
        <f t="shared" si="97"/>
        <v>7</v>
      </c>
      <c r="G136" s="137">
        <f t="shared" si="98"/>
        <v>10</v>
      </c>
      <c r="H136" s="137">
        <f t="shared" si="95"/>
        <v>16</v>
      </c>
      <c r="I136" s="137">
        <f t="shared" si="99"/>
        <v>7</v>
      </c>
      <c r="J136" s="137">
        <f t="shared" si="100"/>
        <v>9</v>
      </c>
      <c r="K136" s="137">
        <f t="shared" si="96"/>
        <v>15</v>
      </c>
      <c r="L136" s="137">
        <v>7</v>
      </c>
      <c r="M136" s="137">
        <v>8</v>
      </c>
      <c r="N136" s="137">
        <v>1</v>
      </c>
      <c r="O136" s="137">
        <v>0</v>
      </c>
      <c r="P136" s="137">
        <v>1</v>
      </c>
      <c r="Q136" s="137">
        <v>0</v>
      </c>
      <c r="R136" s="137">
        <v>0</v>
      </c>
      <c r="S136" s="137">
        <v>9</v>
      </c>
      <c r="T136" s="137">
        <v>1</v>
      </c>
      <c r="U136" s="137">
        <v>0</v>
      </c>
      <c r="V136" s="137">
        <v>3</v>
      </c>
      <c r="W136" s="137">
        <v>0</v>
      </c>
      <c r="X136" s="137">
        <f t="shared" si="101"/>
        <v>1</v>
      </c>
      <c r="Y136" s="137">
        <v>0</v>
      </c>
      <c r="Z136" s="137">
        <v>1</v>
      </c>
      <c r="AA136" s="137">
        <v>1</v>
      </c>
      <c r="AB136" s="137">
        <v>0</v>
      </c>
      <c r="AC136" s="137">
        <f t="shared" si="102"/>
        <v>1</v>
      </c>
      <c r="AD136" s="137">
        <v>0</v>
      </c>
      <c r="AE136" s="137">
        <v>1</v>
      </c>
      <c r="AF136" s="137">
        <v>0</v>
      </c>
      <c r="AG136" s="137">
        <v>0</v>
      </c>
      <c r="AH136" s="137">
        <v>0</v>
      </c>
      <c r="AI136" s="137">
        <v>0</v>
      </c>
      <c r="AJ136" s="137">
        <v>1</v>
      </c>
    </row>
    <row r="137" spans="1:36" ht="12.5" outlineLevel="3" x14ac:dyDescent="0.25">
      <c r="A137" s="61" t="s">
        <v>111</v>
      </c>
      <c r="B137" s="62" t="s">
        <v>126</v>
      </c>
      <c r="C137" s="63" t="s">
        <v>131</v>
      </c>
      <c r="D137" s="64"/>
      <c r="E137" s="136">
        <f t="shared" si="94"/>
        <v>18</v>
      </c>
      <c r="F137" s="137">
        <f t="shared" si="97"/>
        <v>9</v>
      </c>
      <c r="G137" s="137">
        <f t="shared" si="98"/>
        <v>9</v>
      </c>
      <c r="H137" s="137">
        <f t="shared" si="95"/>
        <v>17</v>
      </c>
      <c r="I137" s="137">
        <f t="shared" si="99"/>
        <v>8</v>
      </c>
      <c r="J137" s="137">
        <f t="shared" si="100"/>
        <v>9</v>
      </c>
      <c r="K137" s="137">
        <f t="shared" si="96"/>
        <v>16</v>
      </c>
      <c r="L137" s="137">
        <v>8</v>
      </c>
      <c r="M137" s="137">
        <v>8</v>
      </c>
      <c r="N137" s="137">
        <v>1</v>
      </c>
      <c r="O137" s="137">
        <v>0</v>
      </c>
      <c r="P137" s="137">
        <v>1</v>
      </c>
      <c r="Q137" s="137">
        <v>1</v>
      </c>
      <c r="R137" s="137">
        <v>0</v>
      </c>
      <c r="S137" s="137">
        <v>10</v>
      </c>
      <c r="T137" s="137">
        <v>1</v>
      </c>
      <c r="U137" s="137">
        <v>0</v>
      </c>
      <c r="V137" s="137">
        <v>2</v>
      </c>
      <c r="W137" s="137">
        <v>0</v>
      </c>
      <c r="X137" s="137">
        <f t="shared" si="101"/>
        <v>1</v>
      </c>
      <c r="Y137" s="137">
        <v>0</v>
      </c>
      <c r="Z137" s="137">
        <v>1</v>
      </c>
      <c r="AA137" s="137">
        <v>1</v>
      </c>
      <c r="AB137" s="137">
        <v>0</v>
      </c>
      <c r="AC137" s="137">
        <f t="shared" si="102"/>
        <v>1</v>
      </c>
      <c r="AD137" s="137">
        <v>1</v>
      </c>
      <c r="AE137" s="137">
        <v>0</v>
      </c>
      <c r="AF137" s="137">
        <v>0</v>
      </c>
      <c r="AG137" s="137">
        <v>0</v>
      </c>
      <c r="AH137" s="137">
        <v>0</v>
      </c>
      <c r="AI137" s="137">
        <v>0</v>
      </c>
      <c r="AJ137" s="137">
        <v>1</v>
      </c>
    </row>
    <row r="138" spans="1:36" ht="12.5" outlineLevel="3" x14ac:dyDescent="0.25">
      <c r="A138" s="61" t="s">
        <v>111</v>
      </c>
      <c r="B138" s="62" t="s">
        <v>126</v>
      </c>
      <c r="C138" s="63" t="s">
        <v>133</v>
      </c>
      <c r="D138" s="64"/>
      <c r="E138" s="290">
        <f t="shared" si="94"/>
        <v>16</v>
      </c>
      <c r="F138" s="286">
        <f t="shared" si="97"/>
        <v>8</v>
      </c>
      <c r="G138" s="286">
        <f t="shared" si="98"/>
        <v>8</v>
      </c>
      <c r="H138" s="289">
        <f t="shared" si="95"/>
        <v>15</v>
      </c>
      <c r="I138" s="286">
        <f t="shared" si="99"/>
        <v>7</v>
      </c>
      <c r="J138" s="286">
        <f t="shared" si="100"/>
        <v>8</v>
      </c>
      <c r="K138" s="289">
        <f t="shared" si="96"/>
        <v>14</v>
      </c>
      <c r="L138" s="286">
        <v>6</v>
      </c>
      <c r="M138" s="286">
        <v>8</v>
      </c>
      <c r="N138" s="286">
        <v>1</v>
      </c>
      <c r="O138" s="286">
        <v>0</v>
      </c>
      <c r="P138" s="286">
        <v>1</v>
      </c>
      <c r="Q138" s="286">
        <v>0</v>
      </c>
      <c r="R138" s="286">
        <v>0</v>
      </c>
      <c r="S138" s="286">
        <v>9</v>
      </c>
      <c r="T138" s="286">
        <v>1</v>
      </c>
      <c r="U138" s="286">
        <v>0</v>
      </c>
      <c r="V138" s="286">
        <v>2</v>
      </c>
      <c r="W138" s="289">
        <v>0</v>
      </c>
      <c r="X138" s="286">
        <f t="shared" si="101"/>
        <v>1</v>
      </c>
      <c r="Y138" s="286">
        <v>1</v>
      </c>
      <c r="Z138" s="286">
        <v>0</v>
      </c>
      <c r="AA138" s="286">
        <v>1</v>
      </c>
      <c r="AB138" s="286">
        <v>0</v>
      </c>
      <c r="AC138" s="286">
        <f t="shared" si="102"/>
        <v>1</v>
      </c>
      <c r="AD138" s="286">
        <v>1</v>
      </c>
      <c r="AE138" s="286">
        <v>0</v>
      </c>
      <c r="AF138" s="286">
        <v>0</v>
      </c>
      <c r="AG138" s="286">
        <v>0</v>
      </c>
      <c r="AH138" s="286">
        <v>0</v>
      </c>
      <c r="AI138" s="286">
        <v>0</v>
      </c>
      <c r="AJ138" s="286">
        <v>1</v>
      </c>
    </row>
    <row r="139" spans="1:36" outlineLevel="2" x14ac:dyDescent="0.3">
      <c r="A139" s="121" t="s">
        <v>111</v>
      </c>
      <c r="B139" s="122" t="s">
        <v>547</v>
      </c>
      <c r="C139" s="166"/>
      <c r="D139" s="169">
        <v>0</v>
      </c>
      <c r="E139" s="363">
        <f>SUBTOTAL(9,E132:E138)</f>
        <v>159</v>
      </c>
      <c r="F139" s="363">
        <f t="shared" ref="F139:AJ139" si="103">SUBTOTAL(9,F132:F138)</f>
        <v>67</v>
      </c>
      <c r="G139" s="363">
        <f t="shared" si="103"/>
        <v>92</v>
      </c>
      <c r="H139" s="363">
        <f t="shared" si="103"/>
        <v>152</v>
      </c>
      <c r="I139" s="363">
        <f t="shared" si="103"/>
        <v>64</v>
      </c>
      <c r="J139" s="363">
        <f t="shared" si="103"/>
        <v>88</v>
      </c>
      <c r="K139" s="363">
        <f t="shared" si="103"/>
        <v>144</v>
      </c>
      <c r="L139" s="363">
        <f t="shared" si="103"/>
        <v>63</v>
      </c>
      <c r="M139" s="363">
        <f t="shared" si="103"/>
        <v>81</v>
      </c>
      <c r="N139" s="363">
        <f t="shared" si="103"/>
        <v>7</v>
      </c>
      <c r="O139" s="363">
        <f t="shared" si="103"/>
        <v>0</v>
      </c>
      <c r="P139" s="363">
        <f t="shared" si="103"/>
        <v>7</v>
      </c>
      <c r="Q139" s="363">
        <f t="shared" si="103"/>
        <v>1</v>
      </c>
      <c r="R139" s="363">
        <f t="shared" si="103"/>
        <v>0</v>
      </c>
      <c r="S139" s="363">
        <f t="shared" si="103"/>
        <v>106</v>
      </c>
      <c r="T139" s="363">
        <f t="shared" si="103"/>
        <v>6</v>
      </c>
      <c r="U139" s="363">
        <f t="shared" si="103"/>
        <v>1</v>
      </c>
      <c r="V139" s="363">
        <f t="shared" si="103"/>
        <v>16</v>
      </c>
      <c r="W139" s="363">
        <f t="shared" si="103"/>
        <v>0</v>
      </c>
      <c r="X139" s="363">
        <f t="shared" si="103"/>
        <v>8</v>
      </c>
      <c r="Y139" s="363">
        <f t="shared" si="103"/>
        <v>1</v>
      </c>
      <c r="Z139" s="363">
        <f t="shared" si="103"/>
        <v>7</v>
      </c>
      <c r="AA139" s="363">
        <f t="shared" si="103"/>
        <v>8</v>
      </c>
      <c r="AB139" s="363">
        <f t="shared" si="103"/>
        <v>0</v>
      </c>
      <c r="AC139" s="363">
        <f t="shared" si="103"/>
        <v>7</v>
      </c>
      <c r="AD139" s="363">
        <f t="shared" si="103"/>
        <v>3</v>
      </c>
      <c r="AE139" s="363">
        <f t="shared" si="103"/>
        <v>4</v>
      </c>
      <c r="AF139" s="363">
        <f t="shared" si="103"/>
        <v>0</v>
      </c>
      <c r="AG139" s="363">
        <f t="shared" si="103"/>
        <v>0</v>
      </c>
      <c r="AH139" s="363">
        <f t="shared" si="103"/>
        <v>0</v>
      </c>
      <c r="AI139" s="363">
        <f t="shared" si="103"/>
        <v>0</v>
      </c>
      <c r="AJ139" s="363">
        <f t="shared" si="103"/>
        <v>7</v>
      </c>
    </row>
    <row r="140" spans="1:36" ht="12.5" outlineLevel="3" x14ac:dyDescent="0.25">
      <c r="A140" s="69" t="s">
        <v>111</v>
      </c>
      <c r="B140" s="70" t="s">
        <v>134</v>
      </c>
      <c r="C140" s="71" t="s">
        <v>135</v>
      </c>
      <c r="D140" s="72"/>
      <c r="E140" s="134">
        <f t="shared" si="94"/>
        <v>12</v>
      </c>
      <c r="F140" s="135">
        <f t="shared" ref="F140:G144" si="104">I140+AD140</f>
        <v>5</v>
      </c>
      <c r="G140" s="135">
        <f t="shared" si="104"/>
        <v>7</v>
      </c>
      <c r="H140" s="135">
        <f t="shared" si="95"/>
        <v>12</v>
      </c>
      <c r="I140" s="135">
        <f t="shared" ref="I140:J144" si="105">L140+Y140</f>
        <v>5</v>
      </c>
      <c r="J140" s="135">
        <f t="shared" si="105"/>
        <v>7</v>
      </c>
      <c r="K140" s="135">
        <f t="shared" si="96"/>
        <v>10</v>
      </c>
      <c r="L140" s="135">
        <v>5</v>
      </c>
      <c r="M140" s="135">
        <v>5</v>
      </c>
      <c r="N140" s="135">
        <v>1</v>
      </c>
      <c r="O140" s="135">
        <v>0</v>
      </c>
      <c r="P140" s="135">
        <v>1</v>
      </c>
      <c r="Q140" s="135">
        <v>0</v>
      </c>
      <c r="R140" s="135">
        <v>0</v>
      </c>
      <c r="S140" s="135">
        <v>5</v>
      </c>
      <c r="T140" s="135">
        <v>0</v>
      </c>
      <c r="U140" s="135">
        <v>0</v>
      </c>
      <c r="V140" s="135">
        <v>3</v>
      </c>
      <c r="W140" s="135">
        <v>0</v>
      </c>
      <c r="X140" s="135">
        <f>Y140+Z140</f>
        <v>2</v>
      </c>
      <c r="Y140" s="135">
        <v>0</v>
      </c>
      <c r="Z140" s="135">
        <v>2</v>
      </c>
      <c r="AA140" s="135">
        <v>2</v>
      </c>
      <c r="AB140" s="135">
        <v>0</v>
      </c>
      <c r="AC140" s="135">
        <f>AD140+AE140</f>
        <v>0</v>
      </c>
      <c r="AD140" s="135">
        <v>0</v>
      </c>
      <c r="AE140" s="135">
        <v>0</v>
      </c>
      <c r="AF140" s="135">
        <v>0</v>
      </c>
      <c r="AG140" s="135">
        <v>0</v>
      </c>
      <c r="AH140" s="135">
        <v>0</v>
      </c>
      <c r="AI140" s="135">
        <v>0</v>
      </c>
      <c r="AJ140" s="135">
        <v>0</v>
      </c>
    </row>
    <row r="141" spans="1:36" ht="12.5" outlineLevel="3" x14ac:dyDescent="0.25">
      <c r="A141" s="61" t="s">
        <v>111</v>
      </c>
      <c r="B141" s="62" t="s">
        <v>134</v>
      </c>
      <c r="C141" s="63" t="s">
        <v>137</v>
      </c>
      <c r="D141" s="64"/>
      <c r="E141" s="136">
        <f t="shared" si="94"/>
        <v>21</v>
      </c>
      <c r="F141" s="137">
        <f t="shared" si="104"/>
        <v>7</v>
      </c>
      <c r="G141" s="137">
        <f t="shared" si="104"/>
        <v>14</v>
      </c>
      <c r="H141" s="137">
        <f t="shared" si="95"/>
        <v>21</v>
      </c>
      <c r="I141" s="137">
        <f t="shared" si="105"/>
        <v>7</v>
      </c>
      <c r="J141" s="137">
        <f t="shared" si="105"/>
        <v>14</v>
      </c>
      <c r="K141" s="137">
        <f t="shared" si="96"/>
        <v>20</v>
      </c>
      <c r="L141" s="137">
        <v>7</v>
      </c>
      <c r="M141" s="137">
        <v>13</v>
      </c>
      <c r="N141" s="137">
        <v>1</v>
      </c>
      <c r="O141" s="137">
        <v>0</v>
      </c>
      <c r="P141" s="137">
        <v>1</v>
      </c>
      <c r="Q141" s="137">
        <v>0</v>
      </c>
      <c r="R141" s="137">
        <v>0</v>
      </c>
      <c r="S141" s="137">
        <v>15</v>
      </c>
      <c r="T141" s="137">
        <v>1</v>
      </c>
      <c r="U141" s="137">
        <v>0</v>
      </c>
      <c r="V141" s="137">
        <v>2</v>
      </c>
      <c r="W141" s="137">
        <v>0</v>
      </c>
      <c r="X141" s="137">
        <f>Y141+Z141</f>
        <v>1</v>
      </c>
      <c r="Y141" s="137">
        <v>0</v>
      </c>
      <c r="Z141" s="137">
        <v>1</v>
      </c>
      <c r="AA141" s="137">
        <v>1</v>
      </c>
      <c r="AB141" s="137">
        <v>0</v>
      </c>
      <c r="AC141" s="137">
        <f>AD141+AE141</f>
        <v>0</v>
      </c>
      <c r="AD141" s="137">
        <v>0</v>
      </c>
      <c r="AE141" s="137">
        <v>0</v>
      </c>
      <c r="AF141" s="137">
        <v>0</v>
      </c>
      <c r="AG141" s="137">
        <v>0</v>
      </c>
      <c r="AH141" s="137">
        <v>0</v>
      </c>
      <c r="AI141" s="137">
        <v>0</v>
      </c>
      <c r="AJ141" s="137">
        <v>0</v>
      </c>
    </row>
    <row r="142" spans="1:36" ht="12.5" outlineLevel="3" x14ac:dyDescent="0.25">
      <c r="A142" s="61" t="s">
        <v>111</v>
      </c>
      <c r="B142" s="62" t="s">
        <v>134</v>
      </c>
      <c r="C142" s="63" t="s">
        <v>136</v>
      </c>
      <c r="D142" s="64"/>
      <c r="E142" s="136">
        <f t="shared" si="94"/>
        <v>11</v>
      </c>
      <c r="F142" s="137">
        <f t="shared" si="104"/>
        <v>3</v>
      </c>
      <c r="G142" s="137">
        <f t="shared" si="104"/>
        <v>8</v>
      </c>
      <c r="H142" s="137">
        <f t="shared" si="95"/>
        <v>11</v>
      </c>
      <c r="I142" s="137">
        <f t="shared" si="105"/>
        <v>3</v>
      </c>
      <c r="J142" s="137">
        <f t="shared" si="105"/>
        <v>8</v>
      </c>
      <c r="K142" s="137">
        <f t="shared" si="96"/>
        <v>10</v>
      </c>
      <c r="L142" s="137">
        <v>3</v>
      </c>
      <c r="M142" s="137">
        <v>7</v>
      </c>
      <c r="N142" s="137">
        <v>1</v>
      </c>
      <c r="O142" s="137">
        <v>0</v>
      </c>
      <c r="P142" s="137">
        <v>1</v>
      </c>
      <c r="Q142" s="137">
        <v>0</v>
      </c>
      <c r="R142" s="137">
        <v>0</v>
      </c>
      <c r="S142" s="137">
        <v>7</v>
      </c>
      <c r="T142" s="137">
        <v>1</v>
      </c>
      <c r="U142" s="137">
        <v>0</v>
      </c>
      <c r="V142" s="137">
        <v>0</v>
      </c>
      <c r="W142" s="137">
        <v>0</v>
      </c>
      <c r="X142" s="137">
        <f>Y142+Z142</f>
        <v>1</v>
      </c>
      <c r="Y142" s="137">
        <v>0</v>
      </c>
      <c r="Z142" s="137">
        <v>1</v>
      </c>
      <c r="AA142" s="137">
        <v>1</v>
      </c>
      <c r="AB142" s="137">
        <v>0</v>
      </c>
      <c r="AC142" s="137">
        <f>AD142+AE142</f>
        <v>0</v>
      </c>
      <c r="AD142" s="137">
        <v>0</v>
      </c>
      <c r="AE142" s="137">
        <v>0</v>
      </c>
      <c r="AF142" s="137">
        <v>0</v>
      </c>
      <c r="AG142" s="137">
        <v>0</v>
      </c>
      <c r="AH142" s="137">
        <v>0</v>
      </c>
      <c r="AI142" s="137">
        <v>0</v>
      </c>
      <c r="AJ142" s="137">
        <v>0</v>
      </c>
    </row>
    <row r="143" spans="1:36" ht="12.5" outlineLevel="3" x14ac:dyDescent="0.25">
      <c r="A143" s="61" t="s">
        <v>111</v>
      </c>
      <c r="B143" s="62" t="s">
        <v>134</v>
      </c>
      <c r="C143" s="63" t="s">
        <v>139</v>
      </c>
      <c r="D143" s="64"/>
      <c r="E143" s="136">
        <f t="shared" si="94"/>
        <v>19</v>
      </c>
      <c r="F143" s="137">
        <f t="shared" si="104"/>
        <v>9</v>
      </c>
      <c r="G143" s="137">
        <f t="shared" si="104"/>
        <v>10</v>
      </c>
      <c r="H143" s="137">
        <f t="shared" si="95"/>
        <v>19</v>
      </c>
      <c r="I143" s="137">
        <f t="shared" si="105"/>
        <v>9</v>
      </c>
      <c r="J143" s="137">
        <f t="shared" si="105"/>
        <v>10</v>
      </c>
      <c r="K143" s="137">
        <f t="shared" si="96"/>
        <v>18</v>
      </c>
      <c r="L143" s="137">
        <v>8</v>
      </c>
      <c r="M143" s="137">
        <v>10</v>
      </c>
      <c r="N143" s="137">
        <v>1</v>
      </c>
      <c r="O143" s="137">
        <v>0</v>
      </c>
      <c r="P143" s="137">
        <v>1</v>
      </c>
      <c r="Q143" s="137">
        <v>0</v>
      </c>
      <c r="R143" s="137">
        <v>0</v>
      </c>
      <c r="S143" s="137">
        <v>13</v>
      </c>
      <c r="T143" s="137">
        <v>1</v>
      </c>
      <c r="U143" s="137">
        <v>1</v>
      </c>
      <c r="V143" s="137">
        <v>1</v>
      </c>
      <c r="W143" s="137">
        <v>0</v>
      </c>
      <c r="X143" s="137">
        <f>Y143+Z143</f>
        <v>1</v>
      </c>
      <c r="Y143" s="137">
        <v>1</v>
      </c>
      <c r="Z143" s="137">
        <v>0</v>
      </c>
      <c r="AA143" s="137">
        <v>1</v>
      </c>
      <c r="AB143" s="137">
        <v>0</v>
      </c>
      <c r="AC143" s="137">
        <f>AD143+AE143</f>
        <v>0</v>
      </c>
      <c r="AD143" s="137">
        <v>0</v>
      </c>
      <c r="AE143" s="137">
        <v>0</v>
      </c>
      <c r="AF143" s="137">
        <v>0</v>
      </c>
      <c r="AG143" s="137">
        <v>0</v>
      </c>
      <c r="AH143" s="137">
        <v>0</v>
      </c>
      <c r="AI143" s="137">
        <v>0</v>
      </c>
      <c r="AJ143" s="137">
        <v>0</v>
      </c>
    </row>
    <row r="144" spans="1:36" ht="12.5" outlineLevel="3" x14ac:dyDescent="0.25">
      <c r="A144" s="65" t="s">
        <v>111</v>
      </c>
      <c r="B144" s="66" t="s">
        <v>134</v>
      </c>
      <c r="C144" s="67" t="s">
        <v>138</v>
      </c>
      <c r="D144" s="68"/>
      <c r="E144" s="290">
        <f t="shared" si="94"/>
        <v>15</v>
      </c>
      <c r="F144" s="286">
        <f t="shared" si="104"/>
        <v>7</v>
      </c>
      <c r="G144" s="286">
        <f t="shared" si="104"/>
        <v>8</v>
      </c>
      <c r="H144" s="289">
        <f t="shared" si="95"/>
        <v>15</v>
      </c>
      <c r="I144" s="286">
        <f t="shared" si="105"/>
        <v>7</v>
      </c>
      <c r="J144" s="286">
        <f t="shared" si="105"/>
        <v>8</v>
      </c>
      <c r="K144" s="289">
        <f t="shared" si="96"/>
        <v>14</v>
      </c>
      <c r="L144" s="286">
        <v>7</v>
      </c>
      <c r="M144" s="286">
        <v>7</v>
      </c>
      <c r="N144" s="286">
        <v>1</v>
      </c>
      <c r="O144" s="286">
        <v>0</v>
      </c>
      <c r="P144" s="286">
        <v>1</v>
      </c>
      <c r="Q144" s="286">
        <v>0</v>
      </c>
      <c r="R144" s="286">
        <v>0</v>
      </c>
      <c r="S144" s="286">
        <v>9</v>
      </c>
      <c r="T144" s="286">
        <v>1</v>
      </c>
      <c r="U144" s="286">
        <v>1</v>
      </c>
      <c r="V144" s="286">
        <v>1</v>
      </c>
      <c r="W144" s="289">
        <v>0</v>
      </c>
      <c r="X144" s="286">
        <f>Y144+Z144</f>
        <v>1</v>
      </c>
      <c r="Y144" s="286">
        <v>0</v>
      </c>
      <c r="Z144" s="286">
        <v>1</v>
      </c>
      <c r="AA144" s="286">
        <v>1</v>
      </c>
      <c r="AB144" s="286">
        <v>0</v>
      </c>
      <c r="AC144" s="286">
        <f>AD144+AE144</f>
        <v>0</v>
      </c>
      <c r="AD144" s="286">
        <v>0</v>
      </c>
      <c r="AE144" s="286">
        <v>0</v>
      </c>
      <c r="AF144" s="286">
        <v>0</v>
      </c>
      <c r="AG144" s="286">
        <v>0</v>
      </c>
      <c r="AH144" s="286">
        <v>0</v>
      </c>
      <c r="AI144" s="286">
        <v>0</v>
      </c>
      <c r="AJ144" s="286">
        <v>0</v>
      </c>
    </row>
    <row r="145" spans="1:36" outlineLevel="2" x14ac:dyDescent="0.3">
      <c r="A145" s="121" t="s">
        <v>111</v>
      </c>
      <c r="B145" s="122" t="s">
        <v>548</v>
      </c>
      <c r="C145" s="166"/>
      <c r="D145" s="169">
        <v>0</v>
      </c>
      <c r="E145" s="363">
        <f>SUBTOTAL(9,E140:E144)</f>
        <v>78</v>
      </c>
      <c r="F145" s="363">
        <f t="shared" ref="F145:AJ145" si="106">SUBTOTAL(9,F140:F144)</f>
        <v>31</v>
      </c>
      <c r="G145" s="363">
        <f t="shared" si="106"/>
        <v>47</v>
      </c>
      <c r="H145" s="363">
        <f t="shared" si="106"/>
        <v>78</v>
      </c>
      <c r="I145" s="363">
        <f t="shared" si="106"/>
        <v>31</v>
      </c>
      <c r="J145" s="363">
        <f t="shared" si="106"/>
        <v>47</v>
      </c>
      <c r="K145" s="363">
        <f t="shared" si="106"/>
        <v>72</v>
      </c>
      <c r="L145" s="363">
        <f t="shared" si="106"/>
        <v>30</v>
      </c>
      <c r="M145" s="363">
        <f t="shared" si="106"/>
        <v>42</v>
      </c>
      <c r="N145" s="363">
        <f t="shared" si="106"/>
        <v>5</v>
      </c>
      <c r="O145" s="363">
        <f t="shared" si="106"/>
        <v>0</v>
      </c>
      <c r="P145" s="363">
        <f t="shared" si="106"/>
        <v>5</v>
      </c>
      <c r="Q145" s="363">
        <f t="shared" si="106"/>
        <v>0</v>
      </c>
      <c r="R145" s="363">
        <f t="shared" si="106"/>
        <v>0</v>
      </c>
      <c r="S145" s="363">
        <f t="shared" si="106"/>
        <v>49</v>
      </c>
      <c r="T145" s="363">
        <f t="shared" si="106"/>
        <v>4</v>
      </c>
      <c r="U145" s="363">
        <f t="shared" si="106"/>
        <v>2</v>
      </c>
      <c r="V145" s="363">
        <f t="shared" si="106"/>
        <v>7</v>
      </c>
      <c r="W145" s="363">
        <f t="shared" si="106"/>
        <v>0</v>
      </c>
      <c r="X145" s="363">
        <f t="shared" si="106"/>
        <v>6</v>
      </c>
      <c r="Y145" s="363">
        <f t="shared" si="106"/>
        <v>1</v>
      </c>
      <c r="Z145" s="363">
        <f t="shared" si="106"/>
        <v>5</v>
      </c>
      <c r="AA145" s="363">
        <f t="shared" si="106"/>
        <v>6</v>
      </c>
      <c r="AB145" s="363">
        <f t="shared" si="106"/>
        <v>0</v>
      </c>
      <c r="AC145" s="363">
        <f t="shared" si="106"/>
        <v>0</v>
      </c>
      <c r="AD145" s="363">
        <f t="shared" si="106"/>
        <v>0</v>
      </c>
      <c r="AE145" s="363">
        <f t="shared" si="106"/>
        <v>0</v>
      </c>
      <c r="AF145" s="363">
        <f t="shared" si="106"/>
        <v>0</v>
      </c>
      <c r="AG145" s="363">
        <f t="shared" si="106"/>
        <v>0</v>
      </c>
      <c r="AH145" s="363">
        <f t="shared" si="106"/>
        <v>0</v>
      </c>
      <c r="AI145" s="363">
        <f t="shared" si="106"/>
        <v>0</v>
      </c>
      <c r="AJ145" s="363">
        <f t="shared" si="106"/>
        <v>0</v>
      </c>
    </row>
    <row r="146" spans="1:36" outlineLevel="1" x14ac:dyDescent="0.3">
      <c r="A146" s="123" t="s">
        <v>549</v>
      </c>
      <c r="B146" s="124"/>
      <c r="C146" s="166"/>
      <c r="D146" s="169">
        <v>0</v>
      </c>
      <c r="E146" s="363">
        <f t="shared" ref="E146:J146" si="107">SUBTOTAL(9,E117:E145)</f>
        <v>582</v>
      </c>
      <c r="F146" s="363">
        <f t="shared" si="107"/>
        <v>222</v>
      </c>
      <c r="G146" s="363">
        <f t="shared" si="107"/>
        <v>360</v>
      </c>
      <c r="H146" s="363">
        <f t="shared" si="107"/>
        <v>575</v>
      </c>
      <c r="I146" s="363">
        <f t="shared" si="107"/>
        <v>219</v>
      </c>
      <c r="J146" s="363">
        <f t="shared" si="107"/>
        <v>356</v>
      </c>
      <c r="K146" s="363">
        <f>K131+K139+K145</f>
        <v>542</v>
      </c>
      <c r="L146" s="363">
        <f>L131+L139+L145</f>
        <v>211</v>
      </c>
      <c r="M146" s="363">
        <f>M131+M139+M145</f>
        <v>331</v>
      </c>
      <c r="N146" s="363">
        <f>N131+N139+N145</f>
        <v>26</v>
      </c>
      <c r="O146" s="363">
        <f t="shared" ref="O146:V146" si="108">O131+O139+O145</f>
        <v>0</v>
      </c>
      <c r="P146" s="363">
        <f t="shared" si="108"/>
        <v>26</v>
      </c>
      <c r="Q146" s="363">
        <f t="shared" si="108"/>
        <v>2</v>
      </c>
      <c r="R146" s="363">
        <f t="shared" si="108"/>
        <v>0</v>
      </c>
      <c r="S146" s="363">
        <f t="shared" si="108"/>
        <v>410</v>
      </c>
      <c r="T146" s="363">
        <f t="shared" si="108"/>
        <v>22</v>
      </c>
      <c r="U146" s="363">
        <f t="shared" si="108"/>
        <v>5</v>
      </c>
      <c r="V146" s="363">
        <f t="shared" si="108"/>
        <v>51</v>
      </c>
      <c r="W146" s="363">
        <f t="shared" ref="W146:AJ146" si="109">SUBTOTAL(9,W117:W145)</f>
        <v>0</v>
      </c>
      <c r="X146" s="363">
        <f t="shared" si="109"/>
        <v>33</v>
      </c>
      <c r="Y146" s="363">
        <f t="shared" si="109"/>
        <v>8</v>
      </c>
      <c r="Z146" s="363">
        <f t="shared" si="109"/>
        <v>25</v>
      </c>
      <c r="AA146" s="363">
        <f t="shared" si="109"/>
        <v>33</v>
      </c>
      <c r="AB146" s="363">
        <f t="shared" si="109"/>
        <v>0</v>
      </c>
      <c r="AC146" s="363">
        <f t="shared" si="109"/>
        <v>7</v>
      </c>
      <c r="AD146" s="363">
        <f t="shared" si="109"/>
        <v>3</v>
      </c>
      <c r="AE146" s="363">
        <f t="shared" si="109"/>
        <v>4</v>
      </c>
      <c r="AF146" s="363">
        <f t="shared" si="109"/>
        <v>0</v>
      </c>
      <c r="AG146" s="363">
        <f t="shared" si="109"/>
        <v>0</v>
      </c>
      <c r="AH146" s="363">
        <f t="shared" si="109"/>
        <v>0</v>
      </c>
      <c r="AI146" s="363">
        <f t="shared" si="109"/>
        <v>0</v>
      </c>
      <c r="AJ146" s="363">
        <f t="shared" si="109"/>
        <v>7</v>
      </c>
    </row>
    <row r="147" spans="1:36" ht="12.5" outlineLevel="3" x14ac:dyDescent="0.25">
      <c r="A147" s="69" t="s">
        <v>140</v>
      </c>
      <c r="B147" s="70" t="s">
        <v>141</v>
      </c>
      <c r="C147" s="71" t="s">
        <v>142</v>
      </c>
      <c r="D147" s="72"/>
      <c r="E147" s="134">
        <f t="shared" si="94"/>
        <v>51</v>
      </c>
      <c r="F147" s="135">
        <f>I147+AD147</f>
        <v>14</v>
      </c>
      <c r="G147" s="135">
        <f>J147+AE147</f>
        <v>37</v>
      </c>
      <c r="H147" s="135">
        <f t="shared" si="95"/>
        <v>48</v>
      </c>
      <c r="I147" s="135">
        <f>L147+Y147</f>
        <v>13</v>
      </c>
      <c r="J147" s="135">
        <f>M147+Z147</f>
        <v>35</v>
      </c>
      <c r="K147" s="135">
        <f t="shared" si="96"/>
        <v>46</v>
      </c>
      <c r="L147" s="135">
        <v>13</v>
      </c>
      <c r="M147" s="135">
        <v>33</v>
      </c>
      <c r="N147" s="135">
        <v>1</v>
      </c>
      <c r="O147" s="135">
        <v>0</v>
      </c>
      <c r="P147" s="135">
        <v>1</v>
      </c>
      <c r="Q147" s="135">
        <v>1</v>
      </c>
      <c r="R147" s="135">
        <v>0</v>
      </c>
      <c r="S147" s="135">
        <v>34</v>
      </c>
      <c r="T147" s="135">
        <v>2</v>
      </c>
      <c r="U147" s="135">
        <v>1</v>
      </c>
      <c r="V147" s="135">
        <v>6</v>
      </c>
      <c r="W147" s="135">
        <v>0</v>
      </c>
      <c r="X147" s="135">
        <f>Y147+Z147</f>
        <v>2</v>
      </c>
      <c r="Y147" s="135">
        <v>0</v>
      </c>
      <c r="Z147" s="135">
        <v>2</v>
      </c>
      <c r="AA147" s="135">
        <v>2</v>
      </c>
      <c r="AB147" s="135">
        <v>0</v>
      </c>
      <c r="AC147" s="135">
        <f>AD147+AE147</f>
        <v>3</v>
      </c>
      <c r="AD147" s="135">
        <v>1</v>
      </c>
      <c r="AE147" s="135">
        <v>2</v>
      </c>
      <c r="AF147" s="135">
        <v>0</v>
      </c>
      <c r="AG147" s="135">
        <v>0</v>
      </c>
      <c r="AH147" s="135">
        <v>0</v>
      </c>
      <c r="AI147" s="135">
        <v>1</v>
      </c>
      <c r="AJ147" s="135">
        <v>2</v>
      </c>
    </row>
    <row r="148" spans="1:36" ht="12.5" outlineLevel="3" x14ac:dyDescent="0.25">
      <c r="A148" s="61" t="s">
        <v>140</v>
      </c>
      <c r="B148" s="62" t="s">
        <v>141</v>
      </c>
      <c r="C148" s="63" t="s">
        <v>493</v>
      </c>
      <c r="D148" s="64"/>
      <c r="E148" s="136">
        <f t="shared" si="94"/>
        <v>23</v>
      </c>
      <c r="F148" s="137">
        <f t="shared" ref="F148:F156" si="110">I148+AD148</f>
        <v>9</v>
      </c>
      <c r="G148" s="137">
        <f t="shared" ref="G148:G156" si="111">J148+AE148</f>
        <v>14</v>
      </c>
      <c r="H148" s="137">
        <f t="shared" si="95"/>
        <v>22</v>
      </c>
      <c r="I148" s="137">
        <f t="shared" ref="I148:I156" si="112">L148+Y148</f>
        <v>8</v>
      </c>
      <c r="J148" s="137">
        <f t="shared" ref="J148:J156" si="113">M148+Z148</f>
        <v>14</v>
      </c>
      <c r="K148" s="137">
        <f t="shared" si="96"/>
        <v>21</v>
      </c>
      <c r="L148" s="137">
        <v>8</v>
      </c>
      <c r="M148" s="137">
        <v>13</v>
      </c>
      <c r="N148" s="137">
        <v>1</v>
      </c>
      <c r="O148" s="137">
        <v>0</v>
      </c>
      <c r="P148" s="137">
        <v>1</v>
      </c>
      <c r="Q148" s="137">
        <v>0</v>
      </c>
      <c r="R148" s="137">
        <v>0</v>
      </c>
      <c r="S148" s="137">
        <v>16</v>
      </c>
      <c r="T148" s="137">
        <v>1</v>
      </c>
      <c r="U148" s="137">
        <v>1</v>
      </c>
      <c r="V148" s="137">
        <v>1</v>
      </c>
      <c r="W148" s="137">
        <v>0</v>
      </c>
      <c r="X148" s="137">
        <f t="shared" ref="X148:X156" si="114">Y148+Z148</f>
        <v>1</v>
      </c>
      <c r="Y148" s="137">
        <v>0</v>
      </c>
      <c r="Z148" s="137">
        <v>1</v>
      </c>
      <c r="AA148" s="137">
        <v>1</v>
      </c>
      <c r="AB148" s="137">
        <v>0</v>
      </c>
      <c r="AC148" s="137">
        <f t="shared" ref="AC148:AC156" si="115">AD148+AE148</f>
        <v>1</v>
      </c>
      <c r="AD148" s="137">
        <v>1</v>
      </c>
      <c r="AE148" s="137">
        <v>0</v>
      </c>
      <c r="AF148" s="137">
        <v>0</v>
      </c>
      <c r="AG148" s="137">
        <v>0</v>
      </c>
      <c r="AH148" s="137">
        <v>0</v>
      </c>
      <c r="AI148" s="137">
        <v>0</v>
      </c>
      <c r="AJ148" s="137">
        <v>1</v>
      </c>
    </row>
    <row r="149" spans="1:36" ht="12.5" outlineLevel="3" x14ac:dyDescent="0.25">
      <c r="A149" s="61" t="s">
        <v>140</v>
      </c>
      <c r="B149" s="62" t="s">
        <v>141</v>
      </c>
      <c r="C149" s="63" t="s">
        <v>143</v>
      </c>
      <c r="D149" s="64"/>
      <c r="E149" s="136">
        <f t="shared" si="94"/>
        <v>14</v>
      </c>
      <c r="F149" s="137">
        <f t="shared" si="110"/>
        <v>5</v>
      </c>
      <c r="G149" s="137">
        <f t="shared" si="111"/>
        <v>9</v>
      </c>
      <c r="H149" s="137">
        <f t="shared" si="95"/>
        <v>12</v>
      </c>
      <c r="I149" s="137">
        <f t="shared" si="112"/>
        <v>5</v>
      </c>
      <c r="J149" s="137">
        <f t="shared" si="113"/>
        <v>7</v>
      </c>
      <c r="K149" s="137">
        <f t="shared" si="96"/>
        <v>11</v>
      </c>
      <c r="L149" s="137">
        <v>5</v>
      </c>
      <c r="M149" s="137">
        <v>6</v>
      </c>
      <c r="N149" s="137">
        <v>1</v>
      </c>
      <c r="O149" s="137">
        <v>0</v>
      </c>
      <c r="P149" s="137">
        <v>1</v>
      </c>
      <c r="Q149" s="137">
        <v>0</v>
      </c>
      <c r="R149" s="137">
        <v>0</v>
      </c>
      <c r="S149" s="137">
        <v>6</v>
      </c>
      <c r="T149" s="137">
        <v>1</v>
      </c>
      <c r="U149" s="137">
        <v>0</v>
      </c>
      <c r="V149" s="137">
        <v>2</v>
      </c>
      <c r="W149" s="137">
        <v>0</v>
      </c>
      <c r="X149" s="137">
        <f t="shared" si="114"/>
        <v>1</v>
      </c>
      <c r="Y149" s="137">
        <v>0</v>
      </c>
      <c r="Z149" s="137">
        <v>1</v>
      </c>
      <c r="AA149" s="137">
        <v>1</v>
      </c>
      <c r="AB149" s="137">
        <v>0</v>
      </c>
      <c r="AC149" s="137">
        <f t="shared" si="115"/>
        <v>2</v>
      </c>
      <c r="AD149" s="137">
        <v>0</v>
      </c>
      <c r="AE149" s="137">
        <v>2</v>
      </c>
      <c r="AF149" s="137">
        <v>0</v>
      </c>
      <c r="AG149" s="137">
        <v>0</v>
      </c>
      <c r="AH149" s="137">
        <v>0</v>
      </c>
      <c r="AI149" s="137">
        <v>0</v>
      </c>
      <c r="AJ149" s="137">
        <v>2</v>
      </c>
    </row>
    <row r="150" spans="1:36" ht="12.5" outlineLevel="3" x14ac:dyDescent="0.25">
      <c r="A150" s="61" t="s">
        <v>140</v>
      </c>
      <c r="B150" s="62" t="s">
        <v>141</v>
      </c>
      <c r="C150" s="63" t="s">
        <v>144</v>
      </c>
      <c r="D150" s="64"/>
      <c r="E150" s="136">
        <f t="shared" si="94"/>
        <v>14</v>
      </c>
      <c r="F150" s="137">
        <f t="shared" si="110"/>
        <v>4</v>
      </c>
      <c r="G150" s="137">
        <f t="shared" si="111"/>
        <v>10</v>
      </c>
      <c r="H150" s="137">
        <f t="shared" si="95"/>
        <v>12</v>
      </c>
      <c r="I150" s="137">
        <f t="shared" si="112"/>
        <v>3</v>
      </c>
      <c r="J150" s="137">
        <f t="shared" si="113"/>
        <v>9</v>
      </c>
      <c r="K150" s="137">
        <f t="shared" si="96"/>
        <v>11</v>
      </c>
      <c r="L150" s="137">
        <v>3</v>
      </c>
      <c r="M150" s="137">
        <v>8</v>
      </c>
      <c r="N150" s="137">
        <v>1</v>
      </c>
      <c r="O150" s="137">
        <v>0</v>
      </c>
      <c r="P150" s="137">
        <v>1</v>
      </c>
      <c r="Q150" s="137">
        <v>0</v>
      </c>
      <c r="R150" s="137">
        <v>0</v>
      </c>
      <c r="S150" s="137">
        <v>7</v>
      </c>
      <c r="T150" s="137">
        <v>0</v>
      </c>
      <c r="U150" s="137">
        <v>0</v>
      </c>
      <c r="V150" s="137">
        <v>2</v>
      </c>
      <c r="W150" s="137">
        <v>0</v>
      </c>
      <c r="X150" s="137">
        <f t="shared" si="114"/>
        <v>1</v>
      </c>
      <c r="Y150" s="137">
        <v>0</v>
      </c>
      <c r="Z150" s="137">
        <v>1</v>
      </c>
      <c r="AA150" s="137">
        <v>1</v>
      </c>
      <c r="AB150" s="137">
        <v>0</v>
      </c>
      <c r="AC150" s="137">
        <f t="shared" si="115"/>
        <v>2</v>
      </c>
      <c r="AD150" s="137">
        <v>1</v>
      </c>
      <c r="AE150" s="137">
        <v>1</v>
      </c>
      <c r="AF150" s="137">
        <v>0</v>
      </c>
      <c r="AG150" s="137">
        <v>0</v>
      </c>
      <c r="AH150" s="137">
        <v>0</v>
      </c>
      <c r="AI150" s="137">
        <v>0</v>
      </c>
      <c r="AJ150" s="137">
        <v>2</v>
      </c>
    </row>
    <row r="151" spans="1:36" ht="12.5" outlineLevel="3" x14ac:dyDescent="0.25">
      <c r="A151" s="61" t="s">
        <v>140</v>
      </c>
      <c r="B151" s="62" t="s">
        <v>141</v>
      </c>
      <c r="C151" s="63" t="s">
        <v>145</v>
      </c>
      <c r="D151" s="64"/>
      <c r="E151" s="136">
        <f t="shared" si="94"/>
        <v>16</v>
      </c>
      <c r="F151" s="137">
        <f t="shared" si="110"/>
        <v>7</v>
      </c>
      <c r="G151" s="137">
        <f t="shared" si="111"/>
        <v>9</v>
      </c>
      <c r="H151" s="137">
        <f t="shared" si="95"/>
        <v>14</v>
      </c>
      <c r="I151" s="137">
        <f t="shared" si="112"/>
        <v>6</v>
      </c>
      <c r="J151" s="137">
        <f t="shared" si="113"/>
        <v>8</v>
      </c>
      <c r="K151" s="137">
        <f t="shared" si="96"/>
        <v>13</v>
      </c>
      <c r="L151" s="137">
        <v>6</v>
      </c>
      <c r="M151" s="137">
        <v>7</v>
      </c>
      <c r="N151" s="137">
        <v>1</v>
      </c>
      <c r="O151" s="137">
        <v>0</v>
      </c>
      <c r="P151" s="137">
        <v>1</v>
      </c>
      <c r="Q151" s="137">
        <v>0</v>
      </c>
      <c r="R151" s="137">
        <v>0</v>
      </c>
      <c r="S151" s="137">
        <v>8</v>
      </c>
      <c r="T151" s="137">
        <v>0</v>
      </c>
      <c r="U151" s="137">
        <v>0</v>
      </c>
      <c r="V151" s="137">
        <v>3</v>
      </c>
      <c r="W151" s="137">
        <v>0</v>
      </c>
      <c r="X151" s="137">
        <f t="shared" si="114"/>
        <v>1</v>
      </c>
      <c r="Y151" s="137">
        <v>0</v>
      </c>
      <c r="Z151" s="137">
        <v>1</v>
      </c>
      <c r="AA151" s="137">
        <v>1</v>
      </c>
      <c r="AB151" s="137">
        <v>0</v>
      </c>
      <c r="AC151" s="137">
        <f t="shared" si="115"/>
        <v>2</v>
      </c>
      <c r="AD151" s="137">
        <v>1</v>
      </c>
      <c r="AE151" s="137">
        <v>1</v>
      </c>
      <c r="AF151" s="137">
        <v>0</v>
      </c>
      <c r="AG151" s="137">
        <v>0</v>
      </c>
      <c r="AH151" s="137">
        <v>0</v>
      </c>
      <c r="AI151" s="137">
        <v>0</v>
      </c>
      <c r="AJ151" s="137">
        <v>2</v>
      </c>
    </row>
    <row r="152" spans="1:36" ht="12.5" outlineLevel="3" x14ac:dyDescent="0.25">
      <c r="A152" s="61" t="s">
        <v>140</v>
      </c>
      <c r="B152" s="62" t="s">
        <v>141</v>
      </c>
      <c r="C152" s="63" t="s">
        <v>146</v>
      </c>
      <c r="D152" s="64"/>
      <c r="E152" s="136">
        <f t="shared" si="94"/>
        <v>15</v>
      </c>
      <c r="F152" s="137">
        <f t="shared" si="110"/>
        <v>6</v>
      </c>
      <c r="G152" s="137">
        <f t="shared" si="111"/>
        <v>9</v>
      </c>
      <c r="H152" s="137">
        <f t="shared" si="95"/>
        <v>15</v>
      </c>
      <c r="I152" s="137">
        <f t="shared" si="112"/>
        <v>6</v>
      </c>
      <c r="J152" s="137">
        <f t="shared" si="113"/>
        <v>9</v>
      </c>
      <c r="K152" s="137">
        <f t="shared" si="96"/>
        <v>14</v>
      </c>
      <c r="L152" s="137">
        <v>6</v>
      </c>
      <c r="M152" s="137">
        <v>8</v>
      </c>
      <c r="N152" s="137">
        <v>1</v>
      </c>
      <c r="O152" s="137">
        <v>0</v>
      </c>
      <c r="P152" s="137">
        <v>1</v>
      </c>
      <c r="Q152" s="137">
        <v>0</v>
      </c>
      <c r="R152" s="137">
        <v>0</v>
      </c>
      <c r="S152" s="137">
        <v>9</v>
      </c>
      <c r="T152" s="137">
        <v>1</v>
      </c>
      <c r="U152" s="137">
        <v>0</v>
      </c>
      <c r="V152" s="137">
        <v>2</v>
      </c>
      <c r="W152" s="137">
        <v>0</v>
      </c>
      <c r="X152" s="137">
        <f t="shared" si="114"/>
        <v>1</v>
      </c>
      <c r="Y152" s="137">
        <v>0</v>
      </c>
      <c r="Z152" s="137">
        <v>1</v>
      </c>
      <c r="AA152" s="137">
        <v>1</v>
      </c>
      <c r="AB152" s="137">
        <v>0</v>
      </c>
      <c r="AC152" s="137">
        <f t="shared" si="115"/>
        <v>0</v>
      </c>
      <c r="AD152" s="137">
        <v>0</v>
      </c>
      <c r="AE152" s="137">
        <v>0</v>
      </c>
      <c r="AF152" s="137">
        <v>0</v>
      </c>
      <c r="AG152" s="137">
        <v>0</v>
      </c>
      <c r="AH152" s="137">
        <v>0</v>
      </c>
      <c r="AI152" s="137">
        <v>0</v>
      </c>
      <c r="AJ152" s="137">
        <v>0</v>
      </c>
    </row>
    <row r="153" spans="1:36" ht="12.5" outlineLevel="3" x14ac:dyDescent="0.25">
      <c r="A153" s="61" t="s">
        <v>140</v>
      </c>
      <c r="B153" s="62" t="s">
        <v>141</v>
      </c>
      <c r="C153" s="63" t="s">
        <v>147</v>
      </c>
      <c r="D153" s="64"/>
      <c r="E153" s="136">
        <f t="shared" si="94"/>
        <v>12</v>
      </c>
      <c r="F153" s="137">
        <f t="shared" si="110"/>
        <v>3</v>
      </c>
      <c r="G153" s="137">
        <f t="shared" si="111"/>
        <v>9</v>
      </c>
      <c r="H153" s="137">
        <f t="shared" si="95"/>
        <v>11</v>
      </c>
      <c r="I153" s="137">
        <f t="shared" si="112"/>
        <v>2</v>
      </c>
      <c r="J153" s="137">
        <f t="shared" si="113"/>
        <v>9</v>
      </c>
      <c r="K153" s="137">
        <f t="shared" si="96"/>
        <v>10</v>
      </c>
      <c r="L153" s="137">
        <v>2</v>
      </c>
      <c r="M153" s="137">
        <v>8</v>
      </c>
      <c r="N153" s="137">
        <v>1</v>
      </c>
      <c r="O153" s="137">
        <v>0</v>
      </c>
      <c r="P153" s="137">
        <v>1</v>
      </c>
      <c r="Q153" s="137">
        <v>0</v>
      </c>
      <c r="R153" s="137">
        <v>0</v>
      </c>
      <c r="S153" s="137">
        <v>6</v>
      </c>
      <c r="T153" s="137">
        <v>1</v>
      </c>
      <c r="U153" s="137">
        <v>0</v>
      </c>
      <c r="V153" s="137">
        <v>1</v>
      </c>
      <c r="W153" s="137">
        <v>0</v>
      </c>
      <c r="X153" s="137">
        <f t="shared" si="114"/>
        <v>1</v>
      </c>
      <c r="Y153" s="137">
        <v>0</v>
      </c>
      <c r="Z153" s="137">
        <v>1</v>
      </c>
      <c r="AA153" s="137">
        <v>1</v>
      </c>
      <c r="AB153" s="137">
        <v>0</v>
      </c>
      <c r="AC153" s="137">
        <f t="shared" si="115"/>
        <v>1</v>
      </c>
      <c r="AD153" s="137">
        <v>1</v>
      </c>
      <c r="AE153" s="137">
        <v>0</v>
      </c>
      <c r="AF153" s="137">
        <v>0</v>
      </c>
      <c r="AG153" s="137">
        <v>0</v>
      </c>
      <c r="AH153" s="137">
        <v>0</v>
      </c>
      <c r="AI153" s="137">
        <v>0</v>
      </c>
      <c r="AJ153" s="137">
        <v>1</v>
      </c>
    </row>
    <row r="154" spans="1:36" ht="12.5" outlineLevel="3" x14ac:dyDescent="0.25">
      <c r="A154" s="61" t="s">
        <v>140</v>
      </c>
      <c r="B154" s="62" t="s">
        <v>141</v>
      </c>
      <c r="C154" s="63" t="s">
        <v>148</v>
      </c>
      <c r="D154" s="64"/>
      <c r="E154" s="136">
        <f t="shared" si="94"/>
        <v>15</v>
      </c>
      <c r="F154" s="137">
        <f t="shared" si="110"/>
        <v>8</v>
      </c>
      <c r="G154" s="137">
        <f t="shared" si="111"/>
        <v>7</v>
      </c>
      <c r="H154" s="137">
        <f t="shared" si="95"/>
        <v>14</v>
      </c>
      <c r="I154" s="137">
        <f t="shared" si="112"/>
        <v>8</v>
      </c>
      <c r="J154" s="137">
        <f t="shared" si="113"/>
        <v>6</v>
      </c>
      <c r="K154" s="137">
        <f t="shared" si="96"/>
        <v>14</v>
      </c>
      <c r="L154" s="137">
        <v>8</v>
      </c>
      <c r="M154" s="137">
        <v>6</v>
      </c>
      <c r="N154" s="137">
        <v>0</v>
      </c>
      <c r="O154" s="137">
        <v>1</v>
      </c>
      <c r="P154" s="137">
        <v>0</v>
      </c>
      <c r="Q154" s="137">
        <v>0</v>
      </c>
      <c r="R154" s="137">
        <v>0</v>
      </c>
      <c r="S154" s="137">
        <v>10</v>
      </c>
      <c r="T154" s="137">
        <v>0</v>
      </c>
      <c r="U154" s="137">
        <v>0</v>
      </c>
      <c r="V154" s="137">
        <v>3</v>
      </c>
      <c r="W154" s="137">
        <v>0</v>
      </c>
      <c r="X154" s="137">
        <f t="shared" si="114"/>
        <v>0</v>
      </c>
      <c r="Y154" s="137">
        <v>0</v>
      </c>
      <c r="Z154" s="137">
        <v>0</v>
      </c>
      <c r="AA154" s="137">
        <v>0</v>
      </c>
      <c r="AB154" s="137">
        <v>0</v>
      </c>
      <c r="AC154" s="137">
        <f t="shared" si="115"/>
        <v>1</v>
      </c>
      <c r="AD154" s="137">
        <v>0</v>
      </c>
      <c r="AE154" s="137">
        <v>1</v>
      </c>
      <c r="AF154" s="137">
        <v>1</v>
      </c>
      <c r="AG154" s="137">
        <v>0</v>
      </c>
      <c r="AH154" s="137">
        <v>0</v>
      </c>
      <c r="AI154" s="137">
        <v>0</v>
      </c>
      <c r="AJ154" s="137">
        <v>0</v>
      </c>
    </row>
    <row r="155" spans="1:36" ht="12.5" outlineLevel="3" x14ac:dyDescent="0.25">
      <c r="A155" s="61" t="s">
        <v>140</v>
      </c>
      <c r="B155" s="62" t="s">
        <v>141</v>
      </c>
      <c r="C155" s="63" t="s">
        <v>149</v>
      </c>
      <c r="D155" s="64"/>
      <c r="E155" s="136">
        <f t="shared" si="94"/>
        <v>12</v>
      </c>
      <c r="F155" s="137">
        <f t="shared" si="110"/>
        <v>3</v>
      </c>
      <c r="G155" s="137">
        <f t="shared" si="111"/>
        <v>9</v>
      </c>
      <c r="H155" s="137">
        <f t="shared" si="95"/>
        <v>11</v>
      </c>
      <c r="I155" s="137">
        <f t="shared" si="112"/>
        <v>3</v>
      </c>
      <c r="J155" s="137">
        <f t="shared" si="113"/>
        <v>8</v>
      </c>
      <c r="K155" s="137">
        <f t="shared" si="96"/>
        <v>10</v>
      </c>
      <c r="L155" s="137">
        <v>3</v>
      </c>
      <c r="M155" s="137">
        <v>7</v>
      </c>
      <c r="N155" s="137">
        <v>0</v>
      </c>
      <c r="O155" s="137">
        <v>0</v>
      </c>
      <c r="P155" s="137">
        <v>1</v>
      </c>
      <c r="Q155" s="137">
        <v>0</v>
      </c>
      <c r="R155" s="137">
        <v>0</v>
      </c>
      <c r="S155" s="137">
        <v>6</v>
      </c>
      <c r="T155" s="137">
        <v>0</v>
      </c>
      <c r="U155" s="137">
        <v>0</v>
      </c>
      <c r="V155" s="137">
        <v>3</v>
      </c>
      <c r="W155" s="137">
        <v>0</v>
      </c>
      <c r="X155" s="137">
        <f t="shared" si="114"/>
        <v>1</v>
      </c>
      <c r="Y155" s="137">
        <v>0</v>
      </c>
      <c r="Z155" s="137">
        <v>1</v>
      </c>
      <c r="AA155" s="137">
        <v>1</v>
      </c>
      <c r="AB155" s="137">
        <v>0</v>
      </c>
      <c r="AC155" s="137">
        <f t="shared" si="115"/>
        <v>1</v>
      </c>
      <c r="AD155" s="137">
        <v>0</v>
      </c>
      <c r="AE155" s="137">
        <v>1</v>
      </c>
      <c r="AF155" s="137">
        <v>0</v>
      </c>
      <c r="AG155" s="137">
        <v>0</v>
      </c>
      <c r="AH155" s="137">
        <v>0</v>
      </c>
      <c r="AI155" s="137">
        <v>0</v>
      </c>
      <c r="AJ155" s="137">
        <v>1</v>
      </c>
    </row>
    <row r="156" spans="1:36" ht="12.5" outlineLevel="3" x14ac:dyDescent="0.25">
      <c r="A156" s="65" t="s">
        <v>140</v>
      </c>
      <c r="B156" s="66" t="s">
        <v>141</v>
      </c>
      <c r="C156" s="67" t="s">
        <v>150</v>
      </c>
      <c r="D156" s="68"/>
      <c r="E156" s="290">
        <f t="shared" si="94"/>
        <v>18</v>
      </c>
      <c r="F156" s="286">
        <f t="shared" si="110"/>
        <v>10</v>
      </c>
      <c r="G156" s="286">
        <f t="shared" si="111"/>
        <v>8</v>
      </c>
      <c r="H156" s="289">
        <f t="shared" si="95"/>
        <v>17</v>
      </c>
      <c r="I156" s="286">
        <f t="shared" si="112"/>
        <v>9</v>
      </c>
      <c r="J156" s="286">
        <f t="shared" si="113"/>
        <v>8</v>
      </c>
      <c r="K156" s="289">
        <f t="shared" si="96"/>
        <v>16</v>
      </c>
      <c r="L156" s="286">
        <v>9</v>
      </c>
      <c r="M156" s="286">
        <v>7</v>
      </c>
      <c r="N156" s="286">
        <v>1</v>
      </c>
      <c r="O156" s="286">
        <v>0</v>
      </c>
      <c r="P156" s="286">
        <v>1</v>
      </c>
      <c r="Q156" s="286">
        <v>0</v>
      </c>
      <c r="R156" s="286">
        <v>0</v>
      </c>
      <c r="S156" s="286">
        <v>11</v>
      </c>
      <c r="T156" s="286">
        <v>1</v>
      </c>
      <c r="U156" s="286">
        <v>1</v>
      </c>
      <c r="V156" s="286">
        <v>1</v>
      </c>
      <c r="W156" s="289">
        <v>0</v>
      </c>
      <c r="X156" s="286">
        <f t="shared" si="114"/>
        <v>1</v>
      </c>
      <c r="Y156" s="286">
        <v>0</v>
      </c>
      <c r="Z156" s="286">
        <v>1</v>
      </c>
      <c r="AA156" s="286">
        <v>1</v>
      </c>
      <c r="AB156" s="286">
        <v>0</v>
      </c>
      <c r="AC156" s="286">
        <f t="shared" si="115"/>
        <v>1</v>
      </c>
      <c r="AD156" s="286">
        <v>1</v>
      </c>
      <c r="AE156" s="286">
        <v>0</v>
      </c>
      <c r="AF156" s="286">
        <v>0</v>
      </c>
      <c r="AG156" s="286">
        <v>0</v>
      </c>
      <c r="AH156" s="286">
        <v>0</v>
      </c>
      <c r="AI156" s="286">
        <v>0</v>
      </c>
      <c r="AJ156" s="286">
        <v>1</v>
      </c>
    </row>
    <row r="157" spans="1:36" outlineLevel="2" x14ac:dyDescent="0.3">
      <c r="A157" s="121" t="s">
        <v>140</v>
      </c>
      <c r="B157" s="122" t="s">
        <v>550</v>
      </c>
      <c r="C157" s="166"/>
      <c r="D157" s="169">
        <v>0</v>
      </c>
      <c r="E157" s="363">
        <f>SUBTOTAL(9,E147:E156)</f>
        <v>190</v>
      </c>
      <c r="F157" s="363">
        <f t="shared" ref="F157:AJ157" si="116">SUBTOTAL(9,F147:F156)</f>
        <v>69</v>
      </c>
      <c r="G157" s="363">
        <f t="shared" si="116"/>
        <v>121</v>
      </c>
      <c r="H157" s="363">
        <f t="shared" si="116"/>
        <v>176</v>
      </c>
      <c r="I157" s="363">
        <f t="shared" si="116"/>
        <v>63</v>
      </c>
      <c r="J157" s="363">
        <f t="shared" si="116"/>
        <v>113</v>
      </c>
      <c r="K157" s="363">
        <f t="shared" si="116"/>
        <v>166</v>
      </c>
      <c r="L157" s="363">
        <f t="shared" si="116"/>
        <v>63</v>
      </c>
      <c r="M157" s="363">
        <f t="shared" si="116"/>
        <v>103</v>
      </c>
      <c r="N157" s="363">
        <f t="shared" si="116"/>
        <v>8</v>
      </c>
      <c r="O157" s="363">
        <f t="shared" si="116"/>
        <v>1</v>
      </c>
      <c r="P157" s="363">
        <f t="shared" si="116"/>
        <v>9</v>
      </c>
      <c r="Q157" s="363">
        <f t="shared" si="116"/>
        <v>1</v>
      </c>
      <c r="R157" s="363">
        <f t="shared" si="116"/>
        <v>0</v>
      </c>
      <c r="S157" s="363">
        <f t="shared" si="116"/>
        <v>113</v>
      </c>
      <c r="T157" s="363">
        <f t="shared" si="116"/>
        <v>7</v>
      </c>
      <c r="U157" s="363">
        <f t="shared" si="116"/>
        <v>3</v>
      </c>
      <c r="V157" s="363">
        <f t="shared" si="116"/>
        <v>24</v>
      </c>
      <c r="W157" s="363">
        <f t="shared" si="116"/>
        <v>0</v>
      </c>
      <c r="X157" s="363">
        <f t="shared" si="116"/>
        <v>10</v>
      </c>
      <c r="Y157" s="363">
        <f t="shared" si="116"/>
        <v>0</v>
      </c>
      <c r="Z157" s="363">
        <f t="shared" si="116"/>
        <v>10</v>
      </c>
      <c r="AA157" s="363">
        <f t="shared" si="116"/>
        <v>10</v>
      </c>
      <c r="AB157" s="363">
        <f t="shared" si="116"/>
        <v>0</v>
      </c>
      <c r="AC157" s="363">
        <f>SUM(AC147:AC156)</f>
        <v>14</v>
      </c>
      <c r="AD157" s="363">
        <f t="shared" si="116"/>
        <v>6</v>
      </c>
      <c r="AE157" s="363">
        <f t="shared" si="116"/>
        <v>8</v>
      </c>
      <c r="AF157" s="363">
        <f t="shared" si="116"/>
        <v>1</v>
      </c>
      <c r="AG157" s="363">
        <f t="shared" si="116"/>
        <v>0</v>
      </c>
      <c r="AH157" s="363">
        <f t="shared" si="116"/>
        <v>0</v>
      </c>
      <c r="AI157" s="363">
        <f t="shared" si="116"/>
        <v>1</v>
      </c>
      <c r="AJ157" s="363">
        <f t="shared" si="116"/>
        <v>12</v>
      </c>
    </row>
    <row r="158" spans="1:36" ht="12.5" outlineLevel="3" x14ac:dyDescent="0.25">
      <c r="A158" s="69" t="s">
        <v>140</v>
      </c>
      <c r="B158" s="70" t="s">
        <v>151</v>
      </c>
      <c r="C158" s="71" t="s">
        <v>152</v>
      </c>
      <c r="D158" s="72"/>
      <c r="E158" s="134">
        <f t="shared" si="94"/>
        <v>50</v>
      </c>
      <c r="F158" s="139">
        <f>I158+AD158</f>
        <v>20</v>
      </c>
      <c r="G158" s="135">
        <f>J158+AE158</f>
        <v>30</v>
      </c>
      <c r="H158" s="135">
        <f t="shared" si="95"/>
        <v>50</v>
      </c>
      <c r="I158" s="135">
        <f>L158+Y158</f>
        <v>20</v>
      </c>
      <c r="J158" s="135">
        <f>M158+Z158</f>
        <v>30</v>
      </c>
      <c r="K158" s="135">
        <f t="shared" si="96"/>
        <v>49</v>
      </c>
      <c r="L158" s="135">
        <v>20</v>
      </c>
      <c r="M158" s="135">
        <v>29</v>
      </c>
      <c r="N158" s="135">
        <v>1</v>
      </c>
      <c r="O158" s="135">
        <v>0</v>
      </c>
      <c r="P158" s="135">
        <v>1</v>
      </c>
      <c r="Q158" s="135">
        <v>0</v>
      </c>
      <c r="R158" s="135">
        <v>0</v>
      </c>
      <c r="S158" s="135">
        <v>37</v>
      </c>
      <c r="T158" s="135">
        <v>2</v>
      </c>
      <c r="U158" s="135">
        <v>1</v>
      </c>
      <c r="V158" s="135">
        <v>7</v>
      </c>
      <c r="W158" s="138">
        <v>0</v>
      </c>
      <c r="X158" s="135">
        <f>Y158+Z158</f>
        <v>1</v>
      </c>
      <c r="Y158" s="135">
        <v>0</v>
      </c>
      <c r="Z158" s="135">
        <v>1</v>
      </c>
      <c r="AA158" s="135">
        <v>1</v>
      </c>
      <c r="AB158" s="135">
        <v>0</v>
      </c>
      <c r="AC158" s="135">
        <f>AD158+AE158</f>
        <v>0</v>
      </c>
      <c r="AD158" s="135">
        <v>0</v>
      </c>
      <c r="AE158" s="135">
        <v>0</v>
      </c>
      <c r="AF158" s="135">
        <v>0</v>
      </c>
      <c r="AG158" s="135">
        <v>0</v>
      </c>
      <c r="AH158" s="135">
        <v>0</v>
      </c>
      <c r="AI158" s="135">
        <v>0</v>
      </c>
      <c r="AJ158" s="135">
        <v>0</v>
      </c>
    </row>
    <row r="159" spans="1:36" ht="12.5" outlineLevel="3" x14ac:dyDescent="0.25">
      <c r="A159" s="61" t="s">
        <v>140</v>
      </c>
      <c r="B159" s="62" t="s">
        <v>151</v>
      </c>
      <c r="C159" s="63" t="s">
        <v>153</v>
      </c>
      <c r="D159" s="64"/>
      <c r="E159" s="136">
        <f t="shared" si="94"/>
        <v>47</v>
      </c>
      <c r="F159" s="170">
        <f t="shared" ref="F159:F171" si="117">I159+AD159</f>
        <v>16</v>
      </c>
      <c r="G159" s="137">
        <f t="shared" ref="G159:G171" si="118">J159+AE159</f>
        <v>31</v>
      </c>
      <c r="H159" s="137">
        <f t="shared" si="95"/>
        <v>47</v>
      </c>
      <c r="I159" s="137">
        <f t="shared" ref="I159:I171" si="119">L159+Y159</f>
        <v>16</v>
      </c>
      <c r="J159" s="137">
        <f t="shared" ref="J159:J171" si="120">M159+Z159</f>
        <v>31</v>
      </c>
      <c r="K159" s="137">
        <f t="shared" si="96"/>
        <v>45</v>
      </c>
      <c r="L159" s="137">
        <v>16</v>
      </c>
      <c r="M159" s="137">
        <v>29</v>
      </c>
      <c r="N159" s="137">
        <v>1</v>
      </c>
      <c r="O159" s="137">
        <v>0</v>
      </c>
      <c r="P159" s="137">
        <v>1</v>
      </c>
      <c r="Q159" s="137">
        <v>0</v>
      </c>
      <c r="R159" s="137">
        <v>1</v>
      </c>
      <c r="S159" s="137">
        <v>36</v>
      </c>
      <c r="T159" s="137">
        <v>2</v>
      </c>
      <c r="U159" s="137">
        <v>0</v>
      </c>
      <c r="V159" s="137">
        <v>4</v>
      </c>
      <c r="W159" s="140">
        <v>0</v>
      </c>
      <c r="X159" s="137">
        <f t="shared" ref="X159:X171" si="121">Y159+Z159</f>
        <v>2</v>
      </c>
      <c r="Y159" s="137">
        <v>0</v>
      </c>
      <c r="Z159" s="137">
        <v>2</v>
      </c>
      <c r="AA159" s="137">
        <v>2</v>
      </c>
      <c r="AB159" s="137">
        <v>0</v>
      </c>
      <c r="AC159" s="137">
        <f t="shared" ref="AC159:AC171" si="122">AD159+AE159</f>
        <v>0</v>
      </c>
      <c r="AD159" s="137">
        <v>0</v>
      </c>
      <c r="AE159" s="137">
        <v>0</v>
      </c>
      <c r="AF159" s="137">
        <v>0</v>
      </c>
      <c r="AG159" s="137">
        <v>0</v>
      </c>
      <c r="AH159" s="137">
        <v>0</v>
      </c>
      <c r="AI159" s="137">
        <v>0</v>
      </c>
      <c r="AJ159" s="137">
        <v>0</v>
      </c>
    </row>
    <row r="160" spans="1:36" ht="12.5" outlineLevel="3" x14ac:dyDescent="0.25">
      <c r="A160" s="61" t="s">
        <v>140</v>
      </c>
      <c r="B160" s="62" t="s">
        <v>151</v>
      </c>
      <c r="C160" s="63" t="s">
        <v>154</v>
      </c>
      <c r="D160" s="64"/>
      <c r="E160" s="136">
        <f t="shared" si="94"/>
        <v>26</v>
      </c>
      <c r="F160" s="170">
        <f t="shared" si="117"/>
        <v>10</v>
      </c>
      <c r="G160" s="137">
        <f t="shared" si="118"/>
        <v>16</v>
      </c>
      <c r="H160" s="137">
        <f t="shared" si="95"/>
        <v>26</v>
      </c>
      <c r="I160" s="137">
        <f t="shared" si="119"/>
        <v>10</v>
      </c>
      <c r="J160" s="137">
        <f t="shared" si="120"/>
        <v>16</v>
      </c>
      <c r="K160" s="137">
        <f t="shared" si="96"/>
        <v>25</v>
      </c>
      <c r="L160" s="137">
        <v>10</v>
      </c>
      <c r="M160" s="137">
        <v>15</v>
      </c>
      <c r="N160" s="137">
        <v>1</v>
      </c>
      <c r="O160" s="137">
        <v>0</v>
      </c>
      <c r="P160" s="137">
        <v>1</v>
      </c>
      <c r="Q160" s="137">
        <v>0</v>
      </c>
      <c r="R160" s="137">
        <v>0</v>
      </c>
      <c r="S160" s="137">
        <v>21</v>
      </c>
      <c r="T160" s="137">
        <v>1</v>
      </c>
      <c r="U160" s="137">
        <v>0</v>
      </c>
      <c r="V160" s="137">
        <v>1</v>
      </c>
      <c r="W160" s="140">
        <v>0</v>
      </c>
      <c r="X160" s="137">
        <f t="shared" si="121"/>
        <v>1</v>
      </c>
      <c r="Y160" s="137">
        <v>0</v>
      </c>
      <c r="Z160" s="137">
        <v>1</v>
      </c>
      <c r="AA160" s="137">
        <v>1</v>
      </c>
      <c r="AB160" s="137">
        <v>0</v>
      </c>
      <c r="AC160" s="137">
        <f t="shared" si="122"/>
        <v>0</v>
      </c>
      <c r="AD160" s="137">
        <v>0</v>
      </c>
      <c r="AE160" s="137">
        <v>0</v>
      </c>
      <c r="AF160" s="137">
        <v>0</v>
      </c>
      <c r="AG160" s="137">
        <v>0</v>
      </c>
      <c r="AH160" s="137">
        <v>0</v>
      </c>
      <c r="AI160" s="137">
        <v>0</v>
      </c>
      <c r="AJ160" s="137">
        <v>0</v>
      </c>
    </row>
    <row r="161" spans="1:36" ht="12.5" outlineLevel="3" x14ac:dyDescent="0.25">
      <c r="A161" s="61" t="s">
        <v>140</v>
      </c>
      <c r="B161" s="62" t="s">
        <v>151</v>
      </c>
      <c r="C161" s="63" t="s">
        <v>155</v>
      </c>
      <c r="D161" s="64"/>
      <c r="E161" s="136">
        <f t="shared" si="94"/>
        <v>35</v>
      </c>
      <c r="F161" s="170">
        <f t="shared" si="117"/>
        <v>13</v>
      </c>
      <c r="G161" s="137">
        <f t="shared" si="118"/>
        <v>22</v>
      </c>
      <c r="H161" s="137">
        <f t="shared" si="95"/>
        <v>35</v>
      </c>
      <c r="I161" s="137">
        <f t="shared" si="119"/>
        <v>13</v>
      </c>
      <c r="J161" s="137">
        <f t="shared" si="120"/>
        <v>22</v>
      </c>
      <c r="K161" s="137">
        <f t="shared" si="96"/>
        <v>34</v>
      </c>
      <c r="L161" s="137">
        <v>13</v>
      </c>
      <c r="M161" s="137">
        <v>21</v>
      </c>
      <c r="N161" s="137">
        <v>1</v>
      </c>
      <c r="O161" s="137">
        <v>0</v>
      </c>
      <c r="P161" s="137">
        <v>1</v>
      </c>
      <c r="Q161" s="137">
        <v>0</v>
      </c>
      <c r="R161" s="137">
        <v>0</v>
      </c>
      <c r="S161" s="137">
        <v>28</v>
      </c>
      <c r="T161" s="137">
        <v>1</v>
      </c>
      <c r="U161" s="137">
        <v>0</v>
      </c>
      <c r="V161" s="137">
        <v>3</v>
      </c>
      <c r="W161" s="140">
        <v>0</v>
      </c>
      <c r="X161" s="137">
        <f t="shared" si="121"/>
        <v>1</v>
      </c>
      <c r="Y161" s="137">
        <v>0</v>
      </c>
      <c r="Z161" s="137">
        <v>1</v>
      </c>
      <c r="AA161" s="137">
        <v>1</v>
      </c>
      <c r="AB161" s="137">
        <v>0</v>
      </c>
      <c r="AC161" s="137">
        <f t="shared" si="122"/>
        <v>0</v>
      </c>
      <c r="AD161" s="137">
        <v>0</v>
      </c>
      <c r="AE161" s="137">
        <v>0</v>
      </c>
      <c r="AF161" s="137">
        <v>0</v>
      </c>
      <c r="AG161" s="137">
        <v>0</v>
      </c>
      <c r="AH161" s="137">
        <v>0</v>
      </c>
      <c r="AI161" s="137">
        <v>0</v>
      </c>
      <c r="AJ161" s="137">
        <v>0</v>
      </c>
    </row>
    <row r="162" spans="1:36" ht="12.5" outlineLevel="3" x14ac:dyDescent="0.25">
      <c r="A162" s="61" t="s">
        <v>140</v>
      </c>
      <c r="B162" s="62" t="s">
        <v>151</v>
      </c>
      <c r="C162" s="63" t="s">
        <v>156</v>
      </c>
      <c r="D162" s="64"/>
      <c r="E162" s="136">
        <f t="shared" si="94"/>
        <v>13</v>
      </c>
      <c r="F162" s="170">
        <f t="shared" si="117"/>
        <v>7</v>
      </c>
      <c r="G162" s="137">
        <f t="shared" si="118"/>
        <v>6</v>
      </c>
      <c r="H162" s="137">
        <f t="shared" si="95"/>
        <v>13</v>
      </c>
      <c r="I162" s="137">
        <f t="shared" si="119"/>
        <v>7</v>
      </c>
      <c r="J162" s="137">
        <f t="shared" si="120"/>
        <v>6</v>
      </c>
      <c r="K162" s="137">
        <f t="shared" si="96"/>
        <v>12</v>
      </c>
      <c r="L162" s="137">
        <v>7</v>
      </c>
      <c r="M162" s="137">
        <v>5</v>
      </c>
      <c r="N162" s="137">
        <v>1</v>
      </c>
      <c r="O162" s="137">
        <v>0</v>
      </c>
      <c r="P162" s="137">
        <v>1</v>
      </c>
      <c r="Q162" s="137">
        <v>0</v>
      </c>
      <c r="R162" s="137">
        <v>0</v>
      </c>
      <c r="S162" s="137">
        <v>8</v>
      </c>
      <c r="T162" s="137">
        <v>1</v>
      </c>
      <c r="U162" s="137">
        <v>0</v>
      </c>
      <c r="V162" s="137">
        <v>1</v>
      </c>
      <c r="W162" s="140">
        <v>0</v>
      </c>
      <c r="X162" s="137">
        <f t="shared" si="121"/>
        <v>1</v>
      </c>
      <c r="Y162" s="137">
        <v>0</v>
      </c>
      <c r="Z162" s="137">
        <v>1</v>
      </c>
      <c r="AA162" s="137">
        <v>1</v>
      </c>
      <c r="AB162" s="137">
        <v>0</v>
      </c>
      <c r="AC162" s="137">
        <f t="shared" si="122"/>
        <v>0</v>
      </c>
      <c r="AD162" s="137">
        <v>0</v>
      </c>
      <c r="AE162" s="137">
        <v>0</v>
      </c>
      <c r="AF162" s="137">
        <v>0</v>
      </c>
      <c r="AG162" s="137">
        <v>0</v>
      </c>
      <c r="AH162" s="137">
        <v>0</v>
      </c>
      <c r="AI162" s="137">
        <v>0</v>
      </c>
      <c r="AJ162" s="137">
        <v>0</v>
      </c>
    </row>
    <row r="163" spans="1:36" ht="12.5" outlineLevel="3" x14ac:dyDescent="0.25">
      <c r="A163" s="61" t="s">
        <v>140</v>
      </c>
      <c r="B163" s="62" t="s">
        <v>151</v>
      </c>
      <c r="C163" s="63" t="s">
        <v>157</v>
      </c>
      <c r="D163" s="64"/>
      <c r="E163" s="136">
        <f t="shared" si="94"/>
        <v>25</v>
      </c>
      <c r="F163" s="170">
        <f t="shared" si="117"/>
        <v>10</v>
      </c>
      <c r="G163" s="137">
        <f t="shared" si="118"/>
        <v>15</v>
      </c>
      <c r="H163" s="137">
        <f t="shared" si="95"/>
        <v>25</v>
      </c>
      <c r="I163" s="137">
        <f t="shared" si="119"/>
        <v>10</v>
      </c>
      <c r="J163" s="137">
        <f t="shared" si="120"/>
        <v>15</v>
      </c>
      <c r="K163" s="137">
        <f t="shared" si="96"/>
        <v>24</v>
      </c>
      <c r="L163" s="137">
        <v>10</v>
      </c>
      <c r="M163" s="137">
        <v>14</v>
      </c>
      <c r="N163" s="137">
        <v>1</v>
      </c>
      <c r="O163" s="137">
        <v>0</v>
      </c>
      <c r="P163" s="137">
        <v>1</v>
      </c>
      <c r="Q163" s="137">
        <v>0</v>
      </c>
      <c r="R163" s="137">
        <v>0</v>
      </c>
      <c r="S163" s="137">
        <v>20</v>
      </c>
      <c r="T163" s="137">
        <v>1</v>
      </c>
      <c r="U163" s="137">
        <v>0</v>
      </c>
      <c r="V163" s="137">
        <v>1</v>
      </c>
      <c r="W163" s="140">
        <v>0</v>
      </c>
      <c r="X163" s="137">
        <f t="shared" si="121"/>
        <v>1</v>
      </c>
      <c r="Y163" s="137">
        <v>0</v>
      </c>
      <c r="Z163" s="137">
        <v>1</v>
      </c>
      <c r="AA163" s="137">
        <v>1</v>
      </c>
      <c r="AB163" s="137">
        <v>0</v>
      </c>
      <c r="AC163" s="137">
        <f t="shared" si="122"/>
        <v>0</v>
      </c>
      <c r="AD163" s="137">
        <v>0</v>
      </c>
      <c r="AE163" s="137">
        <v>0</v>
      </c>
      <c r="AF163" s="137">
        <v>0</v>
      </c>
      <c r="AG163" s="137">
        <v>0</v>
      </c>
      <c r="AH163" s="137">
        <v>0</v>
      </c>
      <c r="AI163" s="137">
        <v>0</v>
      </c>
      <c r="AJ163" s="137">
        <v>0</v>
      </c>
    </row>
    <row r="164" spans="1:36" ht="12.5" outlineLevel="3" x14ac:dyDescent="0.25">
      <c r="A164" s="61" t="s">
        <v>140</v>
      </c>
      <c r="B164" s="62" t="s">
        <v>151</v>
      </c>
      <c r="C164" s="63" t="s">
        <v>158</v>
      </c>
      <c r="D164" s="64"/>
      <c r="E164" s="136">
        <f t="shared" si="94"/>
        <v>23</v>
      </c>
      <c r="F164" s="170">
        <f t="shared" si="117"/>
        <v>6</v>
      </c>
      <c r="G164" s="137">
        <f t="shared" si="118"/>
        <v>17</v>
      </c>
      <c r="H164" s="137">
        <f t="shared" si="95"/>
        <v>23</v>
      </c>
      <c r="I164" s="137">
        <f t="shared" si="119"/>
        <v>6</v>
      </c>
      <c r="J164" s="137">
        <f t="shared" si="120"/>
        <v>17</v>
      </c>
      <c r="K164" s="137">
        <f t="shared" si="96"/>
        <v>22</v>
      </c>
      <c r="L164" s="137">
        <v>5</v>
      </c>
      <c r="M164" s="137">
        <v>17</v>
      </c>
      <c r="N164" s="137">
        <v>1</v>
      </c>
      <c r="O164" s="137">
        <v>0</v>
      </c>
      <c r="P164" s="137">
        <v>1</v>
      </c>
      <c r="Q164" s="137">
        <v>0</v>
      </c>
      <c r="R164" s="137">
        <v>1</v>
      </c>
      <c r="S164" s="137">
        <v>16</v>
      </c>
      <c r="T164" s="137">
        <v>1</v>
      </c>
      <c r="U164" s="137">
        <v>0</v>
      </c>
      <c r="V164" s="137">
        <v>2</v>
      </c>
      <c r="W164" s="140">
        <v>0</v>
      </c>
      <c r="X164" s="137">
        <f t="shared" si="121"/>
        <v>1</v>
      </c>
      <c r="Y164" s="137">
        <v>1</v>
      </c>
      <c r="Z164" s="137">
        <v>0</v>
      </c>
      <c r="AA164" s="137">
        <v>1</v>
      </c>
      <c r="AB164" s="137">
        <v>0</v>
      </c>
      <c r="AC164" s="137">
        <f t="shared" si="122"/>
        <v>0</v>
      </c>
      <c r="AD164" s="137">
        <v>0</v>
      </c>
      <c r="AE164" s="137">
        <v>0</v>
      </c>
      <c r="AF164" s="137">
        <v>0</v>
      </c>
      <c r="AG164" s="137">
        <v>0</v>
      </c>
      <c r="AH164" s="137">
        <v>0</v>
      </c>
      <c r="AI164" s="137">
        <v>0</v>
      </c>
      <c r="AJ164" s="137">
        <v>0</v>
      </c>
    </row>
    <row r="165" spans="1:36" ht="12.5" outlineLevel="3" x14ac:dyDescent="0.25">
      <c r="A165" s="61" t="s">
        <v>140</v>
      </c>
      <c r="B165" s="62" t="s">
        <v>151</v>
      </c>
      <c r="C165" s="63" t="s">
        <v>159</v>
      </c>
      <c r="D165" s="64"/>
      <c r="E165" s="136">
        <f t="shared" si="94"/>
        <v>10</v>
      </c>
      <c r="F165" s="170">
        <f t="shared" si="117"/>
        <v>4</v>
      </c>
      <c r="G165" s="137">
        <f t="shared" si="118"/>
        <v>6</v>
      </c>
      <c r="H165" s="137">
        <f t="shared" si="95"/>
        <v>10</v>
      </c>
      <c r="I165" s="137">
        <f t="shared" si="119"/>
        <v>4</v>
      </c>
      <c r="J165" s="137">
        <f t="shared" si="120"/>
        <v>6</v>
      </c>
      <c r="K165" s="137">
        <f t="shared" si="96"/>
        <v>9</v>
      </c>
      <c r="L165" s="137">
        <v>4</v>
      </c>
      <c r="M165" s="137">
        <v>5</v>
      </c>
      <c r="N165" s="137">
        <v>1</v>
      </c>
      <c r="O165" s="137">
        <v>0</v>
      </c>
      <c r="P165" s="137">
        <v>1</v>
      </c>
      <c r="Q165" s="137">
        <v>0</v>
      </c>
      <c r="R165" s="137">
        <v>0</v>
      </c>
      <c r="S165" s="137">
        <v>5</v>
      </c>
      <c r="T165" s="137">
        <v>1</v>
      </c>
      <c r="U165" s="137">
        <v>0</v>
      </c>
      <c r="V165" s="137">
        <v>1</v>
      </c>
      <c r="W165" s="171">
        <v>0</v>
      </c>
      <c r="X165" s="137">
        <f t="shared" si="121"/>
        <v>1</v>
      </c>
      <c r="Y165" s="137">
        <v>0</v>
      </c>
      <c r="Z165" s="137">
        <v>1</v>
      </c>
      <c r="AA165" s="137">
        <v>1</v>
      </c>
      <c r="AB165" s="137">
        <v>0</v>
      </c>
      <c r="AC165" s="137">
        <f t="shared" si="122"/>
        <v>0</v>
      </c>
      <c r="AD165" s="137">
        <v>0</v>
      </c>
      <c r="AE165" s="137">
        <v>0</v>
      </c>
      <c r="AF165" s="137">
        <v>0</v>
      </c>
      <c r="AG165" s="137">
        <v>0</v>
      </c>
      <c r="AH165" s="137">
        <v>0</v>
      </c>
      <c r="AI165" s="137">
        <v>0</v>
      </c>
      <c r="AJ165" s="137">
        <v>0</v>
      </c>
    </row>
    <row r="166" spans="1:36" ht="12.5" outlineLevel="3" x14ac:dyDescent="0.25">
      <c r="A166" s="61" t="s">
        <v>140</v>
      </c>
      <c r="B166" s="62" t="s">
        <v>151</v>
      </c>
      <c r="C166" s="63" t="s">
        <v>551</v>
      </c>
      <c r="D166" s="64"/>
      <c r="E166" s="136">
        <f t="shared" si="94"/>
        <v>27</v>
      </c>
      <c r="F166" s="170">
        <f t="shared" si="117"/>
        <v>9</v>
      </c>
      <c r="G166" s="137">
        <f t="shared" si="118"/>
        <v>18</v>
      </c>
      <c r="H166" s="137">
        <f t="shared" si="95"/>
        <v>27</v>
      </c>
      <c r="I166" s="137">
        <f t="shared" si="119"/>
        <v>9</v>
      </c>
      <c r="J166" s="137">
        <f t="shared" si="120"/>
        <v>18</v>
      </c>
      <c r="K166" s="137">
        <f t="shared" si="96"/>
        <v>26</v>
      </c>
      <c r="L166" s="137">
        <v>9</v>
      </c>
      <c r="M166" s="137">
        <v>17</v>
      </c>
      <c r="N166" s="137">
        <v>1</v>
      </c>
      <c r="O166" s="137">
        <v>0</v>
      </c>
      <c r="P166" s="137">
        <v>1</v>
      </c>
      <c r="Q166" s="137">
        <v>0</v>
      </c>
      <c r="R166" s="137">
        <v>0</v>
      </c>
      <c r="S166" s="137">
        <v>21</v>
      </c>
      <c r="T166" s="137">
        <v>1</v>
      </c>
      <c r="U166" s="137">
        <v>0</v>
      </c>
      <c r="V166" s="137">
        <v>2</v>
      </c>
      <c r="W166" s="140">
        <v>0</v>
      </c>
      <c r="X166" s="137">
        <f t="shared" si="121"/>
        <v>1</v>
      </c>
      <c r="Y166" s="137">
        <v>0</v>
      </c>
      <c r="Z166" s="137">
        <v>1</v>
      </c>
      <c r="AA166" s="137">
        <v>1</v>
      </c>
      <c r="AB166" s="137">
        <v>0</v>
      </c>
      <c r="AC166" s="137">
        <f t="shared" si="122"/>
        <v>0</v>
      </c>
      <c r="AD166" s="137">
        <v>0</v>
      </c>
      <c r="AE166" s="137">
        <v>0</v>
      </c>
      <c r="AF166" s="137">
        <v>0</v>
      </c>
      <c r="AG166" s="137">
        <v>0</v>
      </c>
      <c r="AH166" s="137">
        <v>0</v>
      </c>
      <c r="AI166" s="137">
        <v>0</v>
      </c>
      <c r="AJ166" s="137">
        <v>0</v>
      </c>
    </row>
    <row r="167" spans="1:36" ht="12.5" outlineLevel="3" x14ac:dyDescent="0.25">
      <c r="A167" s="61" t="s">
        <v>140</v>
      </c>
      <c r="B167" s="62" t="s">
        <v>151</v>
      </c>
      <c r="C167" s="63" t="s">
        <v>160</v>
      </c>
      <c r="D167" s="64"/>
      <c r="E167" s="136">
        <f t="shared" si="94"/>
        <v>11</v>
      </c>
      <c r="F167" s="170">
        <f t="shared" si="117"/>
        <v>4</v>
      </c>
      <c r="G167" s="137">
        <f t="shared" si="118"/>
        <v>7</v>
      </c>
      <c r="H167" s="137">
        <f t="shared" si="95"/>
        <v>11</v>
      </c>
      <c r="I167" s="137">
        <f t="shared" si="119"/>
        <v>4</v>
      </c>
      <c r="J167" s="137">
        <f t="shared" si="120"/>
        <v>7</v>
      </c>
      <c r="K167" s="137">
        <f t="shared" si="96"/>
        <v>10</v>
      </c>
      <c r="L167" s="137">
        <v>4</v>
      </c>
      <c r="M167" s="137">
        <v>6</v>
      </c>
      <c r="N167" s="137">
        <v>1</v>
      </c>
      <c r="O167" s="137">
        <v>0</v>
      </c>
      <c r="P167" s="137">
        <v>1</v>
      </c>
      <c r="Q167" s="137">
        <v>0</v>
      </c>
      <c r="R167" s="137">
        <v>0</v>
      </c>
      <c r="S167" s="137">
        <v>7</v>
      </c>
      <c r="T167" s="137">
        <v>0</v>
      </c>
      <c r="U167" s="137">
        <v>0</v>
      </c>
      <c r="V167" s="137">
        <v>1</v>
      </c>
      <c r="W167" s="140">
        <v>0</v>
      </c>
      <c r="X167" s="137">
        <f t="shared" si="121"/>
        <v>1</v>
      </c>
      <c r="Y167" s="137">
        <v>0</v>
      </c>
      <c r="Z167" s="137">
        <v>1</v>
      </c>
      <c r="AA167" s="137">
        <v>1</v>
      </c>
      <c r="AB167" s="137">
        <v>0</v>
      </c>
      <c r="AC167" s="137">
        <f t="shared" si="122"/>
        <v>0</v>
      </c>
      <c r="AD167" s="137">
        <v>0</v>
      </c>
      <c r="AE167" s="137">
        <v>0</v>
      </c>
      <c r="AF167" s="137">
        <v>0</v>
      </c>
      <c r="AG167" s="137">
        <v>0</v>
      </c>
      <c r="AH167" s="137">
        <v>0</v>
      </c>
      <c r="AI167" s="137">
        <v>0</v>
      </c>
      <c r="AJ167" s="137">
        <v>0</v>
      </c>
    </row>
    <row r="168" spans="1:36" ht="12.5" outlineLevel="3" x14ac:dyDescent="0.25">
      <c r="A168" s="61" t="s">
        <v>140</v>
      </c>
      <c r="B168" s="62" t="s">
        <v>151</v>
      </c>
      <c r="C168" s="63" t="s">
        <v>161</v>
      </c>
      <c r="D168" s="64"/>
      <c r="E168" s="136">
        <f t="shared" si="94"/>
        <v>24</v>
      </c>
      <c r="F168" s="170">
        <f t="shared" si="117"/>
        <v>7</v>
      </c>
      <c r="G168" s="137">
        <f t="shared" si="118"/>
        <v>17</v>
      </c>
      <c r="H168" s="137">
        <f t="shared" si="95"/>
        <v>24</v>
      </c>
      <c r="I168" s="137">
        <f t="shared" si="119"/>
        <v>7</v>
      </c>
      <c r="J168" s="137">
        <f t="shared" si="120"/>
        <v>17</v>
      </c>
      <c r="K168" s="137">
        <f t="shared" si="96"/>
        <v>23</v>
      </c>
      <c r="L168" s="137">
        <v>6</v>
      </c>
      <c r="M168" s="137">
        <v>17</v>
      </c>
      <c r="N168" s="137">
        <v>1</v>
      </c>
      <c r="O168" s="137">
        <v>0</v>
      </c>
      <c r="P168" s="137">
        <v>1</v>
      </c>
      <c r="Q168" s="137">
        <v>0</v>
      </c>
      <c r="R168" s="137">
        <v>0</v>
      </c>
      <c r="S168" s="137">
        <v>19</v>
      </c>
      <c r="T168" s="137">
        <v>1</v>
      </c>
      <c r="U168" s="137">
        <v>0</v>
      </c>
      <c r="V168" s="137">
        <v>1</v>
      </c>
      <c r="W168" s="140">
        <v>0</v>
      </c>
      <c r="X168" s="137">
        <f t="shared" si="121"/>
        <v>1</v>
      </c>
      <c r="Y168" s="137">
        <v>1</v>
      </c>
      <c r="Z168" s="137">
        <v>0</v>
      </c>
      <c r="AA168" s="137">
        <v>1</v>
      </c>
      <c r="AB168" s="137">
        <v>0</v>
      </c>
      <c r="AC168" s="137">
        <f t="shared" si="122"/>
        <v>0</v>
      </c>
      <c r="AD168" s="137">
        <v>0</v>
      </c>
      <c r="AE168" s="137">
        <v>0</v>
      </c>
      <c r="AF168" s="137">
        <v>0</v>
      </c>
      <c r="AG168" s="137">
        <v>0</v>
      </c>
      <c r="AH168" s="137">
        <v>0</v>
      </c>
      <c r="AI168" s="137">
        <v>0</v>
      </c>
      <c r="AJ168" s="137">
        <v>0</v>
      </c>
    </row>
    <row r="169" spans="1:36" ht="12.5" outlineLevel="3" x14ac:dyDescent="0.25">
      <c r="A169" s="65" t="s">
        <v>140</v>
      </c>
      <c r="B169" s="66" t="s">
        <v>151</v>
      </c>
      <c r="C169" s="284" t="s">
        <v>578</v>
      </c>
      <c r="D169" s="283"/>
      <c r="E169" s="288">
        <f>SUM(F169:G169)</f>
        <v>14</v>
      </c>
      <c r="F169" s="170">
        <f t="shared" ref="F169" si="123">I169+AD169</f>
        <v>5</v>
      </c>
      <c r="G169" s="286">
        <f>J169+AE169</f>
        <v>9</v>
      </c>
      <c r="H169" s="286">
        <f>SUM(I169:J169)</f>
        <v>14</v>
      </c>
      <c r="I169" s="286">
        <f>L169+Y169</f>
        <v>5</v>
      </c>
      <c r="J169" s="286">
        <f>M169+Z169</f>
        <v>9</v>
      </c>
      <c r="K169" s="286">
        <f t="shared" ref="K169" si="124">SUM(L169:M169)</f>
        <v>13</v>
      </c>
      <c r="L169" s="286">
        <v>5</v>
      </c>
      <c r="M169" s="286">
        <v>8</v>
      </c>
      <c r="N169" s="286">
        <v>0</v>
      </c>
      <c r="O169" s="286">
        <v>1</v>
      </c>
      <c r="P169" s="286">
        <v>1</v>
      </c>
      <c r="Q169" s="286">
        <v>0</v>
      </c>
      <c r="R169" s="286">
        <v>0</v>
      </c>
      <c r="S169" s="286">
        <v>9</v>
      </c>
      <c r="T169" s="286">
        <v>0</v>
      </c>
      <c r="U169" s="286">
        <v>0</v>
      </c>
      <c r="V169" s="286">
        <v>2</v>
      </c>
      <c r="W169" s="292">
        <v>0</v>
      </c>
      <c r="X169" s="286">
        <f t="shared" ref="X169" si="125">Y169+Z169</f>
        <v>1</v>
      </c>
      <c r="Y169" s="286">
        <v>0</v>
      </c>
      <c r="Z169" s="286">
        <v>1</v>
      </c>
      <c r="AA169" s="286">
        <v>1</v>
      </c>
      <c r="AB169" s="286">
        <v>0</v>
      </c>
      <c r="AC169" s="286">
        <f t="shared" ref="AC169" si="126">AD169+AE169</f>
        <v>0</v>
      </c>
      <c r="AD169" s="286">
        <v>0</v>
      </c>
      <c r="AE169" s="286">
        <v>0</v>
      </c>
      <c r="AF169" s="286">
        <v>0</v>
      </c>
      <c r="AG169" s="286">
        <v>0</v>
      </c>
      <c r="AH169" s="286">
        <v>0</v>
      </c>
      <c r="AI169" s="286">
        <v>0</v>
      </c>
      <c r="AJ169" s="286">
        <v>0</v>
      </c>
    </row>
    <row r="170" spans="1:36" ht="12.5" outlineLevel="3" x14ac:dyDescent="0.25">
      <c r="A170" s="65" t="s">
        <v>140</v>
      </c>
      <c r="B170" s="66" t="s">
        <v>151</v>
      </c>
      <c r="C170" s="285" t="s">
        <v>162</v>
      </c>
      <c r="D170" s="282"/>
      <c r="E170" s="136">
        <f t="shared" si="94"/>
        <v>12</v>
      </c>
      <c r="F170" s="170">
        <f t="shared" si="117"/>
        <v>3</v>
      </c>
      <c r="G170" s="137">
        <f t="shared" si="118"/>
        <v>9</v>
      </c>
      <c r="H170" s="137">
        <f t="shared" si="95"/>
        <v>12</v>
      </c>
      <c r="I170" s="137">
        <f t="shared" si="119"/>
        <v>3</v>
      </c>
      <c r="J170" s="137">
        <f t="shared" si="120"/>
        <v>9</v>
      </c>
      <c r="K170" s="137">
        <f t="shared" si="96"/>
        <v>11</v>
      </c>
      <c r="L170" s="137">
        <v>3</v>
      </c>
      <c r="M170" s="137">
        <v>8</v>
      </c>
      <c r="N170" s="137">
        <v>0</v>
      </c>
      <c r="O170" s="137">
        <v>1</v>
      </c>
      <c r="P170" s="137">
        <v>1</v>
      </c>
      <c r="Q170" s="137">
        <v>0</v>
      </c>
      <c r="R170" s="137">
        <v>0</v>
      </c>
      <c r="S170" s="137">
        <v>8</v>
      </c>
      <c r="T170" s="137">
        <v>0</v>
      </c>
      <c r="U170" s="137">
        <v>0</v>
      </c>
      <c r="V170" s="137">
        <v>1</v>
      </c>
      <c r="W170" s="140">
        <v>0</v>
      </c>
      <c r="X170" s="137">
        <f t="shared" si="121"/>
        <v>1</v>
      </c>
      <c r="Y170" s="137">
        <v>0</v>
      </c>
      <c r="Z170" s="137">
        <v>1</v>
      </c>
      <c r="AA170" s="137">
        <v>1</v>
      </c>
      <c r="AB170" s="137">
        <v>0</v>
      </c>
      <c r="AC170" s="137">
        <f t="shared" si="122"/>
        <v>0</v>
      </c>
      <c r="AD170" s="137">
        <v>0</v>
      </c>
      <c r="AE170" s="137">
        <v>0</v>
      </c>
      <c r="AF170" s="137">
        <v>0</v>
      </c>
      <c r="AG170" s="137">
        <v>0</v>
      </c>
      <c r="AH170" s="137">
        <v>0</v>
      </c>
      <c r="AI170" s="137">
        <v>0</v>
      </c>
      <c r="AJ170" s="137">
        <v>0</v>
      </c>
    </row>
    <row r="171" spans="1:36" ht="12.5" outlineLevel="3" x14ac:dyDescent="0.25">
      <c r="A171" s="65" t="s">
        <v>140</v>
      </c>
      <c r="B171" s="66" t="s">
        <v>151</v>
      </c>
      <c r="C171" s="67" t="s">
        <v>552</v>
      </c>
      <c r="D171" s="68"/>
      <c r="E171" s="136">
        <f t="shared" si="94"/>
        <v>12</v>
      </c>
      <c r="F171" s="170">
        <f t="shared" si="117"/>
        <v>4</v>
      </c>
      <c r="G171" s="137">
        <f t="shared" si="118"/>
        <v>8</v>
      </c>
      <c r="H171" s="137">
        <f t="shared" si="95"/>
        <v>12</v>
      </c>
      <c r="I171" s="137">
        <f t="shared" si="119"/>
        <v>4</v>
      </c>
      <c r="J171" s="137">
        <f t="shared" si="120"/>
        <v>8</v>
      </c>
      <c r="K171" s="137">
        <f t="shared" si="96"/>
        <v>12</v>
      </c>
      <c r="L171" s="137">
        <v>4</v>
      </c>
      <c r="M171" s="137">
        <v>8</v>
      </c>
      <c r="N171" s="137">
        <v>0</v>
      </c>
      <c r="O171" s="137">
        <v>1</v>
      </c>
      <c r="P171" s="137">
        <v>1</v>
      </c>
      <c r="Q171" s="137">
        <v>0</v>
      </c>
      <c r="R171" s="137">
        <v>0</v>
      </c>
      <c r="S171" s="137">
        <v>9</v>
      </c>
      <c r="T171" s="137">
        <v>0</v>
      </c>
      <c r="U171" s="137">
        <v>0</v>
      </c>
      <c r="V171" s="137">
        <v>1</v>
      </c>
      <c r="W171" s="140">
        <v>0</v>
      </c>
      <c r="X171" s="137">
        <f t="shared" si="121"/>
        <v>0</v>
      </c>
      <c r="Y171" s="137">
        <v>0</v>
      </c>
      <c r="Z171" s="137">
        <v>0</v>
      </c>
      <c r="AA171" s="137">
        <v>0</v>
      </c>
      <c r="AB171" s="137">
        <v>0</v>
      </c>
      <c r="AC171" s="137">
        <f t="shared" si="122"/>
        <v>0</v>
      </c>
      <c r="AD171" s="137">
        <v>0</v>
      </c>
      <c r="AE171" s="137">
        <v>0</v>
      </c>
      <c r="AF171" s="137">
        <v>0</v>
      </c>
      <c r="AG171" s="137">
        <v>0</v>
      </c>
      <c r="AH171" s="137">
        <v>0</v>
      </c>
      <c r="AI171" s="137">
        <v>0</v>
      </c>
      <c r="AJ171" s="137">
        <v>0</v>
      </c>
    </row>
    <row r="172" spans="1:36" outlineLevel="3" x14ac:dyDescent="0.3">
      <c r="A172" s="121" t="s">
        <v>140</v>
      </c>
      <c r="B172" s="122" t="s">
        <v>553</v>
      </c>
      <c r="C172" s="166"/>
      <c r="D172" s="169">
        <v>0</v>
      </c>
      <c r="E172" s="363">
        <f t="shared" ref="E172:AJ172" si="127">SUM(E158:E171)</f>
        <v>329</v>
      </c>
      <c r="F172" s="363">
        <f t="shared" si="127"/>
        <v>118</v>
      </c>
      <c r="G172" s="363">
        <f t="shared" si="127"/>
        <v>211</v>
      </c>
      <c r="H172" s="363">
        <f t="shared" si="127"/>
        <v>329</v>
      </c>
      <c r="I172" s="363">
        <f t="shared" si="127"/>
        <v>118</v>
      </c>
      <c r="J172" s="363">
        <f t="shared" si="127"/>
        <v>211</v>
      </c>
      <c r="K172" s="363">
        <f t="shared" si="127"/>
        <v>315</v>
      </c>
      <c r="L172" s="363">
        <f t="shared" si="127"/>
        <v>116</v>
      </c>
      <c r="M172" s="363">
        <f t="shared" si="127"/>
        <v>199</v>
      </c>
      <c r="N172" s="363">
        <f t="shared" si="127"/>
        <v>11</v>
      </c>
      <c r="O172" s="363">
        <f t="shared" si="127"/>
        <v>3</v>
      </c>
      <c r="P172" s="363">
        <f t="shared" si="127"/>
        <v>14</v>
      </c>
      <c r="Q172" s="363">
        <f t="shared" si="127"/>
        <v>0</v>
      </c>
      <c r="R172" s="363">
        <f t="shared" si="127"/>
        <v>2</v>
      </c>
      <c r="S172" s="363">
        <f t="shared" si="127"/>
        <v>244</v>
      </c>
      <c r="T172" s="363">
        <f t="shared" si="127"/>
        <v>12</v>
      </c>
      <c r="U172" s="363">
        <f t="shared" si="127"/>
        <v>1</v>
      </c>
      <c r="V172" s="363">
        <f t="shared" si="127"/>
        <v>28</v>
      </c>
      <c r="W172" s="363">
        <f t="shared" si="127"/>
        <v>0</v>
      </c>
      <c r="X172" s="363">
        <f t="shared" si="127"/>
        <v>14</v>
      </c>
      <c r="Y172" s="363">
        <f t="shared" si="127"/>
        <v>2</v>
      </c>
      <c r="Z172" s="363">
        <f t="shared" si="127"/>
        <v>12</v>
      </c>
      <c r="AA172" s="363">
        <f t="shared" si="127"/>
        <v>14</v>
      </c>
      <c r="AB172" s="363">
        <f t="shared" si="127"/>
        <v>0</v>
      </c>
      <c r="AC172" s="363">
        <f t="shared" si="127"/>
        <v>0</v>
      </c>
      <c r="AD172" s="363">
        <f t="shared" si="127"/>
        <v>0</v>
      </c>
      <c r="AE172" s="363">
        <f t="shared" si="127"/>
        <v>0</v>
      </c>
      <c r="AF172" s="363">
        <f t="shared" si="127"/>
        <v>0</v>
      </c>
      <c r="AG172" s="363">
        <f t="shared" si="127"/>
        <v>0</v>
      </c>
      <c r="AH172" s="363">
        <f t="shared" si="127"/>
        <v>0</v>
      </c>
      <c r="AI172" s="363">
        <f t="shared" si="127"/>
        <v>0</v>
      </c>
      <c r="AJ172" s="363">
        <f t="shared" si="127"/>
        <v>0</v>
      </c>
    </row>
    <row r="173" spans="1:36" ht="12.5" outlineLevel="3" x14ac:dyDescent="0.25">
      <c r="A173" s="69" t="s">
        <v>140</v>
      </c>
      <c r="B173" s="70" t="s">
        <v>163</v>
      </c>
      <c r="C173" s="71" t="s">
        <v>164</v>
      </c>
      <c r="D173" s="72"/>
      <c r="E173" s="134">
        <f t="shared" si="94"/>
        <v>37</v>
      </c>
      <c r="F173" s="135">
        <f>I173+AD173</f>
        <v>14</v>
      </c>
      <c r="G173" s="135">
        <f>J173+AE173</f>
        <v>23</v>
      </c>
      <c r="H173" s="135">
        <f t="shared" si="95"/>
        <v>37</v>
      </c>
      <c r="I173" s="135">
        <f>L173+Y173</f>
        <v>14</v>
      </c>
      <c r="J173" s="135">
        <f>M173+Z173</f>
        <v>23</v>
      </c>
      <c r="K173" s="135">
        <f t="shared" si="96"/>
        <v>34</v>
      </c>
      <c r="L173" s="135">
        <v>13</v>
      </c>
      <c r="M173" s="135">
        <v>21</v>
      </c>
      <c r="N173" s="135">
        <v>1</v>
      </c>
      <c r="O173" s="135">
        <v>0</v>
      </c>
      <c r="P173" s="135">
        <v>1</v>
      </c>
      <c r="Q173" s="135">
        <v>0</v>
      </c>
      <c r="R173" s="135">
        <v>0</v>
      </c>
      <c r="S173" s="135">
        <v>30</v>
      </c>
      <c r="T173" s="135">
        <v>1</v>
      </c>
      <c r="U173" s="135">
        <v>0</v>
      </c>
      <c r="V173" s="135">
        <v>1</v>
      </c>
      <c r="W173" s="135">
        <v>0</v>
      </c>
      <c r="X173" s="135">
        <f>Y173+Z173</f>
        <v>3</v>
      </c>
      <c r="Y173" s="135">
        <v>1</v>
      </c>
      <c r="Z173" s="135">
        <v>2</v>
      </c>
      <c r="AA173" s="135">
        <v>2</v>
      </c>
      <c r="AB173" s="135">
        <v>1</v>
      </c>
      <c r="AC173" s="135">
        <f>AD173+AE173</f>
        <v>0</v>
      </c>
      <c r="AD173" s="135">
        <v>0</v>
      </c>
      <c r="AE173" s="135">
        <v>0</v>
      </c>
      <c r="AF173" s="135">
        <v>0</v>
      </c>
      <c r="AG173" s="135">
        <v>0</v>
      </c>
      <c r="AH173" s="135">
        <v>0</v>
      </c>
      <c r="AI173" s="135">
        <v>0</v>
      </c>
      <c r="AJ173" s="135">
        <v>0</v>
      </c>
    </row>
    <row r="174" spans="1:36" ht="12.5" outlineLevel="3" x14ac:dyDescent="0.25">
      <c r="A174" s="61" t="s">
        <v>140</v>
      </c>
      <c r="B174" s="62" t="s">
        <v>163</v>
      </c>
      <c r="C174" s="63" t="s">
        <v>165</v>
      </c>
      <c r="D174" s="64"/>
      <c r="E174" s="136">
        <f t="shared" si="94"/>
        <v>15</v>
      </c>
      <c r="F174" s="137">
        <f t="shared" ref="F174:F190" si="128">I174+AD174</f>
        <v>3</v>
      </c>
      <c r="G174" s="137">
        <f t="shared" ref="G174:G190" si="129">J174+AE174</f>
        <v>12</v>
      </c>
      <c r="H174" s="137">
        <f t="shared" si="95"/>
        <v>15</v>
      </c>
      <c r="I174" s="137">
        <f t="shared" ref="I174:I190" si="130">L174+Y174</f>
        <v>3</v>
      </c>
      <c r="J174" s="137">
        <f t="shared" ref="J174:J190" si="131">M174+Z174</f>
        <v>12</v>
      </c>
      <c r="K174" s="137">
        <f t="shared" si="96"/>
        <v>14</v>
      </c>
      <c r="L174" s="137">
        <v>3</v>
      </c>
      <c r="M174" s="137">
        <v>11</v>
      </c>
      <c r="N174" s="137">
        <v>1</v>
      </c>
      <c r="O174" s="137">
        <v>0</v>
      </c>
      <c r="P174" s="137">
        <v>1</v>
      </c>
      <c r="Q174" s="137">
        <v>0</v>
      </c>
      <c r="R174" s="137">
        <v>0</v>
      </c>
      <c r="S174" s="137">
        <v>10</v>
      </c>
      <c r="T174" s="137">
        <v>1</v>
      </c>
      <c r="U174" s="137">
        <v>0</v>
      </c>
      <c r="V174" s="137">
        <v>1</v>
      </c>
      <c r="W174" s="137">
        <v>0</v>
      </c>
      <c r="X174" s="137">
        <f t="shared" ref="X174:X190" si="132">Y174+Z174</f>
        <v>1</v>
      </c>
      <c r="Y174" s="137">
        <v>0</v>
      </c>
      <c r="Z174" s="137">
        <v>1</v>
      </c>
      <c r="AA174" s="137">
        <v>1</v>
      </c>
      <c r="AB174" s="137">
        <v>0</v>
      </c>
      <c r="AC174" s="137">
        <f t="shared" ref="AC174:AC190" si="133">AD174+AE174</f>
        <v>0</v>
      </c>
      <c r="AD174" s="137">
        <v>0</v>
      </c>
      <c r="AE174" s="137">
        <v>0</v>
      </c>
      <c r="AF174" s="137">
        <v>0</v>
      </c>
      <c r="AG174" s="137">
        <v>0</v>
      </c>
      <c r="AH174" s="137">
        <v>0</v>
      </c>
      <c r="AI174" s="137">
        <v>0</v>
      </c>
      <c r="AJ174" s="137">
        <v>0</v>
      </c>
    </row>
    <row r="175" spans="1:36" ht="12.5" outlineLevel="3" x14ac:dyDescent="0.25">
      <c r="A175" s="61" t="s">
        <v>140</v>
      </c>
      <c r="B175" s="62" t="s">
        <v>163</v>
      </c>
      <c r="C175" s="63" t="s">
        <v>166</v>
      </c>
      <c r="D175" s="64"/>
      <c r="E175" s="136">
        <f t="shared" si="94"/>
        <v>32</v>
      </c>
      <c r="F175" s="137">
        <f t="shared" si="128"/>
        <v>12</v>
      </c>
      <c r="G175" s="137">
        <f t="shared" si="129"/>
        <v>20</v>
      </c>
      <c r="H175" s="137">
        <f t="shared" si="95"/>
        <v>32</v>
      </c>
      <c r="I175" s="137">
        <f t="shared" si="130"/>
        <v>12</v>
      </c>
      <c r="J175" s="137">
        <f t="shared" si="131"/>
        <v>20</v>
      </c>
      <c r="K175" s="137">
        <f t="shared" si="96"/>
        <v>30</v>
      </c>
      <c r="L175" s="137">
        <v>12</v>
      </c>
      <c r="M175" s="137">
        <v>18</v>
      </c>
      <c r="N175" s="137">
        <v>1</v>
      </c>
      <c r="O175" s="137">
        <v>0</v>
      </c>
      <c r="P175" s="137">
        <v>1</v>
      </c>
      <c r="Q175" s="137">
        <v>0</v>
      </c>
      <c r="R175" s="137">
        <v>0</v>
      </c>
      <c r="S175" s="137">
        <v>25</v>
      </c>
      <c r="T175" s="137">
        <v>1</v>
      </c>
      <c r="U175" s="137">
        <v>0</v>
      </c>
      <c r="V175" s="137">
        <v>2</v>
      </c>
      <c r="W175" s="137">
        <v>0</v>
      </c>
      <c r="X175" s="137">
        <f t="shared" si="132"/>
        <v>2</v>
      </c>
      <c r="Y175" s="137">
        <v>0</v>
      </c>
      <c r="Z175" s="137">
        <v>2</v>
      </c>
      <c r="AA175" s="137">
        <v>1</v>
      </c>
      <c r="AB175" s="137">
        <v>1</v>
      </c>
      <c r="AC175" s="137">
        <f t="shared" si="133"/>
        <v>0</v>
      </c>
      <c r="AD175" s="137">
        <v>0</v>
      </c>
      <c r="AE175" s="137">
        <v>0</v>
      </c>
      <c r="AF175" s="137">
        <v>0</v>
      </c>
      <c r="AG175" s="137">
        <v>0</v>
      </c>
      <c r="AH175" s="137">
        <v>0</v>
      </c>
      <c r="AI175" s="137">
        <v>0</v>
      </c>
      <c r="AJ175" s="137">
        <v>0</v>
      </c>
    </row>
    <row r="176" spans="1:36" ht="12.5" outlineLevel="2" x14ac:dyDescent="0.25">
      <c r="A176" s="61" t="s">
        <v>140</v>
      </c>
      <c r="B176" s="62" t="s">
        <v>163</v>
      </c>
      <c r="C176" s="63" t="s">
        <v>167</v>
      </c>
      <c r="D176" s="64"/>
      <c r="E176" s="136">
        <f t="shared" si="94"/>
        <v>19</v>
      </c>
      <c r="F176" s="137">
        <f t="shared" si="128"/>
        <v>6</v>
      </c>
      <c r="G176" s="137">
        <f t="shared" si="129"/>
        <v>13</v>
      </c>
      <c r="H176" s="137">
        <f t="shared" si="95"/>
        <v>19</v>
      </c>
      <c r="I176" s="137">
        <f t="shared" si="130"/>
        <v>6</v>
      </c>
      <c r="J176" s="137">
        <f t="shared" si="131"/>
        <v>13</v>
      </c>
      <c r="K176" s="137">
        <f t="shared" si="96"/>
        <v>18</v>
      </c>
      <c r="L176" s="137">
        <v>6</v>
      </c>
      <c r="M176" s="137">
        <v>12</v>
      </c>
      <c r="N176" s="137">
        <v>1</v>
      </c>
      <c r="O176" s="137">
        <v>0</v>
      </c>
      <c r="P176" s="137">
        <v>1</v>
      </c>
      <c r="Q176" s="137">
        <v>0</v>
      </c>
      <c r="R176" s="137">
        <v>0</v>
      </c>
      <c r="S176" s="137">
        <v>13</v>
      </c>
      <c r="T176" s="137">
        <v>1</v>
      </c>
      <c r="U176" s="137">
        <v>0</v>
      </c>
      <c r="V176" s="137">
        <v>2</v>
      </c>
      <c r="W176" s="137">
        <v>0</v>
      </c>
      <c r="X176" s="137">
        <f t="shared" si="132"/>
        <v>1</v>
      </c>
      <c r="Y176" s="137">
        <v>0</v>
      </c>
      <c r="Z176" s="137">
        <v>1</v>
      </c>
      <c r="AA176" s="137">
        <v>1</v>
      </c>
      <c r="AB176" s="137">
        <v>0</v>
      </c>
      <c r="AC176" s="137">
        <f t="shared" si="133"/>
        <v>0</v>
      </c>
      <c r="AD176" s="137">
        <v>0</v>
      </c>
      <c r="AE176" s="137">
        <v>0</v>
      </c>
      <c r="AF176" s="137">
        <v>0</v>
      </c>
      <c r="AG176" s="137">
        <v>0</v>
      </c>
      <c r="AH176" s="137">
        <v>0</v>
      </c>
      <c r="AI176" s="137">
        <v>0</v>
      </c>
      <c r="AJ176" s="137">
        <v>0</v>
      </c>
    </row>
    <row r="177" spans="1:36" ht="12.5" outlineLevel="3" x14ac:dyDescent="0.25">
      <c r="A177" s="61" t="s">
        <v>140</v>
      </c>
      <c r="B177" s="62" t="s">
        <v>163</v>
      </c>
      <c r="C177" s="63" t="s">
        <v>168</v>
      </c>
      <c r="D177" s="64"/>
      <c r="E177" s="136">
        <f t="shared" si="94"/>
        <v>15</v>
      </c>
      <c r="F177" s="137">
        <f t="shared" si="128"/>
        <v>5</v>
      </c>
      <c r="G177" s="137">
        <f t="shared" si="129"/>
        <v>10</v>
      </c>
      <c r="H177" s="137">
        <f t="shared" si="95"/>
        <v>15</v>
      </c>
      <c r="I177" s="137">
        <f t="shared" si="130"/>
        <v>5</v>
      </c>
      <c r="J177" s="137">
        <f t="shared" si="131"/>
        <v>10</v>
      </c>
      <c r="K177" s="137">
        <f t="shared" si="96"/>
        <v>14</v>
      </c>
      <c r="L177" s="137">
        <v>5</v>
      </c>
      <c r="M177" s="137">
        <v>9</v>
      </c>
      <c r="N177" s="137">
        <v>1</v>
      </c>
      <c r="O177" s="137">
        <v>0</v>
      </c>
      <c r="P177" s="137">
        <v>1</v>
      </c>
      <c r="Q177" s="137">
        <v>0</v>
      </c>
      <c r="R177" s="137">
        <v>0</v>
      </c>
      <c r="S177" s="137">
        <v>11</v>
      </c>
      <c r="T177" s="137">
        <v>1</v>
      </c>
      <c r="U177" s="137">
        <v>0</v>
      </c>
      <c r="V177" s="137">
        <v>0</v>
      </c>
      <c r="W177" s="137">
        <v>0</v>
      </c>
      <c r="X177" s="137">
        <f t="shared" si="132"/>
        <v>1</v>
      </c>
      <c r="Y177" s="137">
        <v>0</v>
      </c>
      <c r="Z177" s="137">
        <v>1</v>
      </c>
      <c r="AA177" s="137">
        <v>1</v>
      </c>
      <c r="AB177" s="137">
        <v>0</v>
      </c>
      <c r="AC177" s="137">
        <f t="shared" si="133"/>
        <v>0</v>
      </c>
      <c r="AD177" s="137">
        <v>0</v>
      </c>
      <c r="AE177" s="137">
        <v>0</v>
      </c>
      <c r="AF177" s="137">
        <v>0</v>
      </c>
      <c r="AG177" s="137">
        <v>0</v>
      </c>
      <c r="AH177" s="137">
        <v>0</v>
      </c>
      <c r="AI177" s="137">
        <v>0</v>
      </c>
      <c r="AJ177" s="137">
        <v>0</v>
      </c>
    </row>
    <row r="178" spans="1:36" ht="12.5" outlineLevel="3" x14ac:dyDescent="0.25">
      <c r="A178" s="61" t="s">
        <v>140</v>
      </c>
      <c r="B178" s="62" t="s">
        <v>163</v>
      </c>
      <c r="C178" s="63" t="s">
        <v>169</v>
      </c>
      <c r="D178" s="64"/>
      <c r="E178" s="136">
        <f t="shared" si="94"/>
        <v>23</v>
      </c>
      <c r="F178" s="137">
        <f t="shared" si="128"/>
        <v>5</v>
      </c>
      <c r="G178" s="137">
        <f t="shared" si="129"/>
        <v>18</v>
      </c>
      <c r="H178" s="137">
        <f t="shared" si="95"/>
        <v>23</v>
      </c>
      <c r="I178" s="137">
        <f t="shared" si="130"/>
        <v>5</v>
      </c>
      <c r="J178" s="137">
        <f t="shared" si="131"/>
        <v>18</v>
      </c>
      <c r="K178" s="137">
        <f t="shared" si="96"/>
        <v>22</v>
      </c>
      <c r="L178" s="137">
        <v>5</v>
      </c>
      <c r="M178" s="137">
        <v>17</v>
      </c>
      <c r="N178" s="137">
        <v>1</v>
      </c>
      <c r="O178" s="137">
        <v>0</v>
      </c>
      <c r="P178" s="137">
        <v>1</v>
      </c>
      <c r="Q178" s="137">
        <v>0</v>
      </c>
      <c r="R178" s="137">
        <v>0</v>
      </c>
      <c r="S178" s="137">
        <v>18</v>
      </c>
      <c r="T178" s="137">
        <v>1</v>
      </c>
      <c r="U178" s="137">
        <v>0</v>
      </c>
      <c r="V178" s="137">
        <v>1</v>
      </c>
      <c r="W178" s="137">
        <v>0</v>
      </c>
      <c r="X178" s="137">
        <f t="shared" si="132"/>
        <v>1</v>
      </c>
      <c r="Y178" s="137">
        <v>0</v>
      </c>
      <c r="Z178" s="137">
        <v>1</v>
      </c>
      <c r="AA178" s="137">
        <v>1</v>
      </c>
      <c r="AB178" s="137">
        <v>0</v>
      </c>
      <c r="AC178" s="137">
        <f t="shared" si="133"/>
        <v>0</v>
      </c>
      <c r="AD178" s="137">
        <v>0</v>
      </c>
      <c r="AE178" s="137">
        <v>0</v>
      </c>
      <c r="AF178" s="137">
        <v>0</v>
      </c>
      <c r="AG178" s="137">
        <v>0</v>
      </c>
      <c r="AH178" s="137">
        <v>0</v>
      </c>
      <c r="AI178" s="137">
        <v>0</v>
      </c>
      <c r="AJ178" s="137">
        <v>0</v>
      </c>
    </row>
    <row r="179" spans="1:36" ht="12.5" outlineLevel="3" x14ac:dyDescent="0.25">
      <c r="A179" s="61" t="s">
        <v>140</v>
      </c>
      <c r="B179" s="62" t="s">
        <v>163</v>
      </c>
      <c r="C179" s="63" t="s">
        <v>170</v>
      </c>
      <c r="D179" s="64"/>
      <c r="E179" s="136">
        <f t="shared" si="94"/>
        <v>14</v>
      </c>
      <c r="F179" s="137">
        <f t="shared" si="128"/>
        <v>4</v>
      </c>
      <c r="G179" s="137">
        <f t="shared" si="129"/>
        <v>10</v>
      </c>
      <c r="H179" s="137">
        <f t="shared" si="95"/>
        <v>14</v>
      </c>
      <c r="I179" s="137">
        <f t="shared" si="130"/>
        <v>4</v>
      </c>
      <c r="J179" s="137">
        <f t="shared" si="131"/>
        <v>10</v>
      </c>
      <c r="K179" s="137">
        <f t="shared" si="96"/>
        <v>13</v>
      </c>
      <c r="L179" s="137">
        <v>4</v>
      </c>
      <c r="M179" s="137">
        <v>9</v>
      </c>
      <c r="N179" s="137">
        <v>1</v>
      </c>
      <c r="O179" s="137">
        <v>0</v>
      </c>
      <c r="P179" s="137">
        <v>1</v>
      </c>
      <c r="Q179" s="137">
        <v>0</v>
      </c>
      <c r="R179" s="137">
        <v>0</v>
      </c>
      <c r="S179" s="137">
        <v>9</v>
      </c>
      <c r="T179" s="137">
        <v>1</v>
      </c>
      <c r="U179" s="137">
        <v>0</v>
      </c>
      <c r="V179" s="137">
        <v>1</v>
      </c>
      <c r="W179" s="137">
        <v>0</v>
      </c>
      <c r="X179" s="137">
        <f t="shared" si="132"/>
        <v>1</v>
      </c>
      <c r="Y179" s="137">
        <v>0</v>
      </c>
      <c r="Z179" s="137">
        <v>1</v>
      </c>
      <c r="AA179" s="137">
        <v>1</v>
      </c>
      <c r="AB179" s="137">
        <v>0</v>
      </c>
      <c r="AC179" s="137">
        <f t="shared" si="133"/>
        <v>0</v>
      </c>
      <c r="AD179" s="137">
        <v>0</v>
      </c>
      <c r="AE179" s="137">
        <v>0</v>
      </c>
      <c r="AF179" s="137">
        <v>0</v>
      </c>
      <c r="AG179" s="137">
        <v>0</v>
      </c>
      <c r="AH179" s="137">
        <v>0</v>
      </c>
      <c r="AI179" s="137">
        <v>0</v>
      </c>
      <c r="AJ179" s="137">
        <v>0</v>
      </c>
    </row>
    <row r="180" spans="1:36" ht="12.5" outlineLevel="3" x14ac:dyDescent="0.25">
      <c r="A180" s="61" t="s">
        <v>140</v>
      </c>
      <c r="B180" s="62" t="s">
        <v>163</v>
      </c>
      <c r="C180" s="63" t="s">
        <v>171</v>
      </c>
      <c r="D180" s="64"/>
      <c r="E180" s="136">
        <f t="shared" si="94"/>
        <v>13</v>
      </c>
      <c r="F180" s="137">
        <f t="shared" si="128"/>
        <v>6</v>
      </c>
      <c r="G180" s="137">
        <f t="shared" si="129"/>
        <v>7</v>
      </c>
      <c r="H180" s="137">
        <f t="shared" si="95"/>
        <v>13</v>
      </c>
      <c r="I180" s="137">
        <f t="shared" si="130"/>
        <v>6</v>
      </c>
      <c r="J180" s="137">
        <f t="shared" si="131"/>
        <v>7</v>
      </c>
      <c r="K180" s="137">
        <f t="shared" si="96"/>
        <v>11</v>
      </c>
      <c r="L180" s="137">
        <v>5</v>
      </c>
      <c r="M180" s="137">
        <v>6</v>
      </c>
      <c r="N180" s="137">
        <v>1</v>
      </c>
      <c r="O180" s="137">
        <v>0</v>
      </c>
      <c r="P180" s="137">
        <v>1</v>
      </c>
      <c r="Q180" s="137">
        <v>0</v>
      </c>
      <c r="R180" s="137">
        <v>0</v>
      </c>
      <c r="S180" s="137">
        <v>6</v>
      </c>
      <c r="T180" s="137">
        <v>0</v>
      </c>
      <c r="U180" s="137">
        <v>0</v>
      </c>
      <c r="V180" s="137">
        <v>3</v>
      </c>
      <c r="W180" s="137">
        <v>0</v>
      </c>
      <c r="X180" s="137">
        <f t="shared" si="132"/>
        <v>2</v>
      </c>
      <c r="Y180" s="137">
        <v>1</v>
      </c>
      <c r="Z180" s="137">
        <v>1</v>
      </c>
      <c r="AA180" s="137">
        <v>2</v>
      </c>
      <c r="AB180" s="137">
        <v>0</v>
      </c>
      <c r="AC180" s="137">
        <f t="shared" si="133"/>
        <v>0</v>
      </c>
      <c r="AD180" s="137">
        <v>0</v>
      </c>
      <c r="AE180" s="137">
        <v>0</v>
      </c>
      <c r="AF180" s="137">
        <v>0</v>
      </c>
      <c r="AG180" s="137">
        <v>0</v>
      </c>
      <c r="AH180" s="137">
        <v>0</v>
      </c>
      <c r="AI180" s="137">
        <v>0</v>
      </c>
      <c r="AJ180" s="137">
        <v>0</v>
      </c>
    </row>
    <row r="181" spans="1:36" ht="12.5" outlineLevel="3" x14ac:dyDescent="0.25">
      <c r="A181" s="61" t="s">
        <v>140</v>
      </c>
      <c r="B181" s="62" t="s">
        <v>163</v>
      </c>
      <c r="C181" s="63" t="s">
        <v>172</v>
      </c>
      <c r="D181" s="64"/>
      <c r="E181" s="136">
        <f t="shared" si="94"/>
        <v>20</v>
      </c>
      <c r="F181" s="137">
        <f t="shared" si="128"/>
        <v>7</v>
      </c>
      <c r="G181" s="137">
        <f t="shared" si="129"/>
        <v>13</v>
      </c>
      <c r="H181" s="137">
        <f t="shared" si="95"/>
        <v>20</v>
      </c>
      <c r="I181" s="137">
        <f t="shared" si="130"/>
        <v>7</v>
      </c>
      <c r="J181" s="137">
        <f t="shared" si="131"/>
        <v>13</v>
      </c>
      <c r="K181" s="137">
        <f t="shared" si="96"/>
        <v>19</v>
      </c>
      <c r="L181" s="137">
        <v>7</v>
      </c>
      <c r="M181" s="137">
        <v>12</v>
      </c>
      <c r="N181" s="137">
        <v>1</v>
      </c>
      <c r="O181" s="137">
        <v>0</v>
      </c>
      <c r="P181" s="137">
        <v>1</v>
      </c>
      <c r="Q181" s="137">
        <v>0</v>
      </c>
      <c r="R181" s="137">
        <v>0</v>
      </c>
      <c r="S181" s="137">
        <v>13</v>
      </c>
      <c r="T181" s="137">
        <v>1</v>
      </c>
      <c r="U181" s="137">
        <v>1</v>
      </c>
      <c r="V181" s="137">
        <v>2</v>
      </c>
      <c r="W181" s="137">
        <v>0</v>
      </c>
      <c r="X181" s="137">
        <f t="shared" si="132"/>
        <v>1</v>
      </c>
      <c r="Y181" s="137">
        <v>0</v>
      </c>
      <c r="Z181" s="137">
        <v>1</v>
      </c>
      <c r="AA181" s="137">
        <v>1</v>
      </c>
      <c r="AB181" s="137">
        <v>0</v>
      </c>
      <c r="AC181" s="137">
        <f t="shared" si="133"/>
        <v>0</v>
      </c>
      <c r="AD181" s="137">
        <v>0</v>
      </c>
      <c r="AE181" s="137">
        <v>0</v>
      </c>
      <c r="AF181" s="137">
        <v>0</v>
      </c>
      <c r="AG181" s="137">
        <v>0</v>
      </c>
      <c r="AH181" s="137">
        <v>0</v>
      </c>
      <c r="AI181" s="137">
        <v>0</v>
      </c>
      <c r="AJ181" s="137">
        <v>0</v>
      </c>
    </row>
    <row r="182" spans="1:36" ht="12.5" outlineLevel="3" x14ac:dyDescent="0.25">
      <c r="A182" s="61" t="s">
        <v>140</v>
      </c>
      <c r="B182" s="62" t="s">
        <v>163</v>
      </c>
      <c r="C182" s="63" t="s">
        <v>173</v>
      </c>
      <c r="D182" s="64"/>
      <c r="E182" s="136">
        <f t="shared" si="94"/>
        <v>26</v>
      </c>
      <c r="F182" s="137">
        <f t="shared" si="128"/>
        <v>8</v>
      </c>
      <c r="G182" s="137">
        <f t="shared" si="129"/>
        <v>18</v>
      </c>
      <c r="H182" s="137">
        <f t="shared" si="95"/>
        <v>26</v>
      </c>
      <c r="I182" s="137">
        <f t="shared" si="130"/>
        <v>8</v>
      </c>
      <c r="J182" s="137">
        <f t="shared" si="131"/>
        <v>18</v>
      </c>
      <c r="K182" s="137">
        <f t="shared" si="96"/>
        <v>25</v>
      </c>
      <c r="L182" s="137">
        <v>8</v>
      </c>
      <c r="M182" s="137">
        <v>17</v>
      </c>
      <c r="N182" s="137">
        <v>1</v>
      </c>
      <c r="O182" s="137">
        <v>0</v>
      </c>
      <c r="P182" s="137">
        <v>1</v>
      </c>
      <c r="Q182" s="137">
        <v>0</v>
      </c>
      <c r="R182" s="137">
        <v>0</v>
      </c>
      <c r="S182" s="137">
        <v>18</v>
      </c>
      <c r="T182" s="137">
        <v>1</v>
      </c>
      <c r="U182" s="137">
        <v>1</v>
      </c>
      <c r="V182" s="137">
        <v>3</v>
      </c>
      <c r="W182" s="137">
        <v>0</v>
      </c>
      <c r="X182" s="137">
        <f t="shared" si="132"/>
        <v>1</v>
      </c>
      <c r="Y182" s="137">
        <v>0</v>
      </c>
      <c r="Z182" s="137">
        <v>1</v>
      </c>
      <c r="AA182" s="137">
        <v>1</v>
      </c>
      <c r="AB182" s="137">
        <v>0</v>
      </c>
      <c r="AC182" s="137">
        <f t="shared" si="133"/>
        <v>0</v>
      </c>
      <c r="AD182" s="137">
        <v>0</v>
      </c>
      <c r="AE182" s="137">
        <v>0</v>
      </c>
      <c r="AF182" s="137">
        <v>0</v>
      </c>
      <c r="AG182" s="137">
        <v>0</v>
      </c>
      <c r="AH182" s="137">
        <v>0</v>
      </c>
      <c r="AI182" s="137">
        <v>0</v>
      </c>
      <c r="AJ182" s="137">
        <v>0</v>
      </c>
    </row>
    <row r="183" spans="1:36" ht="12.5" outlineLevel="3" x14ac:dyDescent="0.25">
      <c r="A183" s="61" t="s">
        <v>140</v>
      </c>
      <c r="B183" s="62" t="s">
        <v>163</v>
      </c>
      <c r="C183" s="63" t="s">
        <v>174</v>
      </c>
      <c r="D183" s="64"/>
      <c r="E183" s="136">
        <f t="shared" si="94"/>
        <v>12</v>
      </c>
      <c r="F183" s="137">
        <f t="shared" si="128"/>
        <v>5</v>
      </c>
      <c r="G183" s="137">
        <f t="shared" si="129"/>
        <v>7</v>
      </c>
      <c r="H183" s="137">
        <f t="shared" si="95"/>
        <v>12</v>
      </c>
      <c r="I183" s="137">
        <f t="shared" si="130"/>
        <v>5</v>
      </c>
      <c r="J183" s="137">
        <f t="shared" si="131"/>
        <v>7</v>
      </c>
      <c r="K183" s="137">
        <f t="shared" si="96"/>
        <v>11</v>
      </c>
      <c r="L183" s="137">
        <v>5</v>
      </c>
      <c r="M183" s="137">
        <v>6</v>
      </c>
      <c r="N183" s="137">
        <v>1</v>
      </c>
      <c r="O183" s="137">
        <v>0</v>
      </c>
      <c r="P183" s="137">
        <v>1</v>
      </c>
      <c r="Q183" s="137">
        <v>0</v>
      </c>
      <c r="R183" s="137">
        <v>0</v>
      </c>
      <c r="S183" s="137">
        <v>7</v>
      </c>
      <c r="T183" s="137">
        <v>1</v>
      </c>
      <c r="U183" s="137">
        <v>0</v>
      </c>
      <c r="V183" s="137">
        <v>1</v>
      </c>
      <c r="W183" s="137">
        <v>0</v>
      </c>
      <c r="X183" s="137">
        <f t="shared" si="132"/>
        <v>1</v>
      </c>
      <c r="Y183" s="137">
        <v>0</v>
      </c>
      <c r="Z183" s="137">
        <v>1</v>
      </c>
      <c r="AA183" s="137">
        <v>1</v>
      </c>
      <c r="AB183" s="137">
        <v>0</v>
      </c>
      <c r="AC183" s="137">
        <f t="shared" si="133"/>
        <v>0</v>
      </c>
      <c r="AD183" s="137">
        <v>0</v>
      </c>
      <c r="AE183" s="137">
        <v>0</v>
      </c>
      <c r="AF183" s="137">
        <v>0</v>
      </c>
      <c r="AG183" s="137">
        <v>0</v>
      </c>
      <c r="AH183" s="137">
        <v>0</v>
      </c>
      <c r="AI183" s="137">
        <v>0</v>
      </c>
      <c r="AJ183" s="137">
        <v>0</v>
      </c>
    </row>
    <row r="184" spans="1:36" ht="12.5" outlineLevel="3" x14ac:dyDescent="0.25">
      <c r="A184" s="61" t="s">
        <v>140</v>
      </c>
      <c r="B184" s="62" t="s">
        <v>163</v>
      </c>
      <c r="C184" s="63" t="s">
        <v>175</v>
      </c>
      <c r="D184" s="64"/>
      <c r="E184" s="136">
        <f t="shared" si="94"/>
        <v>24</v>
      </c>
      <c r="F184" s="137">
        <f t="shared" si="128"/>
        <v>11</v>
      </c>
      <c r="G184" s="137">
        <f t="shared" si="129"/>
        <v>13</v>
      </c>
      <c r="H184" s="137">
        <f t="shared" si="95"/>
        <v>24</v>
      </c>
      <c r="I184" s="137">
        <f t="shared" si="130"/>
        <v>11</v>
      </c>
      <c r="J184" s="137">
        <f t="shared" si="131"/>
        <v>13</v>
      </c>
      <c r="K184" s="137">
        <f t="shared" si="96"/>
        <v>23</v>
      </c>
      <c r="L184" s="137">
        <v>11</v>
      </c>
      <c r="M184" s="137">
        <v>12</v>
      </c>
      <c r="N184" s="137">
        <v>1</v>
      </c>
      <c r="O184" s="137">
        <v>0</v>
      </c>
      <c r="P184" s="137">
        <v>1</v>
      </c>
      <c r="Q184" s="137">
        <v>0</v>
      </c>
      <c r="R184" s="137">
        <v>0</v>
      </c>
      <c r="S184" s="137">
        <v>20</v>
      </c>
      <c r="T184" s="137">
        <v>0</v>
      </c>
      <c r="U184" s="137">
        <v>0</v>
      </c>
      <c r="V184" s="137">
        <v>1</v>
      </c>
      <c r="W184" s="137">
        <v>0</v>
      </c>
      <c r="X184" s="137">
        <f t="shared" si="132"/>
        <v>1</v>
      </c>
      <c r="Y184" s="137">
        <v>0</v>
      </c>
      <c r="Z184" s="137">
        <v>1</v>
      </c>
      <c r="AA184" s="137">
        <v>1</v>
      </c>
      <c r="AB184" s="137">
        <v>0</v>
      </c>
      <c r="AC184" s="137">
        <f t="shared" si="133"/>
        <v>0</v>
      </c>
      <c r="AD184" s="137">
        <v>0</v>
      </c>
      <c r="AE184" s="137">
        <v>0</v>
      </c>
      <c r="AF184" s="137">
        <v>0</v>
      </c>
      <c r="AG184" s="137">
        <v>0</v>
      </c>
      <c r="AH184" s="137">
        <v>0</v>
      </c>
      <c r="AI184" s="137">
        <v>0</v>
      </c>
      <c r="AJ184" s="137">
        <v>0</v>
      </c>
    </row>
    <row r="185" spans="1:36" ht="12.5" outlineLevel="3" x14ac:dyDescent="0.25">
      <c r="A185" s="61" t="s">
        <v>140</v>
      </c>
      <c r="B185" s="62" t="s">
        <v>163</v>
      </c>
      <c r="C185" s="63" t="s">
        <v>176</v>
      </c>
      <c r="D185" s="64"/>
      <c r="E185" s="136">
        <f t="shared" si="94"/>
        <v>11</v>
      </c>
      <c r="F185" s="137">
        <f t="shared" si="128"/>
        <v>3</v>
      </c>
      <c r="G185" s="137">
        <f t="shared" si="129"/>
        <v>8</v>
      </c>
      <c r="H185" s="137">
        <f t="shared" si="95"/>
        <v>11</v>
      </c>
      <c r="I185" s="137">
        <f t="shared" si="130"/>
        <v>3</v>
      </c>
      <c r="J185" s="137">
        <f t="shared" si="131"/>
        <v>8</v>
      </c>
      <c r="K185" s="137">
        <f t="shared" si="96"/>
        <v>10</v>
      </c>
      <c r="L185" s="137">
        <v>3</v>
      </c>
      <c r="M185" s="137">
        <v>7</v>
      </c>
      <c r="N185" s="137">
        <v>1</v>
      </c>
      <c r="O185" s="137">
        <v>0</v>
      </c>
      <c r="P185" s="137">
        <v>1</v>
      </c>
      <c r="Q185" s="137">
        <v>0</v>
      </c>
      <c r="R185" s="137">
        <v>0</v>
      </c>
      <c r="S185" s="137">
        <v>6</v>
      </c>
      <c r="T185" s="137">
        <v>0</v>
      </c>
      <c r="U185" s="137">
        <v>0</v>
      </c>
      <c r="V185" s="137">
        <v>2</v>
      </c>
      <c r="W185" s="137">
        <v>0</v>
      </c>
      <c r="X185" s="137">
        <f t="shared" si="132"/>
        <v>1</v>
      </c>
      <c r="Y185" s="137">
        <v>0</v>
      </c>
      <c r="Z185" s="137">
        <v>1</v>
      </c>
      <c r="AA185" s="137">
        <v>1</v>
      </c>
      <c r="AB185" s="137">
        <v>0</v>
      </c>
      <c r="AC185" s="137">
        <f t="shared" si="133"/>
        <v>0</v>
      </c>
      <c r="AD185" s="137">
        <v>0</v>
      </c>
      <c r="AE185" s="137">
        <v>0</v>
      </c>
      <c r="AF185" s="137">
        <v>0</v>
      </c>
      <c r="AG185" s="137">
        <v>0</v>
      </c>
      <c r="AH185" s="137">
        <v>0</v>
      </c>
      <c r="AI185" s="137">
        <v>0</v>
      </c>
      <c r="AJ185" s="137">
        <v>0</v>
      </c>
    </row>
    <row r="186" spans="1:36" ht="12.5" outlineLevel="3" x14ac:dyDescent="0.25">
      <c r="A186" s="61" t="s">
        <v>140</v>
      </c>
      <c r="B186" s="62" t="s">
        <v>163</v>
      </c>
      <c r="C186" s="63" t="s">
        <v>493</v>
      </c>
      <c r="D186" s="64"/>
      <c r="E186" s="136">
        <f t="shared" si="94"/>
        <v>43</v>
      </c>
      <c r="F186" s="137">
        <f t="shared" si="128"/>
        <v>18</v>
      </c>
      <c r="G186" s="137">
        <f t="shared" si="129"/>
        <v>25</v>
      </c>
      <c r="H186" s="137">
        <f t="shared" si="95"/>
        <v>43</v>
      </c>
      <c r="I186" s="137">
        <f t="shared" si="130"/>
        <v>18</v>
      </c>
      <c r="J186" s="137">
        <f t="shared" si="131"/>
        <v>25</v>
      </c>
      <c r="K186" s="137">
        <f t="shared" si="96"/>
        <v>42</v>
      </c>
      <c r="L186" s="137">
        <v>18</v>
      </c>
      <c r="M186" s="137">
        <v>24</v>
      </c>
      <c r="N186" s="137">
        <v>1</v>
      </c>
      <c r="O186" s="137">
        <v>0</v>
      </c>
      <c r="P186" s="137">
        <v>1</v>
      </c>
      <c r="Q186" s="137">
        <v>0</v>
      </c>
      <c r="R186" s="137">
        <v>0</v>
      </c>
      <c r="S186" s="137">
        <v>34</v>
      </c>
      <c r="T186" s="137">
        <v>1</v>
      </c>
      <c r="U186" s="137">
        <v>1</v>
      </c>
      <c r="V186" s="137">
        <v>4</v>
      </c>
      <c r="W186" s="137">
        <v>0</v>
      </c>
      <c r="X186" s="137">
        <f t="shared" si="132"/>
        <v>1</v>
      </c>
      <c r="Y186" s="137">
        <v>0</v>
      </c>
      <c r="Z186" s="137">
        <v>1</v>
      </c>
      <c r="AA186" s="137">
        <v>1</v>
      </c>
      <c r="AB186" s="137">
        <v>0</v>
      </c>
      <c r="AC186" s="137">
        <f t="shared" si="133"/>
        <v>0</v>
      </c>
      <c r="AD186" s="137">
        <v>0</v>
      </c>
      <c r="AE186" s="137">
        <v>0</v>
      </c>
      <c r="AF186" s="137">
        <v>0</v>
      </c>
      <c r="AG186" s="137">
        <v>0</v>
      </c>
      <c r="AH186" s="137">
        <v>0</v>
      </c>
      <c r="AI186" s="137">
        <v>0</v>
      </c>
      <c r="AJ186" s="137">
        <v>0</v>
      </c>
    </row>
    <row r="187" spans="1:36" ht="12.5" outlineLevel="3" x14ac:dyDescent="0.25">
      <c r="A187" s="61" t="s">
        <v>140</v>
      </c>
      <c r="B187" s="62" t="s">
        <v>163</v>
      </c>
      <c r="C187" s="63" t="s">
        <v>177</v>
      </c>
      <c r="D187" s="64"/>
      <c r="E187" s="136">
        <f t="shared" ref="E187:E224" si="134">SUM(F187:G187)</f>
        <v>13</v>
      </c>
      <c r="F187" s="137">
        <f t="shared" si="128"/>
        <v>4</v>
      </c>
      <c r="G187" s="137">
        <f t="shared" si="129"/>
        <v>9</v>
      </c>
      <c r="H187" s="137">
        <f t="shared" ref="H187:H224" si="135">SUM(I187:J187)</f>
        <v>13</v>
      </c>
      <c r="I187" s="137">
        <f t="shared" si="130"/>
        <v>4</v>
      </c>
      <c r="J187" s="137">
        <f t="shared" si="131"/>
        <v>9</v>
      </c>
      <c r="K187" s="137">
        <f t="shared" ref="K187:K224" si="136">SUM(L187:M187)</f>
        <v>12</v>
      </c>
      <c r="L187" s="137">
        <v>4</v>
      </c>
      <c r="M187" s="137">
        <v>8</v>
      </c>
      <c r="N187" s="137">
        <v>1</v>
      </c>
      <c r="O187" s="137">
        <v>0</v>
      </c>
      <c r="P187" s="137">
        <v>1</v>
      </c>
      <c r="Q187" s="137">
        <v>0</v>
      </c>
      <c r="R187" s="137">
        <v>0</v>
      </c>
      <c r="S187" s="137">
        <v>9</v>
      </c>
      <c r="T187" s="137">
        <v>1</v>
      </c>
      <c r="U187" s="137">
        <v>0</v>
      </c>
      <c r="V187" s="137">
        <v>0</v>
      </c>
      <c r="W187" s="137">
        <v>0</v>
      </c>
      <c r="X187" s="137">
        <f t="shared" si="132"/>
        <v>1</v>
      </c>
      <c r="Y187" s="137">
        <v>0</v>
      </c>
      <c r="Z187" s="137">
        <v>1</v>
      </c>
      <c r="AA187" s="137">
        <v>1</v>
      </c>
      <c r="AB187" s="137">
        <v>0</v>
      </c>
      <c r="AC187" s="137">
        <f t="shared" si="133"/>
        <v>0</v>
      </c>
      <c r="AD187" s="137">
        <v>0</v>
      </c>
      <c r="AE187" s="137">
        <v>0</v>
      </c>
      <c r="AF187" s="137">
        <v>0</v>
      </c>
      <c r="AG187" s="137">
        <v>0</v>
      </c>
      <c r="AH187" s="137">
        <v>0</v>
      </c>
      <c r="AI187" s="137">
        <v>0</v>
      </c>
      <c r="AJ187" s="137">
        <v>0</v>
      </c>
    </row>
    <row r="188" spans="1:36" ht="12.5" outlineLevel="3" x14ac:dyDescent="0.25">
      <c r="A188" s="61" t="s">
        <v>140</v>
      </c>
      <c r="B188" s="62" t="s">
        <v>163</v>
      </c>
      <c r="C188" s="63" t="s">
        <v>178</v>
      </c>
      <c r="D188" s="64"/>
      <c r="E188" s="136">
        <f t="shared" si="134"/>
        <v>13</v>
      </c>
      <c r="F188" s="137">
        <f t="shared" si="128"/>
        <v>5</v>
      </c>
      <c r="G188" s="137">
        <f t="shared" si="129"/>
        <v>8</v>
      </c>
      <c r="H188" s="137">
        <f t="shared" si="135"/>
        <v>13</v>
      </c>
      <c r="I188" s="137">
        <f t="shared" si="130"/>
        <v>5</v>
      </c>
      <c r="J188" s="137">
        <f t="shared" si="131"/>
        <v>8</v>
      </c>
      <c r="K188" s="137">
        <f t="shared" si="136"/>
        <v>12</v>
      </c>
      <c r="L188" s="137">
        <v>4</v>
      </c>
      <c r="M188" s="137">
        <v>8</v>
      </c>
      <c r="N188" s="137">
        <v>1</v>
      </c>
      <c r="O188" s="137">
        <v>0</v>
      </c>
      <c r="P188" s="137">
        <v>1</v>
      </c>
      <c r="Q188" s="137">
        <v>0</v>
      </c>
      <c r="R188" s="137">
        <v>0</v>
      </c>
      <c r="S188" s="137">
        <v>9</v>
      </c>
      <c r="T188" s="137">
        <v>1</v>
      </c>
      <c r="U188" s="137">
        <v>0</v>
      </c>
      <c r="V188" s="137">
        <v>0</v>
      </c>
      <c r="W188" s="137">
        <v>0</v>
      </c>
      <c r="X188" s="137">
        <f t="shared" si="132"/>
        <v>1</v>
      </c>
      <c r="Y188" s="137">
        <v>1</v>
      </c>
      <c r="Z188" s="137">
        <v>0</v>
      </c>
      <c r="AA188" s="137">
        <v>1</v>
      </c>
      <c r="AB188" s="137">
        <v>0</v>
      </c>
      <c r="AC188" s="137">
        <f t="shared" si="133"/>
        <v>0</v>
      </c>
      <c r="AD188" s="137">
        <v>0</v>
      </c>
      <c r="AE188" s="137">
        <v>0</v>
      </c>
      <c r="AF188" s="137">
        <v>0</v>
      </c>
      <c r="AG188" s="137">
        <v>0</v>
      </c>
      <c r="AH188" s="137">
        <v>0</v>
      </c>
      <c r="AI188" s="137">
        <v>0</v>
      </c>
      <c r="AJ188" s="137">
        <v>0</v>
      </c>
    </row>
    <row r="189" spans="1:36" ht="12.5" outlineLevel="3" x14ac:dyDescent="0.25">
      <c r="A189" s="61" t="s">
        <v>140</v>
      </c>
      <c r="B189" s="62" t="s">
        <v>163</v>
      </c>
      <c r="C189" s="63" t="s">
        <v>179</v>
      </c>
      <c r="D189" s="64"/>
      <c r="E189" s="136">
        <f t="shared" si="134"/>
        <v>13</v>
      </c>
      <c r="F189" s="137">
        <f t="shared" si="128"/>
        <v>4</v>
      </c>
      <c r="G189" s="137">
        <f t="shared" si="129"/>
        <v>9</v>
      </c>
      <c r="H189" s="137">
        <f t="shared" si="135"/>
        <v>13</v>
      </c>
      <c r="I189" s="137">
        <f t="shared" si="130"/>
        <v>4</v>
      </c>
      <c r="J189" s="137">
        <f t="shared" si="131"/>
        <v>9</v>
      </c>
      <c r="K189" s="137">
        <f t="shared" si="136"/>
        <v>12</v>
      </c>
      <c r="L189" s="137">
        <v>4</v>
      </c>
      <c r="M189" s="137">
        <v>8</v>
      </c>
      <c r="N189" s="137">
        <v>1</v>
      </c>
      <c r="O189" s="137">
        <v>0</v>
      </c>
      <c r="P189" s="137">
        <v>1</v>
      </c>
      <c r="Q189" s="137">
        <v>1</v>
      </c>
      <c r="R189" s="137">
        <v>0</v>
      </c>
      <c r="S189" s="137">
        <v>7</v>
      </c>
      <c r="T189" s="137">
        <v>1</v>
      </c>
      <c r="U189" s="137">
        <v>0</v>
      </c>
      <c r="V189" s="137">
        <v>1</v>
      </c>
      <c r="W189" s="137">
        <v>0</v>
      </c>
      <c r="X189" s="137">
        <f t="shared" si="132"/>
        <v>1</v>
      </c>
      <c r="Y189" s="137">
        <v>0</v>
      </c>
      <c r="Z189" s="137">
        <v>1</v>
      </c>
      <c r="AA189" s="137">
        <v>1</v>
      </c>
      <c r="AB189" s="137">
        <v>0</v>
      </c>
      <c r="AC189" s="137">
        <f t="shared" si="133"/>
        <v>0</v>
      </c>
      <c r="AD189" s="137">
        <v>0</v>
      </c>
      <c r="AE189" s="137">
        <v>0</v>
      </c>
      <c r="AF189" s="137">
        <v>0</v>
      </c>
      <c r="AG189" s="137">
        <v>0</v>
      </c>
      <c r="AH189" s="137">
        <v>0</v>
      </c>
      <c r="AI189" s="137">
        <v>0</v>
      </c>
      <c r="AJ189" s="137">
        <v>0</v>
      </c>
    </row>
    <row r="190" spans="1:36" ht="12.5" outlineLevel="3" x14ac:dyDescent="0.25">
      <c r="A190" s="65" t="s">
        <v>140</v>
      </c>
      <c r="B190" s="66" t="s">
        <v>163</v>
      </c>
      <c r="C190" s="67" t="s">
        <v>180</v>
      </c>
      <c r="D190" s="68"/>
      <c r="E190" s="290">
        <f t="shared" si="134"/>
        <v>12</v>
      </c>
      <c r="F190" s="286">
        <f t="shared" si="128"/>
        <v>6</v>
      </c>
      <c r="G190" s="286">
        <f t="shared" si="129"/>
        <v>6</v>
      </c>
      <c r="H190" s="289">
        <f t="shared" si="135"/>
        <v>12</v>
      </c>
      <c r="I190" s="286">
        <f t="shared" si="130"/>
        <v>6</v>
      </c>
      <c r="J190" s="286">
        <f t="shared" si="131"/>
        <v>6</v>
      </c>
      <c r="K190" s="289">
        <f t="shared" si="136"/>
        <v>11</v>
      </c>
      <c r="L190" s="286">
        <v>5</v>
      </c>
      <c r="M190" s="286">
        <v>6</v>
      </c>
      <c r="N190" s="286">
        <v>1</v>
      </c>
      <c r="O190" s="286">
        <v>0</v>
      </c>
      <c r="P190" s="286">
        <v>1</v>
      </c>
      <c r="Q190" s="286">
        <v>0</v>
      </c>
      <c r="R190" s="286">
        <v>0</v>
      </c>
      <c r="S190" s="286">
        <v>6</v>
      </c>
      <c r="T190" s="286">
        <v>1</v>
      </c>
      <c r="U190" s="286">
        <v>0</v>
      </c>
      <c r="V190" s="286">
        <v>2</v>
      </c>
      <c r="W190" s="289">
        <v>0</v>
      </c>
      <c r="X190" s="286">
        <f t="shared" si="132"/>
        <v>1</v>
      </c>
      <c r="Y190" s="286">
        <v>1</v>
      </c>
      <c r="Z190" s="286">
        <v>0</v>
      </c>
      <c r="AA190" s="286">
        <v>1</v>
      </c>
      <c r="AB190" s="286">
        <v>0</v>
      </c>
      <c r="AC190" s="286">
        <f t="shared" si="133"/>
        <v>0</v>
      </c>
      <c r="AD190" s="286">
        <v>0</v>
      </c>
      <c r="AE190" s="286">
        <v>0</v>
      </c>
      <c r="AF190" s="286">
        <v>0</v>
      </c>
      <c r="AG190" s="286">
        <v>0</v>
      </c>
      <c r="AH190" s="286">
        <v>0</v>
      </c>
      <c r="AI190" s="286">
        <v>0</v>
      </c>
      <c r="AJ190" s="286">
        <v>0</v>
      </c>
    </row>
    <row r="191" spans="1:36" outlineLevel="3" x14ac:dyDescent="0.3">
      <c r="A191" s="121" t="s">
        <v>140</v>
      </c>
      <c r="B191" s="122" t="s">
        <v>527</v>
      </c>
      <c r="C191" s="166"/>
      <c r="D191" s="169">
        <v>0</v>
      </c>
      <c r="E191" s="363">
        <f t="shared" ref="E191:AJ191" si="137">SUBTOTAL(9,E173:E190)</f>
        <v>355</v>
      </c>
      <c r="F191" s="363">
        <f t="shared" si="137"/>
        <v>126</v>
      </c>
      <c r="G191" s="363">
        <f t="shared" si="137"/>
        <v>229</v>
      </c>
      <c r="H191" s="363">
        <f t="shared" si="137"/>
        <v>355</v>
      </c>
      <c r="I191" s="363">
        <f t="shared" si="137"/>
        <v>126</v>
      </c>
      <c r="J191" s="363">
        <f t="shared" si="137"/>
        <v>229</v>
      </c>
      <c r="K191" s="363">
        <f t="shared" si="137"/>
        <v>333</v>
      </c>
      <c r="L191" s="363">
        <f t="shared" si="137"/>
        <v>122</v>
      </c>
      <c r="M191" s="363">
        <f t="shared" si="137"/>
        <v>211</v>
      </c>
      <c r="N191" s="363">
        <f t="shared" si="137"/>
        <v>18</v>
      </c>
      <c r="O191" s="363">
        <f t="shared" si="137"/>
        <v>0</v>
      </c>
      <c r="P191" s="363">
        <f t="shared" si="137"/>
        <v>18</v>
      </c>
      <c r="Q191" s="363">
        <f t="shared" si="137"/>
        <v>1</v>
      </c>
      <c r="R191" s="363">
        <f t="shared" si="137"/>
        <v>0</v>
      </c>
      <c r="S191" s="363">
        <f t="shared" si="137"/>
        <v>251</v>
      </c>
      <c r="T191" s="363">
        <f t="shared" si="137"/>
        <v>15</v>
      </c>
      <c r="U191" s="363">
        <f t="shared" si="137"/>
        <v>3</v>
      </c>
      <c r="V191" s="363">
        <f t="shared" si="137"/>
        <v>27</v>
      </c>
      <c r="W191" s="363">
        <f t="shared" si="137"/>
        <v>0</v>
      </c>
      <c r="X191" s="363">
        <f t="shared" si="137"/>
        <v>22</v>
      </c>
      <c r="Y191" s="363">
        <f t="shared" si="137"/>
        <v>4</v>
      </c>
      <c r="Z191" s="363">
        <f t="shared" si="137"/>
        <v>18</v>
      </c>
      <c r="AA191" s="363">
        <f t="shared" si="137"/>
        <v>20</v>
      </c>
      <c r="AB191" s="363">
        <f t="shared" si="137"/>
        <v>2</v>
      </c>
      <c r="AC191" s="363">
        <f t="shared" si="137"/>
        <v>0</v>
      </c>
      <c r="AD191" s="363">
        <f t="shared" si="137"/>
        <v>0</v>
      </c>
      <c r="AE191" s="363">
        <f t="shared" si="137"/>
        <v>0</v>
      </c>
      <c r="AF191" s="363">
        <f t="shared" si="137"/>
        <v>0</v>
      </c>
      <c r="AG191" s="363">
        <f t="shared" si="137"/>
        <v>0</v>
      </c>
      <c r="AH191" s="363">
        <f t="shared" si="137"/>
        <v>0</v>
      </c>
      <c r="AI191" s="363">
        <f t="shared" si="137"/>
        <v>0</v>
      </c>
      <c r="AJ191" s="363">
        <f t="shared" si="137"/>
        <v>0</v>
      </c>
    </row>
    <row r="192" spans="1:36" outlineLevel="3" x14ac:dyDescent="0.3">
      <c r="A192" s="123" t="s">
        <v>528</v>
      </c>
      <c r="B192" s="124"/>
      <c r="C192" s="166"/>
      <c r="D192" s="169">
        <v>0</v>
      </c>
      <c r="E192" s="363">
        <f t="shared" ref="E192:AJ192" si="138">E157+E172+E191</f>
        <v>874</v>
      </c>
      <c r="F192" s="363">
        <f t="shared" si="138"/>
        <v>313</v>
      </c>
      <c r="G192" s="363">
        <f t="shared" si="138"/>
        <v>561</v>
      </c>
      <c r="H192" s="363">
        <f t="shared" si="138"/>
        <v>860</v>
      </c>
      <c r="I192" s="363">
        <f t="shared" si="138"/>
        <v>307</v>
      </c>
      <c r="J192" s="363">
        <f t="shared" si="138"/>
        <v>553</v>
      </c>
      <c r="K192" s="363">
        <f t="shared" si="138"/>
        <v>814</v>
      </c>
      <c r="L192" s="363">
        <f t="shared" si="138"/>
        <v>301</v>
      </c>
      <c r="M192" s="363">
        <f t="shared" si="138"/>
        <v>513</v>
      </c>
      <c r="N192" s="363">
        <f t="shared" si="138"/>
        <v>37</v>
      </c>
      <c r="O192" s="363">
        <f t="shared" si="138"/>
        <v>4</v>
      </c>
      <c r="P192" s="363">
        <f t="shared" si="138"/>
        <v>41</v>
      </c>
      <c r="Q192" s="363">
        <f t="shared" si="138"/>
        <v>2</v>
      </c>
      <c r="R192" s="363">
        <f t="shared" si="138"/>
        <v>2</v>
      </c>
      <c r="S192" s="363">
        <f t="shared" si="138"/>
        <v>608</v>
      </c>
      <c r="T192" s="363">
        <f t="shared" si="138"/>
        <v>34</v>
      </c>
      <c r="U192" s="363">
        <f t="shared" si="138"/>
        <v>7</v>
      </c>
      <c r="V192" s="363">
        <f t="shared" si="138"/>
        <v>79</v>
      </c>
      <c r="W192" s="363">
        <f t="shared" si="138"/>
        <v>0</v>
      </c>
      <c r="X192" s="363">
        <f t="shared" si="138"/>
        <v>46</v>
      </c>
      <c r="Y192" s="363">
        <f t="shared" si="138"/>
        <v>6</v>
      </c>
      <c r="Z192" s="363">
        <f t="shared" si="138"/>
        <v>40</v>
      </c>
      <c r="AA192" s="363">
        <f t="shared" si="138"/>
        <v>44</v>
      </c>
      <c r="AB192" s="363">
        <f t="shared" si="138"/>
        <v>2</v>
      </c>
      <c r="AC192" s="363">
        <f t="shared" si="138"/>
        <v>14</v>
      </c>
      <c r="AD192" s="363">
        <f t="shared" si="138"/>
        <v>6</v>
      </c>
      <c r="AE192" s="363">
        <f t="shared" si="138"/>
        <v>8</v>
      </c>
      <c r="AF192" s="363">
        <f t="shared" si="138"/>
        <v>1</v>
      </c>
      <c r="AG192" s="363">
        <f t="shared" si="138"/>
        <v>0</v>
      </c>
      <c r="AH192" s="363">
        <f t="shared" si="138"/>
        <v>0</v>
      </c>
      <c r="AI192" s="363">
        <f t="shared" si="138"/>
        <v>1</v>
      </c>
      <c r="AJ192" s="363">
        <f t="shared" si="138"/>
        <v>12</v>
      </c>
    </row>
    <row r="193" spans="1:36" ht="12.5" outlineLevel="3" x14ac:dyDescent="0.25">
      <c r="A193" s="69" t="s">
        <v>181</v>
      </c>
      <c r="B193" s="70" t="s">
        <v>182</v>
      </c>
      <c r="C193" s="71" t="s">
        <v>183</v>
      </c>
      <c r="D193" s="72"/>
      <c r="E193" s="134">
        <f t="shared" si="134"/>
        <v>38</v>
      </c>
      <c r="F193" s="135">
        <f t="shared" ref="F193:G197" si="139">I193+AD193</f>
        <v>20</v>
      </c>
      <c r="G193" s="135">
        <f t="shared" si="139"/>
        <v>18</v>
      </c>
      <c r="H193" s="135">
        <f t="shared" si="135"/>
        <v>36</v>
      </c>
      <c r="I193" s="138">
        <f>L193+Y193</f>
        <v>20</v>
      </c>
      <c r="J193" s="138">
        <f>M193+Z193</f>
        <v>16</v>
      </c>
      <c r="K193" s="135">
        <f t="shared" si="136"/>
        <v>34</v>
      </c>
      <c r="L193" s="135">
        <v>19</v>
      </c>
      <c r="M193" s="135">
        <v>15</v>
      </c>
      <c r="N193" s="135">
        <v>1</v>
      </c>
      <c r="O193" s="135">
        <v>0</v>
      </c>
      <c r="P193" s="135">
        <v>1</v>
      </c>
      <c r="Q193" s="135">
        <v>0</v>
      </c>
      <c r="R193" s="135">
        <v>1</v>
      </c>
      <c r="S193" s="135">
        <v>24</v>
      </c>
      <c r="T193" s="135">
        <v>1</v>
      </c>
      <c r="U193" s="135">
        <v>1</v>
      </c>
      <c r="V193" s="135">
        <v>5</v>
      </c>
      <c r="W193" s="135">
        <v>0</v>
      </c>
      <c r="X193" s="135">
        <f t="shared" ref="X193:X197" si="140">Y193+Z193</f>
        <v>2</v>
      </c>
      <c r="Y193" s="135">
        <v>1</v>
      </c>
      <c r="Z193" s="135">
        <v>1</v>
      </c>
      <c r="AA193" s="135">
        <v>2</v>
      </c>
      <c r="AB193" s="135">
        <v>0</v>
      </c>
      <c r="AC193" s="135">
        <f t="shared" ref="AC193:AC197" si="141">AD193+AE193</f>
        <v>2</v>
      </c>
      <c r="AD193" s="135">
        <v>0</v>
      </c>
      <c r="AE193" s="135">
        <v>2</v>
      </c>
      <c r="AF193" s="135">
        <v>0</v>
      </c>
      <c r="AG193" s="135">
        <v>0</v>
      </c>
      <c r="AH193" s="135">
        <v>0</v>
      </c>
      <c r="AI193" s="135">
        <v>1</v>
      </c>
      <c r="AJ193" s="135">
        <v>1</v>
      </c>
    </row>
    <row r="194" spans="1:36" ht="12.5" outlineLevel="3" x14ac:dyDescent="0.25">
      <c r="A194" s="61" t="s">
        <v>181</v>
      </c>
      <c r="B194" s="62" t="s">
        <v>182</v>
      </c>
      <c r="C194" s="63" t="s">
        <v>184</v>
      </c>
      <c r="D194" s="64"/>
      <c r="E194" s="136">
        <f t="shared" si="134"/>
        <v>12</v>
      </c>
      <c r="F194" s="137">
        <f t="shared" si="139"/>
        <v>4</v>
      </c>
      <c r="G194" s="137">
        <f t="shared" si="139"/>
        <v>8</v>
      </c>
      <c r="H194" s="137">
        <f t="shared" si="135"/>
        <v>12</v>
      </c>
      <c r="I194" s="140">
        <f t="shared" ref="I194:I197" si="142">L194+Y194</f>
        <v>4</v>
      </c>
      <c r="J194" s="140">
        <f t="shared" ref="J194:J197" si="143">M194+Z194</f>
        <v>8</v>
      </c>
      <c r="K194" s="137">
        <f t="shared" si="136"/>
        <v>11</v>
      </c>
      <c r="L194" s="137">
        <v>4</v>
      </c>
      <c r="M194" s="137">
        <v>7</v>
      </c>
      <c r="N194" s="137">
        <v>1</v>
      </c>
      <c r="O194" s="137">
        <v>0</v>
      </c>
      <c r="P194" s="137">
        <v>1</v>
      </c>
      <c r="Q194" s="137">
        <v>0</v>
      </c>
      <c r="R194" s="137">
        <v>0</v>
      </c>
      <c r="S194" s="137">
        <v>8</v>
      </c>
      <c r="T194" s="137">
        <v>1</v>
      </c>
      <c r="U194" s="137">
        <v>0</v>
      </c>
      <c r="V194" s="137">
        <v>0</v>
      </c>
      <c r="W194" s="137">
        <v>0</v>
      </c>
      <c r="X194" s="137">
        <f t="shared" si="140"/>
        <v>1</v>
      </c>
      <c r="Y194" s="137">
        <v>0</v>
      </c>
      <c r="Z194" s="137">
        <v>1</v>
      </c>
      <c r="AA194" s="137">
        <v>1</v>
      </c>
      <c r="AB194" s="137">
        <v>0</v>
      </c>
      <c r="AC194" s="137">
        <f t="shared" si="141"/>
        <v>0</v>
      </c>
      <c r="AD194" s="137">
        <v>0</v>
      </c>
      <c r="AE194" s="137">
        <v>0</v>
      </c>
      <c r="AF194" s="137">
        <v>0</v>
      </c>
      <c r="AG194" s="137">
        <v>0</v>
      </c>
      <c r="AH194" s="137">
        <v>0</v>
      </c>
      <c r="AI194" s="137">
        <v>0</v>
      </c>
      <c r="AJ194" s="137">
        <v>0</v>
      </c>
    </row>
    <row r="195" spans="1:36" ht="12.5" outlineLevel="2" x14ac:dyDescent="0.25">
      <c r="A195" s="61" t="s">
        <v>181</v>
      </c>
      <c r="B195" s="62" t="s">
        <v>182</v>
      </c>
      <c r="C195" s="63" t="s">
        <v>185</v>
      </c>
      <c r="D195" s="64"/>
      <c r="E195" s="136">
        <f t="shared" si="134"/>
        <v>17</v>
      </c>
      <c r="F195" s="137">
        <f t="shared" si="139"/>
        <v>5</v>
      </c>
      <c r="G195" s="137">
        <f t="shared" si="139"/>
        <v>12</v>
      </c>
      <c r="H195" s="137">
        <f t="shared" si="135"/>
        <v>16</v>
      </c>
      <c r="I195" s="140">
        <f t="shared" si="142"/>
        <v>5</v>
      </c>
      <c r="J195" s="140">
        <f t="shared" si="143"/>
        <v>11</v>
      </c>
      <c r="K195" s="137">
        <f t="shared" si="136"/>
        <v>15</v>
      </c>
      <c r="L195" s="137">
        <v>5</v>
      </c>
      <c r="M195" s="137">
        <v>10</v>
      </c>
      <c r="N195" s="137">
        <v>1</v>
      </c>
      <c r="O195" s="137">
        <v>0</v>
      </c>
      <c r="P195" s="137">
        <v>1</v>
      </c>
      <c r="Q195" s="137">
        <v>0</v>
      </c>
      <c r="R195" s="137">
        <v>0</v>
      </c>
      <c r="S195" s="137">
        <v>10</v>
      </c>
      <c r="T195" s="137">
        <v>1</v>
      </c>
      <c r="U195" s="137">
        <v>0</v>
      </c>
      <c r="V195" s="137">
        <v>2</v>
      </c>
      <c r="W195" s="137">
        <v>0</v>
      </c>
      <c r="X195" s="137">
        <f t="shared" si="140"/>
        <v>1</v>
      </c>
      <c r="Y195" s="137">
        <v>0</v>
      </c>
      <c r="Z195" s="137">
        <v>1</v>
      </c>
      <c r="AA195" s="137">
        <v>1</v>
      </c>
      <c r="AB195" s="137">
        <v>0</v>
      </c>
      <c r="AC195" s="137">
        <f t="shared" si="141"/>
        <v>1</v>
      </c>
      <c r="AD195" s="137">
        <v>0</v>
      </c>
      <c r="AE195" s="137">
        <v>1</v>
      </c>
      <c r="AF195" s="137">
        <v>0</v>
      </c>
      <c r="AG195" s="137">
        <v>0</v>
      </c>
      <c r="AH195" s="137">
        <v>0</v>
      </c>
      <c r="AI195" s="137">
        <v>0</v>
      </c>
      <c r="AJ195" s="137">
        <v>1</v>
      </c>
    </row>
    <row r="196" spans="1:36" ht="12.5" outlineLevel="1" x14ac:dyDescent="0.25">
      <c r="A196" s="61" t="s">
        <v>181</v>
      </c>
      <c r="B196" s="62" t="s">
        <v>182</v>
      </c>
      <c r="C196" s="63" t="s">
        <v>186</v>
      </c>
      <c r="D196" s="64"/>
      <c r="E196" s="136">
        <f t="shared" si="134"/>
        <v>18</v>
      </c>
      <c r="F196" s="137">
        <f t="shared" si="139"/>
        <v>5</v>
      </c>
      <c r="G196" s="137">
        <f t="shared" si="139"/>
        <v>13</v>
      </c>
      <c r="H196" s="137">
        <f t="shared" si="135"/>
        <v>17</v>
      </c>
      <c r="I196" s="140">
        <f t="shared" si="142"/>
        <v>5</v>
      </c>
      <c r="J196" s="140">
        <f t="shared" si="143"/>
        <v>12</v>
      </c>
      <c r="K196" s="137">
        <f t="shared" si="136"/>
        <v>16</v>
      </c>
      <c r="L196" s="137">
        <v>5</v>
      </c>
      <c r="M196" s="137">
        <v>11</v>
      </c>
      <c r="N196" s="137">
        <v>1</v>
      </c>
      <c r="O196" s="137">
        <v>0</v>
      </c>
      <c r="P196" s="137">
        <v>1</v>
      </c>
      <c r="Q196" s="137">
        <v>0</v>
      </c>
      <c r="R196" s="137">
        <v>0</v>
      </c>
      <c r="S196" s="137">
        <v>12</v>
      </c>
      <c r="T196" s="137">
        <v>1</v>
      </c>
      <c r="U196" s="137">
        <v>1</v>
      </c>
      <c r="V196" s="137">
        <v>0</v>
      </c>
      <c r="W196" s="137">
        <v>0</v>
      </c>
      <c r="X196" s="137">
        <f t="shared" si="140"/>
        <v>1</v>
      </c>
      <c r="Y196" s="137">
        <v>0</v>
      </c>
      <c r="Z196" s="137">
        <v>1</v>
      </c>
      <c r="AA196" s="137">
        <v>1</v>
      </c>
      <c r="AB196" s="137">
        <v>0</v>
      </c>
      <c r="AC196" s="137">
        <f t="shared" si="141"/>
        <v>1</v>
      </c>
      <c r="AD196" s="137">
        <v>0</v>
      </c>
      <c r="AE196" s="137">
        <v>1</v>
      </c>
      <c r="AF196" s="137">
        <v>0</v>
      </c>
      <c r="AG196" s="137">
        <v>0</v>
      </c>
      <c r="AH196" s="137">
        <v>0</v>
      </c>
      <c r="AI196" s="137">
        <v>0</v>
      </c>
      <c r="AJ196" s="137">
        <v>1</v>
      </c>
    </row>
    <row r="197" spans="1:36" ht="12.5" outlineLevel="3" x14ac:dyDescent="0.25">
      <c r="A197" s="61" t="s">
        <v>181</v>
      </c>
      <c r="B197" s="62" t="s">
        <v>182</v>
      </c>
      <c r="C197" s="63" t="s">
        <v>187</v>
      </c>
      <c r="D197" s="64"/>
      <c r="E197" s="288">
        <f t="shared" si="134"/>
        <v>11</v>
      </c>
      <c r="F197" s="286">
        <f t="shared" si="139"/>
        <v>4</v>
      </c>
      <c r="G197" s="286">
        <f t="shared" si="139"/>
        <v>7</v>
      </c>
      <c r="H197" s="286">
        <f t="shared" si="135"/>
        <v>11</v>
      </c>
      <c r="I197" s="140">
        <f t="shared" si="142"/>
        <v>4</v>
      </c>
      <c r="J197" s="140">
        <f t="shared" si="143"/>
        <v>7</v>
      </c>
      <c r="K197" s="286">
        <f t="shared" si="136"/>
        <v>10</v>
      </c>
      <c r="L197" s="287">
        <v>3</v>
      </c>
      <c r="M197" s="287">
        <v>7</v>
      </c>
      <c r="N197" s="287">
        <v>1</v>
      </c>
      <c r="O197" s="287">
        <v>0</v>
      </c>
      <c r="P197" s="287">
        <v>1</v>
      </c>
      <c r="Q197" s="287">
        <v>0</v>
      </c>
      <c r="R197" s="287">
        <v>0</v>
      </c>
      <c r="S197" s="287">
        <v>7</v>
      </c>
      <c r="T197" s="287">
        <v>1</v>
      </c>
      <c r="U197" s="287">
        <v>0</v>
      </c>
      <c r="V197" s="287">
        <v>0</v>
      </c>
      <c r="W197" s="287">
        <v>0</v>
      </c>
      <c r="X197" s="287">
        <f t="shared" si="140"/>
        <v>1</v>
      </c>
      <c r="Y197" s="287">
        <v>1</v>
      </c>
      <c r="Z197" s="287">
        <v>0</v>
      </c>
      <c r="AA197" s="287">
        <v>1</v>
      </c>
      <c r="AB197" s="287">
        <v>0</v>
      </c>
      <c r="AC197" s="287">
        <f t="shared" si="141"/>
        <v>0</v>
      </c>
      <c r="AD197" s="287">
        <v>0</v>
      </c>
      <c r="AE197" s="287">
        <v>0</v>
      </c>
      <c r="AF197" s="287">
        <v>0</v>
      </c>
      <c r="AG197" s="287">
        <v>0</v>
      </c>
      <c r="AH197" s="287">
        <v>0</v>
      </c>
      <c r="AI197" s="287">
        <v>0</v>
      </c>
      <c r="AJ197" s="287">
        <v>0</v>
      </c>
    </row>
    <row r="198" spans="1:36" outlineLevel="3" x14ac:dyDescent="0.3">
      <c r="A198" s="121" t="s">
        <v>181</v>
      </c>
      <c r="B198" s="122" t="s">
        <v>554</v>
      </c>
      <c r="C198" s="166"/>
      <c r="D198" s="169">
        <v>0</v>
      </c>
      <c r="E198" s="363">
        <f t="shared" ref="E198:AJ198" si="144">SUBTOTAL(9,E193:E197)</f>
        <v>96</v>
      </c>
      <c r="F198" s="363">
        <f t="shared" si="144"/>
        <v>38</v>
      </c>
      <c r="G198" s="363">
        <f t="shared" si="144"/>
        <v>58</v>
      </c>
      <c r="H198" s="363">
        <f t="shared" si="144"/>
        <v>92</v>
      </c>
      <c r="I198" s="363">
        <f t="shared" si="144"/>
        <v>38</v>
      </c>
      <c r="J198" s="363">
        <f t="shared" si="144"/>
        <v>54</v>
      </c>
      <c r="K198" s="363">
        <f t="shared" si="144"/>
        <v>86</v>
      </c>
      <c r="L198" s="363">
        <f t="shared" si="144"/>
        <v>36</v>
      </c>
      <c r="M198" s="363">
        <f t="shared" si="144"/>
        <v>50</v>
      </c>
      <c r="N198" s="363">
        <f t="shared" si="144"/>
        <v>5</v>
      </c>
      <c r="O198" s="363">
        <f t="shared" si="144"/>
        <v>0</v>
      </c>
      <c r="P198" s="363">
        <f t="shared" si="144"/>
        <v>5</v>
      </c>
      <c r="Q198" s="363">
        <f t="shared" si="144"/>
        <v>0</v>
      </c>
      <c r="R198" s="363">
        <f t="shared" si="144"/>
        <v>1</v>
      </c>
      <c r="S198" s="363">
        <f t="shared" si="144"/>
        <v>61</v>
      </c>
      <c r="T198" s="363">
        <f t="shared" si="144"/>
        <v>5</v>
      </c>
      <c r="U198" s="363">
        <f t="shared" si="144"/>
        <v>2</v>
      </c>
      <c r="V198" s="363">
        <f t="shared" si="144"/>
        <v>7</v>
      </c>
      <c r="W198" s="363">
        <f t="shared" si="144"/>
        <v>0</v>
      </c>
      <c r="X198" s="363">
        <f t="shared" si="144"/>
        <v>6</v>
      </c>
      <c r="Y198" s="363">
        <f t="shared" si="144"/>
        <v>2</v>
      </c>
      <c r="Z198" s="363">
        <f t="shared" si="144"/>
        <v>4</v>
      </c>
      <c r="AA198" s="363">
        <f t="shared" si="144"/>
        <v>6</v>
      </c>
      <c r="AB198" s="363">
        <f t="shared" si="144"/>
        <v>0</v>
      </c>
      <c r="AC198" s="363">
        <f t="shared" si="144"/>
        <v>4</v>
      </c>
      <c r="AD198" s="363">
        <f t="shared" si="144"/>
        <v>0</v>
      </c>
      <c r="AE198" s="363">
        <f t="shared" si="144"/>
        <v>4</v>
      </c>
      <c r="AF198" s="363">
        <f t="shared" si="144"/>
        <v>0</v>
      </c>
      <c r="AG198" s="363">
        <f t="shared" si="144"/>
        <v>0</v>
      </c>
      <c r="AH198" s="363">
        <f t="shared" si="144"/>
        <v>0</v>
      </c>
      <c r="AI198" s="363">
        <f t="shared" si="144"/>
        <v>1</v>
      </c>
      <c r="AJ198" s="363">
        <f t="shared" si="144"/>
        <v>3</v>
      </c>
    </row>
    <row r="199" spans="1:36" ht="12.5" outlineLevel="3" x14ac:dyDescent="0.25">
      <c r="A199" s="69" t="s">
        <v>181</v>
      </c>
      <c r="B199" s="70" t="s">
        <v>188</v>
      </c>
      <c r="C199" s="71" t="s">
        <v>189</v>
      </c>
      <c r="D199" s="72"/>
      <c r="E199" s="138">
        <f t="shared" si="134"/>
        <v>19</v>
      </c>
      <c r="F199" s="139">
        <f>I199+AD199</f>
        <v>7</v>
      </c>
      <c r="G199" s="139">
        <f>J199+AE199</f>
        <v>12</v>
      </c>
      <c r="H199" s="138">
        <f t="shared" si="135"/>
        <v>19</v>
      </c>
      <c r="I199" s="139">
        <f>L199+Y199</f>
        <v>7</v>
      </c>
      <c r="J199" s="139">
        <f>M199+Z199</f>
        <v>12</v>
      </c>
      <c r="K199" s="138">
        <f t="shared" si="136"/>
        <v>18</v>
      </c>
      <c r="L199" s="138">
        <v>7</v>
      </c>
      <c r="M199" s="138">
        <v>11</v>
      </c>
      <c r="N199" s="138">
        <v>1</v>
      </c>
      <c r="O199" s="138">
        <v>0</v>
      </c>
      <c r="P199" s="138">
        <v>1</v>
      </c>
      <c r="Q199" s="138">
        <v>0</v>
      </c>
      <c r="R199" s="138">
        <v>0</v>
      </c>
      <c r="S199" s="138">
        <v>14</v>
      </c>
      <c r="T199" s="138">
        <v>1</v>
      </c>
      <c r="U199" s="138">
        <v>0</v>
      </c>
      <c r="V199" s="138">
        <v>1</v>
      </c>
      <c r="W199" s="138">
        <v>0</v>
      </c>
      <c r="X199" s="138">
        <f>Y199+Z199</f>
        <v>1</v>
      </c>
      <c r="Y199" s="138">
        <v>0</v>
      </c>
      <c r="Z199" s="138">
        <v>1</v>
      </c>
      <c r="AA199" s="138">
        <v>1</v>
      </c>
      <c r="AB199" s="138">
        <v>0</v>
      </c>
      <c r="AC199" s="138">
        <f>AD199+AE199</f>
        <v>0</v>
      </c>
      <c r="AD199" s="138">
        <v>0</v>
      </c>
      <c r="AE199" s="138">
        <v>0</v>
      </c>
      <c r="AF199" s="138">
        <v>0</v>
      </c>
      <c r="AG199" s="138">
        <v>0</v>
      </c>
      <c r="AH199" s="138">
        <v>0</v>
      </c>
      <c r="AI199" s="138">
        <v>0</v>
      </c>
      <c r="AJ199" s="138">
        <v>0</v>
      </c>
    </row>
    <row r="200" spans="1:36" ht="12.5" outlineLevel="3" x14ac:dyDescent="0.25">
      <c r="A200" s="61" t="s">
        <v>181</v>
      </c>
      <c r="B200" s="62" t="s">
        <v>188</v>
      </c>
      <c r="C200" s="63" t="s">
        <v>500</v>
      </c>
      <c r="D200" s="64"/>
      <c r="E200" s="140">
        <f t="shared" si="134"/>
        <v>16</v>
      </c>
      <c r="F200" s="140">
        <f t="shared" ref="F200:F214" si="145">I200+AD200</f>
        <v>9</v>
      </c>
      <c r="G200" s="140">
        <f t="shared" ref="G200:G214" si="146">J200+AE200</f>
        <v>7</v>
      </c>
      <c r="H200" s="140">
        <f t="shared" si="135"/>
        <v>16</v>
      </c>
      <c r="I200" s="140">
        <f t="shared" ref="I200:I214" si="147">L200+Y200</f>
        <v>9</v>
      </c>
      <c r="J200" s="140">
        <f t="shared" ref="J200:J214" si="148">M200+Z200</f>
        <v>7</v>
      </c>
      <c r="K200" s="140">
        <f t="shared" si="136"/>
        <v>15</v>
      </c>
      <c r="L200" s="140">
        <v>9</v>
      </c>
      <c r="M200" s="140">
        <v>6</v>
      </c>
      <c r="N200" s="140">
        <v>1</v>
      </c>
      <c r="O200" s="140">
        <v>0</v>
      </c>
      <c r="P200" s="140">
        <v>1</v>
      </c>
      <c r="Q200" s="140">
        <v>0</v>
      </c>
      <c r="R200" s="140">
        <v>0</v>
      </c>
      <c r="S200" s="140">
        <v>11</v>
      </c>
      <c r="T200" s="140">
        <v>1</v>
      </c>
      <c r="U200" s="140">
        <v>0</v>
      </c>
      <c r="V200" s="140">
        <v>1</v>
      </c>
      <c r="W200" s="140">
        <v>0</v>
      </c>
      <c r="X200" s="140">
        <f t="shared" ref="X200:X214" si="149">Y200+Z200</f>
        <v>1</v>
      </c>
      <c r="Y200" s="140">
        <v>0</v>
      </c>
      <c r="Z200" s="140">
        <v>1</v>
      </c>
      <c r="AA200" s="140">
        <v>1</v>
      </c>
      <c r="AB200" s="140">
        <v>0</v>
      </c>
      <c r="AC200" s="140">
        <f t="shared" ref="AC200:AC214" si="150">AD200+AE200</f>
        <v>0</v>
      </c>
      <c r="AD200" s="140">
        <v>0</v>
      </c>
      <c r="AE200" s="140">
        <v>0</v>
      </c>
      <c r="AF200" s="140">
        <v>0</v>
      </c>
      <c r="AG200" s="140">
        <v>0</v>
      </c>
      <c r="AH200" s="140">
        <v>0</v>
      </c>
      <c r="AI200" s="140">
        <v>0</v>
      </c>
      <c r="AJ200" s="140">
        <v>0</v>
      </c>
    </row>
    <row r="201" spans="1:36" ht="12.5" outlineLevel="3" x14ac:dyDescent="0.25">
      <c r="A201" s="61" t="s">
        <v>181</v>
      </c>
      <c r="B201" s="62" t="s">
        <v>188</v>
      </c>
      <c r="C201" s="63" t="s">
        <v>190</v>
      </c>
      <c r="D201" s="64"/>
      <c r="E201" s="140">
        <f t="shared" si="134"/>
        <v>11</v>
      </c>
      <c r="F201" s="140">
        <f t="shared" si="145"/>
        <v>5</v>
      </c>
      <c r="G201" s="140">
        <f t="shared" si="146"/>
        <v>6</v>
      </c>
      <c r="H201" s="140">
        <f t="shared" si="135"/>
        <v>10</v>
      </c>
      <c r="I201" s="140">
        <f t="shared" si="147"/>
        <v>4</v>
      </c>
      <c r="J201" s="140">
        <f t="shared" si="148"/>
        <v>6</v>
      </c>
      <c r="K201" s="140">
        <f t="shared" si="136"/>
        <v>9</v>
      </c>
      <c r="L201" s="140">
        <v>3</v>
      </c>
      <c r="M201" s="140">
        <v>6</v>
      </c>
      <c r="N201" s="140">
        <v>1</v>
      </c>
      <c r="O201" s="140">
        <v>0</v>
      </c>
      <c r="P201" s="140">
        <v>1</v>
      </c>
      <c r="Q201" s="140">
        <v>0</v>
      </c>
      <c r="R201" s="140">
        <v>0</v>
      </c>
      <c r="S201" s="140">
        <v>6</v>
      </c>
      <c r="T201" s="140">
        <v>1</v>
      </c>
      <c r="U201" s="140">
        <v>0</v>
      </c>
      <c r="V201" s="140">
        <v>0</v>
      </c>
      <c r="W201" s="140">
        <v>0</v>
      </c>
      <c r="X201" s="140">
        <f t="shared" si="149"/>
        <v>1</v>
      </c>
      <c r="Y201" s="140">
        <v>1</v>
      </c>
      <c r="Z201" s="140">
        <v>0</v>
      </c>
      <c r="AA201" s="140">
        <v>1</v>
      </c>
      <c r="AB201" s="140">
        <v>0</v>
      </c>
      <c r="AC201" s="140">
        <f t="shared" si="150"/>
        <v>1</v>
      </c>
      <c r="AD201" s="140">
        <v>1</v>
      </c>
      <c r="AE201" s="140">
        <v>0</v>
      </c>
      <c r="AF201" s="140">
        <v>0</v>
      </c>
      <c r="AG201" s="140">
        <v>0</v>
      </c>
      <c r="AH201" s="140">
        <v>0</v>
      </c>
      <c r="AI201" s="140">
        <v>0</v>
      </c>
      <c r="AJ201" s="140">
        <v>1</v>
      </c>
    </row>
    <row r="202" spans="1:36" ht="12.5" outlineLevel="2" x14ac:dyDescent="0.25">
      <c r="A202" s="61" t="s">
        <v>181</v>
      </c>
      <c r="B202" s="62" t="s">
        <v>188</v>
      </c>
      <c r="C202" s="63" t="s">
        <v>191</v>
      </c>
      <c r="D202" s="64"/>
      <c r="E202" s="140">
        <f t="shared" si="134"/>
        <v>37</v>
      </c>
      <c r="F202" s="140">
        <f t="shared" si="145"/>
        <v>16</v>
      </c>
      <c r="G202" s="140">
        <f t="shared" si="146"/>
        <v>21</v>
      </c>
      <c r="H202" s="140">
        <f t="shared" si="135"/>
        <v>36</v>
      </c>
      <c r="I202" s="140">
        <f t="shared" si="147"/>
        <v>15</v>
      </c>
      <c r="J202" s="140">
        <f t="shared" si="148"/>
        <v>21</v>
      </c>
      <c r="K202" s="140">
        <f t="shared" si="136"/>
        <v>35</v>
      </c>
      <c r="L202" s="140">
        <v>14</v>
      </c>
      <c r="M202" s="140">
        <v>21</v>
      </c>
      <c r="N202" s="140">
        <v>1</v>
      </c>
      <c r="O202" s="140">
        <v>0</v>
      </c>
      <c r="P202" s="140">
        <v>1</v>
      </c>
      <c r="Q202" s="140">
        <v>0</v>
      </c>
      <c r="R202" s="140">
        <v>0</v>
      </c>
      <c r="S202" s="140">
        <v>27</v>
      </c>
      <c r="T202" s="140">
        <v>2</v>
      </c>
      <c r="U202" s="140">
        <v>1</v>
      </c>
      <c r="V202" s="140">
        <v>3</v>
      </c>
      <c r="W202" s="140">
        <v>0</v>
      </c>
      <c r="X202" s="140">
        <f t="shared" si="149"/>
        <v>1</v>
      </c>
      <c r="Y202" s="140">
        <v>1</v>
      </c>
      <c r="Z202" s="140">
        <v>0</v>
      </c>
      <c r="AA202" s="140">
        <v>1</v>
      </c>
      <c r="AB202" s="140">
        <v>0</v>
      </c>
      <c r="AC202" s="140">
        <f t="shared" si="150"/>
        <v>1</v>
      </c>
      <c r="AD202" s="140">
        <v>1</v>
      </c>
      <c r="AE202" s="140">
        <v>0</v>
      </c>
      <c r="AF202" s="140">
        <v>0</v>
      </c>
      <c r="AG202" s="140">
        <v>0</v>
      </c>
      <c r="AH202" s="140">
        <v>0</v>
      </c>
      <c r="AI202" s="140">
        <v>0</v>
      </c>
      <c r="AJ202" s="140">
        <v>1</v>
      </c>
    </row>
    <row r="203" spans="1:36" ht="12.5" outlineLevel="3" x14ac:dyDescent="0.25">
      <c r="A203" s="61" t="s">
        <v>181</v>
      </c>
      <c r="B203" s="62" t="s">
        <v>188</v>
      </c>
      <c r="C203" s="63" t="s">
        <v>192</v>
      </c>
      <c r="D203" s="64"/>
      <c r="E203" s="140">
        <f t="shared" si="134"/>
        <v>12</v>
      </c>
      <c r="F203" s="140">
        <f t="shared" si="145"/>
        <v>4</v>
      </c>
      <c r="G203" s="140">
        <f t="shared" si="146"/>
        <v>8</v>
      </c>
      <c r="H203" s="140">
        <f t="shared" si="135"/>
        <v>12</v>
      </c>
      <c r="I203" s="140">
        <f>L203+Y203</f>
        <v>4</v>
      </c>
      <c r="J203" s="140">
        <f t="shared" si="148"/>
        <v>8</v>
      </c>
      <c r="K203" s="140">
        <f t="shared" si="136"/>
        <v>11</v>
      </c>
      <c r="L203" s="140">
        <v>4</v>
      </c>
      <c r="M203" s="140">
        <v>7</v>
      </c>
      <c r="N203" s="140">
        <v>1</v>
      </c>
      <c r="O203" s="140">
        <v>0</v>
      </c>
      <c r="P203" s="140">
        <v>1</v>
      </c>
      <c r="Q203" s="140">
        <v>0</v>
      </c>
      <c r="R203" s="140">
        <v>0</v>
      </c>
      <c r="S203" s="140">
        <v>7</v>
      </c>
      <c r="T203" s="140">
        <v>1</v>
      </c>
      <c r="U203" s="140">
        <v>0</v>
      </c>
      <c r="V203" s="140">
        <v>1</v>
      </c>
      <c r="W203" s="140">
        <v>0</v>
      </c>
      <c r="X203" s="140">
        <f t="shared" si="149"/>
        <v>1</v>
      </c>
      <c r="Y203" s="140">
        <v>0</v>
      </c>
      <c r="Z203" s="140">
        <v>1</v>
      </c>
      <c r="AA203" s="140">
        <v>1</v>
      </c>
      <c r="AB203" s="140">
        <v>0</v>
      </c>
      <c r="AC203" s="140">
        <f t="shared" si="150"/>
        <v>0</v>
      </c>
      <c r="AD203" s="140">
        <v>0</v>
      </c>
      <c r="AE203" s="140">
        <v>0</v>
      </c>
      <c r="AF203" s="140">
        <v>0</v>
      </c>
      <c r="AG203" s="140">
        <v>0</v>
      </c>
      <c r="AH203" s="140">
        <v>0</v>
      </c>
      <c r="AI203" s="140">
        <v>0</v>
      </c>
      <c r="AJ203" s="140">
        <v>0</v>
      </c>
    </row>
    <row r="204" spans="1:36" ht="12.5" outlineLevel="3" x14ac:dyDescent="0.25">
      <c r="A204" s="61" t="s">
        <v>181</v>
      </c>
      <c r="B204" s="62" t="s">
        <v>188</v>
      </c>
      <c r="C204" s="63" t="s">
        <v>193</v>
      </c>
      <c r="D204" s="64"/>
      <c r="E204" s="140">
        <f t="shared" si="134"/>
        <v>17</v>
      </c>
      <c r="F204" s="140">
        <f t="shared" si="145"/>
        <v>5</v>
      </c>
      <c r="G204" s="140">
        <f t="shared" si="146"/>
        <v>12</v>
      </c>
      <c r="H204" s="140">
        <f t="shared" si="135"/>
        <v>17</v>
      </c>
      <c r="I204" s="140">
        <f t="shared" si="147"/>
        <v>5</v>
      </c>
      <c r="J204" s="140">
        <f t="shared" si="148"/>
        <v>12</v>
      </c>
      <c r="K204" s="140">
        <f t="shared" si="136"/>
        <v>15</v>
      </c>
      <c r="L204" s="140">
        <v>5</v>
      </c>
      <c r="M204" s="140">
        <v>10</v>
      </c>
      <c r="N204" s="140">
        <v>1</v>
      </c>
      <c r="O204" s="140">
        <v>0</v>
      </c>
      <c r="P204" s="140">
        <v>1</v>
      </c>
      <c r="Q204" s="140">
        <v>0</v>
      </c>
      <c r="R204" s="140">
        <v>1</v>
      </c>
      <c r="S204" s="140">
        <v>11</v>
      </c>
      <c r="T204" s="140">
        <v>0</v>
      </c>
      <c r="U204" s="140">
        <v>0</v>
      </c>
      <c r="V204" s="140">
        <v>1</v>
      </c>
      <c r="W204" s="140">
        <v>0</v>
      </c>
      <c r="X204" s="140">
        <f t="shared" si="149"/>
        <v>2</v>
      </c>
      <c r="Y204" s="140">
        <v>0</v>
      </c>
      <c r="Z204" s="140">
        <v>2</v>
      </c>
      <c r="AA204" s="140">
        <v>2</v>
      </c>
      <c r="AB204" s="140">
        <v>0</v>
      </c>
      <c r="AC204" s="140">
        <f t="shared" si="150"/>
        <v>0</v>
      </c>
      <c r="AD204" s="140">
        <v>0</v>
      </c>
      <c r="AE204" s="140">
        <v>0</v>
      </c>
      <c r="AF204" s="140">
        <v>0</v>
      </c>
      <c r="AG204" s="140">
        <v>0</v>
      </c>
      <c r="AH204" s="140">
        <v>0</v>
      </c>
      <c r="AI204" s="140">
        <v>0</v>
      </c>
      <c r="AJ204" s="140">
        <v>0</v>
      </c>
    </row>
    <row r="205" spans="1:36" ht="12.5" outlineLevel="3" x14ac:dyDescent="0.25">
      <c r="A205" s="61" t="s">
        <v>181</v>
      </c>
      <c r="B205" s="62" t="s">
        <v>188</v>
      </c>
      <c r="C205" s="63" t="s">
        <v>194</v>
      </c>
      <c r="D205" s="64"/>
      <c r="E205" s="140">
        <f t="shared" si="134"/>
        <v>19</v>
      </c>
      <c r="F205" s="140">
        <f t="shared" si="145"/>
        <v>7</v>
      </c>
      <c r="G205" s="140">
        <f t="shared" si="146"/>
        <v>12</v>
      </c>
      <c r="H205" s="140">
        <f t="shared" si="135"/>
        <v>18</v>
      </c>
      <c r="I205" s="140">
        <f t="shared" si="147"/>
        <v>6</v>
      </c>
      <c r="J205" s="140">
        <f t="shared" si="148"/>
        <v>12</v>
      </c>
      <c r="K205" s="140">
        <f t="shared" si="136"/>
        <v>17</v>
      </c>
      <c r="L205" s="140">
        <v>6</v>
      </c>
      <c r="M205" s="140">
        <v>11</v>
      </c>
      <c r="N205" s="140">
        <v>1</v>
      </c>
      <c r="O205" s="140">
        <v>0</v>
      </c>
      <c r="P205" s="140">
        <v>1</v>
      </c>
      <c r="Q205" s="140">
        <v>0</v>
      </c>
      <c r="R205" s="140">
        <v>0</v>
      </c>
      <c r="S205" s="140">
        <v>11</v>
      </c>
      <c r="T205" s="140">
        <v>1</v>
      </c>
      <c r="U205" s="140">
        <v>2</v>
      </c>
      <c r="V205" s="140">
        <v>1</v>
      </c>
      <c r="W205" s="140">
        <v>0</v>
      </c>
      <c r="X205" s="140">
        <f t="shared" si="149"/>
        <v>1</v>
      </c>
      <c r="Y205" s="140">
        <v>0</v>
      </c>
      <c r="Z205" s="140">
        <v>1</v>
      </c>
      <c r="AA205" s="140">
        <v>1</v>
      </c>
      <c r="AB205" s="140">
        <v>0</v>
      </c>
      <c r="AC205" s="140">
        <f t="shared" si="150"/>
        <v>1</v>
      </c>
      <c r="AD205" s="140">
        <v>1</v>
      </c>
      <c r="AE205" s="140">
        <v>0</v>
      </c>
      <c r="AF205" s="140">
        <v>0</v>
      </c>
      <c r="AG205" s="140">
        <v>0</v>
      </c>
      <c r="AH205" s="140">
        <v>0</v>
      </c>
      <c r="AI205" s="140">
        <v>0</v>
      </c>
      <c r="AJ205" s="140">
        <v>1</v>
      </c>
    </row>
    <row r="206" spans="1:36" ht="12.5" outlineLevel="3" x14ac:dyDescent="0.25">
      <c r="A206" s="61" t="s">
        <v>181</v>
      </c>
      <c r="B206" s="62" t="s">
        <v>188</v>
      </c>
      <c r="C206" s="63" t="s">
        <v>195</v>
      </c>
      <c r="D206" s="64"/>
      <c r="E206" s="140">
        <f t="shared" si="134"/>
        <v>12</v>
      </c>
      <c r="F206" s="140">
        <f t="shared" si="145"/>
        <v>5</v>
      </c>
      <c r="G206" s="140">
        <f t="shared" si="146"/>
        <v>7</v>
      </c>
      <c r="H206" s="140">
        <f t="shared" si="135"/>
        <v>12</v>
      </c>
      <c r="I206" s="140">
        <f t="shared" si="147"/>
        <v>5</v>
      </c>
      <c r="J206" s="140">
        <f t="shared" si="148"/>
        <v>7</v>
      </c>
      <c r="K206" s="140">
        <f t="shared" si="136"/>
        <v>11</v>
      </c>
      <c r="L206" s="140">
        <v>5</v>
      </c>
      <c r="M206" s="140">
        <v>6</v>
      </c>
      <c r="N206" s="140">
        <v>1</v>
      </c>
      <c r="O206" s="140">
        <v>0</v>
      </c>
      <c r="P206" s="140">
        <v>1</v>
      </c>
      <c r="Q206" s="140">
        <v>0</v>
      </c>
      <c r="R206" s="140">
        <v>0</v>
      </c>
      <c r="S206" s="140">
        <v>8</v>
      </c>
      <c r="T206" s="140">
        <v>1</v>
      </c>
      <c r="U206" s="140">
        <v>0</v>
      </c>
      <c r="V206" s="140">
        <v>0</v>
      </c>
      <c r="W206" s="140">
        <v>0</v>
      </c>
      <c r="X206" s="140">
        <f t="shared" si="149"/>
        <v>1</v>
      </c>
      <c r="Y206" s="140">
        <v>0</v>
      </c>
      <c r="Z206" s="140">
        <v>1</v>
      </c>
      <c r="AA206" s="140">
        <v>1</v>
      </c>
      <c r="AB206" s="140">
        <v>0</v>
      </c>
      <c r="AC206" s="140">
        <f t="shared" si="150"/>
        <v>0</v>
      </c>
      <c r="AD206" s="140">
        <v>0</v>
      </c>
      <c r="AE206" s="140">
        <v>0</v>
      </c>
      <c r="AF206" s="140">
        <v>0</v>
      </c>
      <c r="AG206" s="140">
        <v>0</v>
      </c>
      <c r="AH206" s="140">
        <v>0</v>
      </c>
      <c r="AI206" s="140">
        <v>0</v>
      </c>
      <c r="AJ206" s="140">
        <v>0</v>
      </c>
    </row>
    <row r="207" spans="1:36" ht="12.5" outlineLevel="3" x14ac:dyDescent="0.25">
      <c r="A207" s="61" t="s">
        <v>181</v>
      </c>
      <c r="B207" s="62" t="s">
        <v>188</v>
      </c>
      <c r="C207" s="63" t="s">
        <v>196</v>
      </c>
      <c r="D207" s="64"/>
      <c r="E207" s="140">
        <f t="shared" si="134"/>
        <v>15</v>
      </c>
      <c r="F207" s="140">
        <f t="shared" si="145"/>
        <v>5</v>
      </c>
      <c r="G207" s="140">
        <f t="shared" si="146"/>
        <v>10</v>
      </c>
      <c r="H207" s="140">
        <f t="shared" si="135"/>
        <v>15</v>
      </c>
      <c r="I207" s="140">
        <f t="shared" si="147"/>
        <v>5</v>
      </c>
      <c r="J207" s="140">
        <f t="shared" si="148"/>
        <v>10</v>
      </c>
      <c r="K207" s="140">
        <f t="shared" si="136"/>
        <v>14</v>
      </c>
      <c r="L207" s="140">
        <v>5</v>
      </c>
      <c r="M207" s="140">
        <v>9</v>
      </c>
      <c r="N207" s="140">
        <v>1</v>
      </c>
      <c r="O207" s="140">
        <v>0</v>
      </c>
      <c r="P207" s="140">
        <v>1</v>
      </c>
      <c r="Q207" s="140">
        <v>0</v>
      </c>
      <c r="R207" s="140">
        <v>0</v>
      </c>
      <c r="S207" s="140">
        <v>9</v>
      </c>
      <c r="T207" s="140">
        <v>1</v>
      </c>
      <c r="U207" s="140">
        <v>0</v>
      </c>
      <c r="V207" s="140">
        <v>2</v>
      </c>
      <c r="W207" s="140">
        <v>0</v>
      </c>
      <c r="X207" s="140">
        <f t="shared" si="149"/>
        <v>1</v>
      </c>
      <c r="Y207" s="140">
        <v>0</v>
      </c>
      <c r="Z207" s="140">
        <v>1</v>
      </c>
      <c r="AA207" s="140">
        <v>1</v>
      </c>
      <c r="AB207" s="140">
        <v>0</v>
      </c>
      <c r="AC207" s="140">
        <f t="shared" si="150"/>
        <v>0</v>
      </c>
      <c r="AD207" s="140">
        <v>0</v>
      </c>
      <c r="AE207" s="140">
        <v>0</v>
      </c>
      <c r="AF207" s="140">
        <v>0</v>
      </c>
      <c r="AG207" s="140">
        <v>0</v>
      </c>
      <c r="AH207" s="140">
        <v>0</v>
      </c>
      <c r="AI207" s="140">
        <v>0</v>
      </c>
      <c r="AJ207" s="140">
        <v>0</v>
      </c>
    </row>
    <row r="208" spans="1:36" ht="12.5" outlineLevel="3" x14ac:dyDescent="0.25">
      <c r="A208" s="61" t="s">
        <v>181</v>
      </c>
      <c r="B208" s="62" t="s">
        <v>188</v>
      </c>
      <c r="C208" s="63" t="s">
        <v>555</v>
      </c>
      <c r="D208" s="64"/>
      <c r="E208" s="140">
        <f t="shared" si="134"/>
        <v>17</v>
      </c>
      <c r="F208" s="140">
        <f t="shared" si="145"/>
        <v>7</v>
      </c>
      <c r="G208" s="140">
        <f t="shared" si="146"/>
        <v>10</v>
      </c>
      <c r="H208" s="140">
        <f t="shared" si="135"/>
        <v>17</v>
      </c>
      <c r="I208" s="140">
        <f t="shared" si="147"/>
        <v>7</v>
      </c>
      <c r="J208" s="140">
        <f t="shared" si="148"/>
        <v>10</v>
      </c>
      <c r="K208" s="140">
        <f t="shared" si="136"/>
        <v>16</v>
      </c>
      <c r="L208" s="140">
        <v>7</v>
      </c>
      <c r="M208" s="140">
        <v>9</v>
      </c>
      <c r="N208" s="140">
        <v>1</v>
      </c>
      <c r="O208" s="140">
        <v>0</v>
      </c>
      <c r="P208" s="140">
        <v>1</v>
      </c>
      <c r="Q208" s="140">
        <v>0</v>
      </c>
      <c r="R208" s="140">
        <v>0</v>
      </c>
      <c r="S208" s="140">
        <v>11</v>
      </c>
      <c r="T208" s="140">
        <v>1</v>
      </c>
      <c r="U208" s="140">
        <v>0</v>
      </c>
      <c r="V208" s="140">
        <v>2</v>
      </c>
      <c r="W208" s="140">
        <v>0</v>
      </c>
      <c r="X208" s="140">
        <f t="shared" si="149"/>
        <v>1</v>
      </c>
      <c r="Y208" s="140">
        <v>0</v>
      </c>
      <c r="Z208" s="140">
        <v>1</v>
      </c>
      <c r="AA208" s="140">
        <v>1</v>
      </c>
      <c r="AB208" s="140">
        <v>0</v>
      </c>
      <c r="AC208" s="140">
        <f t="shared" si="150"/>
        <v>0</v>
      </c>
      <c r="AD208" s="140">
        <v>0</v>
      </c>
      <c r="AE208" s="140">
        <v>0</v>
      </c>
      <c r="AF208" s="140">
        <v>0</v>
      </c>
      <c r="AG208" s="140">
        <v>0</v>
      </c>
      <c r="AH208" s="140">
        <v>0</v>
      </c>
      <c r="AI208" s="140">
        <v>0</v>
      </c>
      <c r="AJ208" s="140">
        <v>0</v>
      </c>
    </row>
    <row r="209" spans="1:36" ht="12.5" outlineLevel="3" x14ac:dyDescent="0.25">
      <c r="A209" s="61" t="s">
        <v>181</v>
      </c>
      <c r="B209" s="62" t="s">
        <v>188</v>
      </c>
      <c r="C209" s="63" t="s">
        <v>197</v>
      </c>
      <c r="D209" s="64"/>
      <c r="E209" s="140">
        <f t="shared" si="134"/>
        <v>9</v>
      </c>
      <c r="F209" s="140">
        <f t="shared" si="145"/>
        <v>3</v>
      </c>
      <c r="G209" s="140">
        <f t="shared" si="146"/>
        <v>6</v>
      </c>
      <c r="H209" s="140">
        <f t="shared" si="135"/>
        <v>9</v>
      </c>
      <c r="I209" s="140">
        <f t="shared" si="147"/>
        <v>3</v>
      </c>
      <c r="J209" s="140">
        <f t="shared" si="148"/>
        <v>6</v>
      </c>
      <c r="K209" s="140">
        <f t="shared" si="136"/>
        <v>8</v>
      </c>
      <c r="L209" s="140">
        <v>3</v>
      </c>
      <c r="M209" s="140">
        <v>5</v>
      </c>
      <c r="N209" s="140">
        <v>1</v>
      </c>
      <c r="O209" s="140">
        <v>0</v>
      </c>
      <c r="P209" s="140">
        <v>1</v>
      </c>
      <c r="Q209" s="140">
        <v>0</v>
      </c>
      <c r="R209" s="140">
        <v>0</v>
      </c>
      <c r="S209" s="140">
        <v>5</v>
      </c>
      <c r="T209" s="140">
        <v>0</v>
      </c>
      <c r="U209" s="140">
        <v>0</v>
      </c>
      <c r="V209" s="140">
        <v>1</v>
      </c>
      <c r="W209" s="140">
        <v>0</v>
      </c>
      <c r="X209" s="140">
        <f t="shared" si="149"/>
        <v>1</v>
      </c>
      <c r="Y209" s="140">
        <v>0</v>
      </c>
      <c r="Z209" s="140">
        <v>1</v>
      </c>
      <c r="AA209" s="140">
        <v>1</v>
      </c>
      <c r="AB209" s="140">
        <v>0</v>
      </c>
      <c r="AC209" s="140">
        <f t="shared" si="150"/>
        <v>0</v>
      </c>
      <c r="AD209" s="140">
        <v>0</v>
      </c>
      <c r="AE209" s="140">
        <v>0</v>
      </c>
      <c r="AF209" s="140">
        <v>0</v>
      </c>
      <c r="AG209" s="140">
        <v>0</v>
      </c>
      <c r="AH209" s="140">
        <v>0</v>
      </c>
      <c r="AI209" s="140">
        <v>0</v>
      </c>
      <c r="AJ209" s="140">
        <v>0</v>
      </c>
    </row>
    <row r="210" spans="1:36" ht="12.5" outlineLevel="3" x14ac:dyDescent="0.25">
      <c r="A210" s="61" t="s">
        <v>181</v>
      </c>
      <c r="B210" s="62" t="s">
        <v>188</v>
      </c>
      <c r="C210" s="63" t="s">
        <v>198</v>
      </c>
      <c r="D210" s="64"/>
      <c r="E210" s="140">
        <f t="shared" si="134"/>
        <v>15</v>
      </c>
      <c r="F210" s="140">
        <f t="shared" si="145"/>
        <v>7</v>
      </c>
      <c r="G210" s="140">
        <f t="shared" si="146"/>
        <v>8</v>
      </c>
      <c r="H210" s="140">
        <f t="shared" si="135"/>
        <v>15</v>
      </c>
      <c r="I210" s="140">
        <f t="shared" si="147"/>
        <v>7</v>
      </c>
      <c r="J210" s="140">
        <f t="shared" si="148"/>
        <v>8</v>
      </c>
      <c r="K210" s="140">
        <f t="shared" si="136"/>
        <v>14</v>
      </c>
      <c r="L210" s="140">
        <v>7</v>
      </c>
      <c r="M210" s="140">
        <v>7</v>
      </c>
      <c r="N210" s="140">
        <v>1</v>
      </c>
      <c r="O210" s="140">
        <v>0</v>
      </c>
      <c r="P210" s="140">
        <v>1</v>
      </c>
      <c r="Q210" s="140">
        <v>0</v>
      </c>
      <c r="R210" s="140">
        <v>0</v>
      </c>
      <c r="S210" s="140">
        <v>10</v>
      </c>
      <c r="T210" s="140">
        <v>1</v>
      </c>
      <c r="U210" s="140">
        <v>0</v>
      </c>
      <c r="V210" s="140">
        <v>1</v>
      </c>
      <c r="W210" s="140">
        <v>0</v>
      </c>
      <c r="X210" s="140">
        <f t="shared" si="149"/>
        <v>1</v>
      </c>
      <c r="Y210" s="140">
        <v>0</v>
      </c>
      <c r="Z210" s="140">
        <v>1</v>
      </c>
      <c r="AA210" s="140">
        <v>1</v>
      </c>
      <c r="AB210" s="140">
        <v>0</v>
      </c>
      <c r="AC210" s="140">
        <f t="shared" si="150"/>
        <v>0</v>
      </c>
      <c r="AD210" s="140">
        <v>0</v>
      </c>
      <c r="AE210" s="140">
        <v>0</v>
      </c>
      <c r="AF210" s="140">
        <v>0</v>
      </c>
      <c r="AG210" s="140">
        <v>0</v>
      </c>
      <c r="AH210" s="140">
        <v>0</v>
      </c>
      <c r="AI210" s="140">
        <v>0</v>
      </c>
      <c r="AJ210" s="140">
        <v>0</v>
      </c>
    </row>
    <row r="211" spans="1:36" ht="12.5" outlineLevel="3" x14ac:dyDescent="0.25">
      <c r="A211" s="61" t="s">
        <v>181</v>
      </c>
      <c r="B211" s="62" t="s">
        <v>188</v>
      </c>
      <c r="C211" s="63" t="s">
        <v>199</v>
      </c>
      <c r="D211" s="64"/>
      <c r="E211" s="140">
        <f t="shared" si="134"/>
        <v>16</v>
      </c>
      <c r="F211" s="140">
        <f t="shared" si="145"/>
        <v>7</v>
      </c>
      <c r="G211" s="140">
        <f t="shared" si="146"/>
        <v>9</v>
      </c>
      <c r="H211" s="140">
        <f t="shared" si="135"/>
        <v>15</v>
      </c>
      <c r="I211" s="140">
        <f t="shared" si="147"/>
        <v>6</v>
      </c>
      <c r="J211" s="140">
        <f t="shared" si="148"/>
        <v>9</v>
      </c>
      <c r="K211" s="140">
        <f t="shared" si="136"/>
        <v>14</v>
      </c>
      <c r="L211" s="140">
        <v>5</v>
      </c>
      <c r="M211" s="140">
        <v>9</v>
      </c>
      <c r="N211" s="140">
        <v>1</v>
      </c>
      <c r="O211" s="140">
        <v>0</v>
      </c>
      <c r="P211" s="140">
        <v>1</v>
      </c>
      <c r="Q211" s="140">
        <v>0</v>
      </c>
      <c r="R211" s="140">
        <v>0</v>
      </c>
      <c r="S211" s="140">
        <v>11</v>
      </c>
      <c r="T211" s="140">
        <v>1</v>
      </c>
      <c r="U211" s="140">
        <v>0</v>
      </c>
      <c r="V211" s="140">
        <v>0</v>
      </c>
      <c r="W211" s="140">
        <v>0</v>
      </c>
      <c r="X211" s="140">
        <f t="shared" si="149"/>
        <v>1</v>
      </c>
      <c r="Y211" s="140">
        <v>1</v>
      </c>
      <c r="Z211" s="140">
        <v>0</v>
      </c>
      <c r="AA211" s="140">
        <v>1</v>
      </c>
      <c r="AB211" s="140">
        <v>0</v>
      </c>
      <c r="AC211" s="140">
        <f t="shared" si="150"/>
        <v>1</v>
      </c>
      <c r="AD211" s="140">
        <v>1</v>
      </c>
      <c r="AE211" s="140">
        <v>0</v>
      </c>
      <c r="AF211" s="140">
        <v>0</v>
      </c>
      <c r="AG211" s="140">
        <v>0</v>
      </c>
      <c r="AH211" s="140">
        <v>0</v>
      </c>
      <c r="AI211" s="140">
        <v>0</v>
      </c>
      <c r="AJ211" s="140">
        <v>1</v>
      </c>
    </row>
    <row r="212" spans="1:36" ht="12.5" outlineLevel="3" x14ac:dyDescent="0.25">
      <c r="A212" s="61" t="s">
        <v>181</v>
      </c>
      <c r="B212" s="62" t="s">
        <v>188</v>
      </c>
      <c r="C212" s="63" t="s">
        <v>200</v>
      </c>
      <c r="D212" s="64"/>
      <c r="E212" s="140">
        <f t="shared" si="134"/>
        <v>18</v>
      </c>
      <c r="F212" s="140">
        <f t="shared" si="145"/>
        <v>8</v>
      </c>
      <c r="G212" s="140">
        <f t="shared" si="146"/>
        <v>10</v>
      </c>
      <c r="H212" s="140">
        <f t="shared" si="135"/>
        <v>17</v>
      </c>
      <c r="I212" s="140">
        <f t="shared" si="147"/>
        <v>7</v>
      </c>
      <c r="J212" s="140">
        <f t="shared" si="148"/>
        <v>10</v>
      </c>
      <c r="K212" s="140">
        <f t="shared" si="136"/>
        <v>16</v>
      </c>
      <c r="L212" s="140">
        <v>7</v>
      </c>
      <c r="M212" s="140">
        <v>9</v>
      </c>
      <c r="N212" s="140">
        <v>1</v>
      </c>
      <c r="O212" s="140">
        <v>0</v>
      </c>
      <c r="P212" s="140">
        <v>1</v>
      </c>
      <c r="Q212" s="140">
        <v>0</v>
      </c>
      <c r="R212" s="140">
        <v>0</v>
      </c>
      <c r="S212" s="140">
        <v>13</v>
      </c>
      <c r="T212" s="140">
        <v>1</v>
      </c>
      <c r="U212" s="140">
        <v>0</v>
      </c>
      <c r="V212" s="140">
        <v>0</v>
      </c>
      <c r="W212" s="140">
        <v>0</v>
      </c>
      <c r="X212" s="140">
        <f t="shared" si="149"/>
        <v>1</v>
      </c>
      <c r="Y212" s="140">
        <v>0</v>
      </c>
      <c r="Z212" s="140">
        <v>1</v>
      </c>
      <c r="AA212" s="140">
        <v>1</v>
      </c>
      <c r="AB212" s="140">
        <v>0</v>
      </c>
      <c r="AC212" s="140">
        <f t="shared" si="150"/>
        <v>1</v>
      </c>
      <c r="AD212" s="140">
        <v>1</v>
      </c>
      <c r="AE212" s="140">
        <v>0</v>
      </c>
      <c r="AF212" s="140">
        <v>0</v>
      </c>
      <c r="AG212" s="140">
        <v>0</v>
      </c>
      <c r="AH212" s="140">
        <v>0</v>
      </c>
      <c r="AI212" s="140">
        <v>0</v>
      </c>
      <c r="AJ212" s="140">
        <v>1</v>
      </c>
    </row>
    <row r="213" spans="1:36" ht="12.5" outlineLevel="3" x14ac:dyDescent="0.25">
      <c r="A213" s="61" t="s">
        <v>181</v>
      </c>
      <c r="B213" s="62" t="s">
        <v>188</v>
      </c>
      <c r="C213" s="63" t="s">
        <v>201</v>
      </c>
      <c r="D213" s="64"/>
      <c r="E213" s="140">
        <f t="shared" si="134"/>
        <v>15</v>
      </c>
      <c r="F213" s="140">
        <f t="shared" si="145"/>
        <v>4</v>
      </c>
      <c r="G213" s="140">
        <f t="shared" si="146"/>
        <v>11</v>
      </c>
      <c r="H213" s="140">
        <f t="shared" si="135"/>
        <v>14</v>
      </c>
      <c r="I213" s="140">
        <f t="shared" si="147"/>
        <v>3</v>
      </c>
      <c r="J213" s="140">
        <f t="shared" si="148"/>
        <v>11</v>
      </c>
      <c r="K213" s="140">
        <f t="shared" si="136"/>
        <v>13</v>
      </c>
      <c r="L213" s="140">
        <v>3</v>
      </c>
      <c r="M213" s="140">
        <v>10</v>
      </c>
      <c r="N213" s="140">
        <v>1</v>
      </c>
      <c r="O213" s="140">
        <v>0</v>
      </c>
      <c r="P213" s="140">
        <v>1</v>
      </c>
      <c r="Q213" s="140">
        <v>0</v>
      </c>
      <c r="R213" s="140">
        <v>0</v>
      </c>
      <c r="S213" s="140">
        <v>9</v>
      </c>
      <c r="T213" s="140">
        <v>1</v>
      </c>
      <c r="U213" s="140">
        <v>0</v>
      </c>
      <c r="V213" s="140">
        <v>1</v>
      </c>
      <c r="W213" s="140">
        <v>0</v>
      </c>
      <c r="X213" s="140">
        <f t="shared" si="149"/>
        <v>1</v>
      </c>
      <c r="Y213" s="140">
        <v>0</v>
      </c>
      <c r="Z213" s="140">
        <v>1</v>
      </c>
      <c r="AA213" s="140">
        <v>1</v>
      </c>
      <c r="AB213" s="140">
        <v>0</v>
      </c>
      <c r="AC213" s="140">
        <f t="shared" si="150"/>
        <v>1</v>
      </c>
      <c r="AD213" s="140">
        <v>1</v>
      </c>
      <c r="AE213" s="140">
        <v>0</v>
      </c>
      <c r="AF213" s="140">
        <v>0</v>
      </c>
      <c r="AG213" s="140">
        <v>0</v>
      </c>
      <c r="AH213" s="140">
        <v>0</v>
      </c>
      <c r="AI213" s="140">
        <v>0</v>
      </c>
      <c r="AJ213" s="140">
        <v>1</v>
      </c>
    </row>
    <row r="214" spans="1:36" ht="12.5" outlineLevel="3" x14ac:dyDescent="0.25">
      <c r="A214" s="65" t="s">
        <v>181</v>
      </c>
      <c r="B214" s="66" t="s">
        <v>188</v>
      </c>
      <c r="C214" s="67" t="s">
        <v>202</v>
      </c>
      <c r="D214" s="68"/>
      <c r="E214" s="293">
        <f t="shared" si="134"/>
        <v>20</v>
      </c>
      <c r="F214" s="171">
        <f t="shared" si="145"/>
        <v>7</v>
      </c>
      <c r="G214" s="171">
        <f t="shared" si="146"/>
        <v>13</v>
      </c>
      <c r="H214" s="293">
        <f t="shared" si="135"/>
        <v>20</v>
      </c>
      <c r="I214" s="171">
        <f t="shared" si="147"/>
        <v>7</v>
      </c>
      <c r="J214" s="171">
        <f t="shared" si="148"/>
        <v>13</v>
      </c>
      <c r="K214" s="293">
        <f t="shared" si="136"/>
        <v>19</v>
      </c>
      <c r="L214" s="293">
        <v>7</v>
      </c>
      <c r="M214" s="293">
        <v>12</v>
      </c>
      <c r="N214" s="293">
        <v>1</v>
      </c>
      <c r="O214" s="293">
        <v>0</v>
      </c>
      <c r="P214" s="293">
        <v>1</v>
      </c>
      <c r="Q214" s="293">
        <v>0</v>
      </c>
      <c r="R214" s="293">
        <v>0</v>
      </c>
      <c r="S214" s="293">
        <v>16</v>
      </c>
      <c r="T214" s="293">
        <v>1</v>
      </c>
      <c r="U214" s="293">
        <v>0</v>
      </c>
      <c r="V214" s="293">
        <v>0</v>
      </c>
      <c r="W214" s="293">
        <v>0</v>
      </c>
      <c r="X214" s="293">
        <f t="shared" si="149"/>
        <v>1</v>
      </c>
      <c r="Y214" s="293">
        <v>0</v>
      </c>
      <c r="Z214" s="293">
        <v>1</v>
      </c>
      <c r="AA214" s="293">
        <v>1</v>
      </c>
      <c r="AB214" s="293">
        <v>0</v>
      </c>
      <c r="AC214" s="293">
        <f t="shared" si="150"/>
        <v>0</v>
      </c>
      <c r="AD214" s="293">
        <v>0</v>
      </c>
      <c r="AE214" s="293">
        <v>0</v>
      </c>
      <c r="AF214" s="293">
        <v>0</v>
      </c>
      <c r="AG214" s="293">
        <v>0</v>
      </c>
      <c r="AH214" s="293">
        <v>0</v>
      </c>
      <c r="AI214" s="293">
        <v>0</v>
      </c>
      <c r="AJ214" s="293">
        <v>0</v>
      </c>
    </row>
    <row r="215" spans="1:36" outlineLevel="3" x14ac:dyDescent="0.3">
      <c r="A215" s="126" t="s">
        <v>181</v>
      </c>
      <c r="B215" s="127" t="s">
        <v>529</v>
      </c>
      <c r="C215" s="167"/>
      <c r="D215" s="265">
        <v>0</v>
      </c>
      <c r="E215" s="363">
        <f t="shared" ref="E215:AJ215" si="151">SUBTOTAL(9,E199:E214)</f>
        <v>268</v>
      </c>
      <c r="F215" s="363">
        <f t="shared" si="151"/>
        <v>106</v>
      </c>
      <c r="G215" s="363">
        <f t="shared" si="151"/>
        <v>162</v>
      </c>
      <c r="H215" s="363">
        <f t="shared" si="151"/>
        <v>262</v>
      </c>
      <c r="I215" s="363">
        <f t="shared" si="151"/>
        <v>100</v>
      </c>
      <c r="J215" s="363">
        <f t="shared" si="151"/>
        <v>162</v>
      </c>
      <c r="K215" s="363">
        <f t="shared" si="151"/>
        <v>245</v>
      </c>
      <c r="L215" s="363">
        <f t="shared" si="151"/>
        <v>97</v>
      </c>
      <c r="M215" s="363">
        <f t="shared" si="151"/>
        <v>148</v>
      </c>
      <c r="N215" s="363">
        <f t="shared" si="151"/>
        <v>16</v>
      </c>
      <c r="O215" s="363">
        <f t="shared" si="151"/>
        <v>0</v>
      </c>
      <c r="P215" s="363">
        <f t="shared" si="151"/>
        <v>16</v>
      </c>
      <c r="Q215" s="363">
        <f t="shared" si="151"/>
        <v>0</v>
      </c>
      <c r="R215" s="363">
        <f t="shared" si="151"/>
        <v>1</v>
      </c>
      <c r="S215" s="363">
        <f t="shared" si="151"/>
        <v>179</v>
      </c>
      <c r="T215" s="363">
        <f t="shared" si="151"/>
        <v>15</v>
      </c>
      <c r="U215" s="363">
        <f t="shared" si="151"/>
        <v>3</v>
      </c>
      <c r="V215" s="363">
        <f t="shared" si="151"/>
        <v>15</v>
      </c>
      <c r="W215" s="363">
        <f t="shared" si="151"/>
        <v>0</v>
      </c>
      <c r="X215" s="363">
        <f t="shared" si="151"/>
        <v>17</v>
      </c>
      <c r="Y215" s="363">
        <f t="shared" si="151"/>
        <v>3</v>
      </c>
      <c r="Z215" s="363">
        <f t="shared" si="151"/>
        <v>14</v>
      </c>
      <c r="AA215" s="363">
        <f t="shared" si="151"/>
        <v>17</v>
      </c>
      <c r="AB215" s="363">
        <f t="shared" si="151"/>
        <v>0</v>
      </c>
      <c r="AC215" s="363">
        <f t="shared" si="151"/>
        <v>6</v>
      </c>
      <c r="AD215" s="363">
        <f t="shared" si="151"/>
        <v>6</v>
      </c>
      <c r="AE215" s="363">
        <f t="shared" si="151"/>
        <v>0</v>
      </c>
      <c r="AF215" s="363">
        <f t="shared" si="151"/>
        <v>0</v>
      </c>
      <c r="AG215" s="363">
        <f t="shared" si="151"/>
        <v>0</v>
      </c>
      <c r="AH215" s="363">
        <f t="shared" si="151"/>
        <v>0</v>
      </c>
      <c r="AI215" s="363">
        <f t="shared" si="151"/>
        <v>0</v>
      </c>
      <c r="AJ215" s="363">
        <f t="shared" si="151"/>
        <v>6</v>
      </c>
    </row>
    <row r="216" spans="1:36" ht="12.5" outlineLevel="3" x14ac:dyDescent="0.25">
      <c r="A216" s="73" t="s">
        <v>181</v>
      </c>
      <c r="B216" s="74" t="s">
        <v>203</v>
      </c>
      <c r="C216" s="172" t="s">
        <v>204</v>
      </c>
      <c r="D216" s="173"/>
      <c r="E216" s="138">
        <f t="shared" si="134"/>
        <v>16</v>
      </c>
      <c r="F216" s="138">
        <f>I216+AD216</f>
        <v>6</v>
      </c>
      <c r="G216" s="138">
        <f>J216+AE216</f>
        <v>10</v>
      </c>
      <c r="H216" s="138">
        <f t="shared" si="135"/>
        <v>14</v>
      </c>
      <c r="I216" s="138">
        <f>L216+Y216</f>
        <v>6</v>
      </c>
      <c r="J216" s="138">
        <f>M216+Z216</f>
        <v>8</v>
      </c>
      <c r="K216" s="138">
        <f t="shared" si="136"/>
        <v>13</v>
      </c>
      <c r="L216" s="138">
        <v>6</v>
      </c>
      <c r="M216" s="138">
        <v>7</v>
      </c>
      <c r="N216" s="138">
        <v>1</v>
      </c>
      <c r="O216" s="138">
        <v>0</v>
      </c>
      <c r="P216" s="138">
        <v>1</v>
      </c>
      <c r="Q216" s="138">
        <v>0</v>
      </c>
      <c r="R216" s="138">
        <v>0</v>
      </c>
      <c r="S216" s="138">
        <v>9</v>
      </c>
      <c r="T216" s="138">
        <v>1</v>
      </c>
      <c r="U216" s="138">
        <v>1</v>
      </c>
      <c r="V216" s="138">
        <v>0</v>
      </c>
      <c r="W216" s="138">
        <v>0</v>
      </c>
      <c r="X216" s="138">
        <f>Y216+Z216</f>
        <v>1</v>
      </c>
      <c r="Y216" s="138">
        <v>0</v>
      </c>
      <c r="Z216" s="138">
        <v>1</v>
      </c>
      <c r="AA216" s="138">
        <v>1</v>
      </c>
      <c r="AB216" s="138">
        <v>0</v>
      </c>
      <c r="AC216" s="138">
        <f>AD216+AE216</f>
        <v>2</v>
      </c>
      <c r="AD216" s="138">
        <v>0</v>
      </c>
      <c r="AE216" s="138">
        <v>2</v>
      </c>
      <c r="AF216" s="138">
        <v>0</v>
      </c>
      <c r="AG216" s="138">
        <v>0</v>
      </c>
      <c r="AH216" s="138">
        <v>0</v>
      </c>
      <c r="AI216" s="138">
        <v>0</v>
      </c>
      <c r="AJ216" s="138">
        <v>2</v>
      </c>
    </row>
    <row r="217" spans="1:36" ht="12.5" outlineLevel="3" x14ac:dyDescent="0.25">
      <c r="A217" s="75" t="s">
        <v>181</v>
      </c>
      <c r="B217" s="76" t="s">
        <v>203</v>
      </c>
      <c r="C217" s="174" t="s">
        <v>205</v>
      </c>
      <c r="D217" s="175"/>
      <c r="E217" s="293">
        <f t="shared" si="134"/>
        <v>11</v>
      </c>
      <c r="F217" s="171">
        <f>I217+AD217</f>
        <v>5</v>
      </c>
      <c r="G217" s="171">
        <f>J217+AE217</f>
        <v>6</v>
      </c>
      <c r="H217" s="293">
        <f t="shared" si="135"/>
        <v>9</v>
      </c>
      <c r="I217" s="171">
        <f>L217+Y217</f>
        <v>5</v>
      </c>
      <c r="J217" s="171">
        <f>M217+Z217</f>
        <v>4</v>
      </c>
      <c r="K217" s="293">
        <f t="shared" si="136"/>
        <v>8</v>
      </c>
      <c r="L217" s="293">
        <v>5</v>
      </c>
      <c r="M217" s="293">
        <v>3</v>
      </c>
      <c r="N217" s="293">
        <v>1</v>
      </c>
      <c r="O217" s="293">
        <v>0</v>
      </c>
      <c r="P217" s="293">
        <v>1</v>
      </c>
      <c r="Q217" s="293">
        <v>0</v>
      </c>
      <c r="R217" s="293">
        <v>0</v>
      </c>
      <c r="S217" s="293">
        <v>5</v>
      </c>
      <c r="T217" s="293">
        <v>1</v>
      </c>
      <c r="U217" s="293">
        <v>0</v>
      </c>
      <c r="V217" s="293">
        <v>0</v>
      </c>
      <c r="W217" s="293">
        <v>0</v>
      </c>
      <c r="X217" s="293">
        <f>Y217+Z217</f>
        <v>1</v>
      </c>
      <c r="Y217" s="293">
        <v>0</v>
      </c>
      <c r="Z217" s="293">
        <v>1</v>
      </c>
      <c r="AA217" s="293">
        <v>1</v>
      </c>
      <c r="AB217" s="293">
        <v>0</v>
      </c>
      <c r="AC217" s="293">
        <f>AD217+AE217</f>
        <v>2</v>
      </c>
      <c r="AD217" s="293">
        <v>0</v>
      </c>
      <c r="AE217" s="293">
        <v>2</v>
      </c>
      <c r="AF217" s="293">
        <v>0</v>
      </c>
      <c r="AG217" s="293">
        <v>0</v>
      </c>
      <c r="AH217" s="293">
        <v>0</v>
      </c>
      <c r="AI217" s="293">
        <v>0</v>
      </c>
      <c r="AJ217" s="293">
        <v>2</v>
      </c>
    </row>
    <row r="218" spans="1:36" outlineLevel="3" x14ac:dyDescent="0.3">
      <c r="A218" s="128" t="s">
        <v>181</v>
      </c>
      <c r="B218" s="129" t="s">
        <v>556</v>
      </c>
      <c r="C218" s="168"/>
      <c r="D218" s="266">
        <v>0</v>
      </c>
      <c r="E218" s="363">
        <f>SUBTOTAL(9,E216:E217)</f>
        <v>27</v>
      </c>
      <c r="F218" s="363">
        <f t="shared" ref="F218:AJ218" si="152">SUBTOTAL(9,F216:F217)</f>
        <v>11</v>
      </c>
      <c r="G218" s="363">
        <f t="shared" si="152"/>
        <v>16</v>
      </c>
      <c r="H218" s="363">
        <f t="shared" si="152"/>
        <v>23</v>
      </c>
      <c r="I218" s="363">
        <f t="shared" si="152"/>
        <v>11</v>
      </c>
      <c r="J218" s="363">
        <f t="shared" si="152"/>
        <v>12</v>
      </c>
      <c r="K218" s="363">
        <f t="shared" si="152"/>
        <v>21</v>
      </c>
      <c r="L218" s="363">
        <f t="shared" si="152"/>
        <v>11</v>
      </c>
      <c r="M218" s="363">
        <f t="shared" si="152"/>
        <v>10</v>
      </c>
      <c r="N218" s="363">
        <f t="shared" si="152"/>
        <v>2</v>
      </c>
      <c r="O218" s="363">
        <f t="shared" si="152"/>
        <v>0</v>
      </c>
      <c r="P218" s="363">
        <f t="shared" si="152"/>
        <v>2</v>
      </c>
      <c r="Q218" s="363">
        <f t="shared" si="152"/>
        <v>0</v>
      </c>
      <c r="R218" s="363">
        <f t="shared" si="152"/>
        <v>0</v>
      </c>
      <c r="S218" s="363">
        <f t="shared" si="152"/>
        <v>14</v>
      </c>
      <c r="T218" s="363">
        <f t="shared" si="152"/>
        <v>2</v>
      </c>
      <c r="U218" s="363">
        <f t="shared" si="152"/>
        <v>1</v>
      </c>
      <c r="V218" s="363">
        <f t="shared" si="152"/>
        <v>0</v>
      </c>
      <c r="W218" s="363">
        <f t="shared" si="152"/>
        <v>0</v>
      </c>
      <c r="X218" s="363">
        <f t="shared" si="152"/>
        <v>2</v>
      </c>
      <c r="Y218" s="363">
        <f t="shared" si="152"/>
        <v>0</v>
      </c>
      <c r="Z218" s="363">
        <f t="shared" si="152"/>
        <v>2</v>
      </c>
      <c r="AA218" s="363">
        <f t="shared" si="152"/>
        <v>2</v>
      </c>
      <c r="AB218" s="363">
        <f t="shared" si="152"/>
        <v>0</v>
      </c>
      <c r="AC218" s="363">
        <f t="shared" si="152"/>
        <v>4</v>
      </c>
      <c r="AD218" s="363">
        <f t="shared" si="152"/>
        <v>0</v>
      </c>
      <c r="AE218" s="363">
        <f t="shared" si="152"/>
        <v>4</v>
      </c>
      <c r="AF218" s="363">
        <f t="shared" si="152"/>
        <v>0</v>
      </c>
      <c r="AG218" s="363">
        <f t="shared" si="152"/>
        <v>0</v>
      </c>
      <c r="AH218" s="363">
        <f t="shared" si="152"/>
        <v>0</v>
      </c>
      <c r="AI218" s="363">
        <f t="shared" si="152"/>
        <v>0</v>
      </c>
      <c r="AJ218" s="363">
        <f t="shared" si="152"/>
        <v>4</v>
      </c>
    </row>
    <row r="219" spans="1:36" ht="12.5" outlineLevel="2" x14ac:dyDescent="0.25">
      <c r="A219" s="61" t="s">
        <v>181</v>
      </c>
      <c r="B219" s="62" t="s">
        <v>206</v>
      </c>
      <c r="C219" s="63" t="s">
        <v>207</v>
      </c>
      <c r="D219" s="64"/>
      <c r="E219" s="138">
        <f t="shared" si="134"/>
        <v>24</v>
      </c>
      <c r="F219" s="286">
        <f t="shared" ref="F219" si="153">I219+AD219</f>
        <v>7</v>
      </c>
      <c r="G219" s="139">
        <f t="shared" ref="G219:G224" si="154">J219+AE219</f>
        <v>17</v>
      </c>
      <c r="H219" s="138">
        <f t="shared" si="135"/>
        <v>23</v>
      </c>
      <c r="I219" s="139">
        <f t="shared" ref="I219:J224" si="155">L219+Y219</f>
        <v>7</v>
      </c>
      <c r="J219" s="139">
        <f t="shared" si="155"/>
        <v>16</v>
      </c>
      <c r="K219" s="138">
        <f t="shared" si="136"/>
        <v>22</v>
      </c>
      <c r="L219" s="138">
        <v>6</v>
      </c>
      <c r="M219" s="138">
        <v>16</v>
      </c>
      <c r="N219" s="138">
        <v>1</v>
      </c>
      <c r="O219" s="138">
        <v>0</v>
      </c>
      <c r="P219" s="138">
        <v>1</v>
      </c>
      <c r="Q219" s="138">
        <v>0</v>
      </c>
      <c r="R219" s="138">
        <v>0</v>
      </c>
      <c r="S219" s="138">
        <v>18</v>
      </c>
      <c r="T219" s="138">
        <v>1</v>
      </c>
      <c r="U219" s="138">
        <v>0</v>
      </c>
      <c r="V219" s="138">
        <v>1</v>
      </c>
      <c r="W219" s="138">
        <v>0</v>
      </c>
      <c r="X219" s="138">
        <f t="shared" ref="X219:X224" si="156">Y219+Z219</f>
        <v>1</v>
      </c>
      <c r="Y219" s="138">
        <v>1</v>
      </c>
      <c r="Z219" s="138">
        <v>0</v>
      </c>
      <c r="AA219" s="138">
        <v>1</v>
      </c>
      <c r="AB219" s="138">
        <v>0</v>
      </c>
      <c r="AC219" s="138">
        <f t="shared" ref="AC219:AC224" si="157">AD219+AE219</f>
        <v>1</v>
      </c>
      <c r="AD219" s="138">
        <v>0</v>
      </c>
      <c r="AE219" s="138">
        <v>1</v>
      </c>
      <c r="AF219" s="138">
        <v>0</v>
      </c>
      <c r="AG219" s="138">
        <v>0</v>
      </c>
      <c r="AH219" s="138">
        <v>0</v>
      </c>
      <c r="AI219" s="138">
        <v>0</v>
      </c>
      <c r="AJ219" s="138">
        <v>1</v>
      </c>
    </row>
    <row r="220" spans="1:36" ht="12.5" outlineLevel="3" x14ac:dyDescent="0.25">
      <c r="A220" s="61" t="s">
        <v>181</v>
      </c>
      <c r="B220" s="62" t="s">
        <v>206</v>
      </c>
      <c r="C220" s="63" t="s">
        <v>208</v>
      </c>
      <c r="D220" s="64"/>
      <c r="E220" s="140">
        <f t="shared" si="134"/>
        <v>23</v>
      </c>
      <c r="F220" s="286">
        <f t="shared" ref="F220:F224" si="158">I220+AD220</f>
        <v>7</v>
      </c>
      <c r="G220" s="140">
        <f t="shared" si="154"/>
        <v>16</v>
      </c>
      <c r="H220" s="140">
        <f t="shared" si="135"/>
        <v>22</v>
      </c>
      <c r="I220" s="140">
        <f t="shared" si="155"/>
        <v>7</v>
      </c>
      <c r="J220" s="140">
        <f t="shared" si="155"/>
        <v>15</v>
      </c>
      <c r="K220" s="140">
        <f t="shared" si="136"/>
        <v>21</v>
      </c>
      <c r="L220" s="140">
        <v>7</v>
      </c>
      <c r="M220" s="140">
        <v>14</v>
      </c>
      <c r="N220" s="140">
        <v>1</v>
      </c>
      <c r="O220" s="140">
        <v>0</v>
      </c>
      <c r="P220" s="140">
        <v>1</v>
      </c>
      <c r="Q220" s="140">
        <v>1</v>
      </c>
      <c r="R220" s="140">
        <v>0</v>
      </c>
      <c r="S220" s="140">
        <v>13</v>
      </c>
      <c r="T220" s="140">
        <v>1</v>
      </c>
      <c r="U220" s="140">
        <v>1</v>
      </c>
      <c r="V220" s="140">
        <v>3</v>
      </c>
      <c r="W220" s="140">
        <v>0</v>
      </c>
      <c r="X220" s="140">
        <f t="shared" si="156"/>
        <v>1</v>
      </c>
      <c r="Y220" s="140">
        <v>0</v>
      </c>
      <c r="Z220" s="140">
        <v>1</v>
      </c>
      <c r="AA220" s="140">
        <v>1</v>
      </c>
      <c r="AB220" s="140">
        <v>0</v>
      </c>
      <c r="AC220" s="140">
        <f t="shared" si="157"/>
        <v>1</v>
      </c>
      <c r="AD220" s="140">
        <v>0</v>
      </c>
      <c r="AE220" s="140">
        <v>1</v>
      </c>
      <c r="AF220" s="140">
        <v>0</v>
      </c>
      <c r="AG220" s="140">
        <v>0</v>
      </c>
      <c r="AH220" s="140">
        <v>0</v>
      </c>
      <c r="AI220" s="140">
        <v>0</v>
      </c>
      <c r="AJ220" s="140">
        <v>1</v>
      </c>
    </row>
    <row r="221" spans="1:36" ht="12.5" outlineLevel="3" x14ac:dyDescent="0.25">
      <c r="A221" s="61" t="s">
        <v>181</v>
      </c>
      <c r="B221" s="62" t="s">
        <v>206</v>
      </c>
      <c r="C221" s="63" t="s">
        <v>209</v>
      </c>
      <c r="D221" s="64"/>
      <c r="E221" s="140">
        <f t="shared" si="134"/>
        <v>15</v>
      </c>
      <c r="F221" s="286">
        <f t="shared" si="158"/>
        <v>4</v>
      </c>
      <c r="G221" s="140">
        <f t="shared" si="154"/>
        <v>11</v>
      </c>
      <c r="H221" s="140">
        <f t="shared" si="135"/>
        <v>15</v>
      </c>
      <c r="I221" s="140">
        <f t="shared" si="155"/>
        <v>4</v>
      </c>
      <c r="J221" s="140">
        <f t="shared" si="155"/>
        <v>11</v>
      </c>
      <c r="K221" s="140">
        <f t="shared" si="136"/>
        <v>14</v>
      </c>
      <c r="L221" s="140">
        <v>4</v>
      </c>
      <c r="M221" s="140">
        <v>10</v>
      </c>
      <c r="N221" s="140">
        <v>1</v>
      </c>
      <c r="O221" s="140">
        <v>0</v>
      </c>
      <c r="P221" s="140">
        <v>1</v>
      </c>
      <c r="Q221" s="140">
        <v>0</v>
      </c>
      <c r="R221" s="140">
        <v>1</v>
      </c>
      <c r="S221" s="140">
        <v>9</v>
      </c>
      <c r="T221" s="140">
        <v>1</v>
      </c>
      <c r="U221" s="140">
        <v>0</v>
      </c>
      <c r="V221" s="140">
        <v>1</v>
      </c>
      <c r="W221" s="140">
        <v>0</v>
      </c>
      <c r="X221" s="140">
        <f t="shared" si="156"/>
        <v>1</v>
      </c>
      <c r="Y221" s="140">
        <v>0</v>
      </c>
      <c r="Z221" s="140">
        <v>1</v>
      </c>
      <c r="AA221" s="140">
        <v>1</v>
      </c>
      <c r="AB221" s="140">
        <v>0</v>
      </c>
      <c r="AC221" s="140">
        <f t="shared" si="157"/>
        <v>0</v>
      </c>
      <c r="AD221" s="140">
        <v>0</v>
      </c>
      <c r="AE221" s="140">
        <v>0</v>
      </c>
      <c r="AF221" s="140">
        <v>0</v>
      </c>
      <c r="AG221" s="140">
        <v>0</v>
      </c>
      <c r="AH221" s="140">
        <v>0</v>
      </c>
      <c r="AI221" s="140">
        <v>0</v>
      </c>
      <c r="AJ221" s="140">
        <v>0</v>
      </c>
    </row>
    <row r="222" spans="1:36" ht="12.5" outlineLevel="2" x14ac:dyDescent="0.25">
      <c r="A222" s="61" t="s">
        <v>181</v>
      </c>
      <c r="B222" s="62" t="s">
        <v>206</v>
      </c>
      <c r="C222" s="63" t="s">
        <v>210</v>
      </c>
      <c r="D222" s="64"/>
      <c r="E222" s="140">
        <f t="shared" si="134"/>
        <v>18</v>
      </c>
      <c r="F222" s="286">
        <f t="shared" si="158"/>
        <v>6</v>
      </c>
      <c r="G222" s="140">
        <f t="shared" si="154"/>
        <v>12</v>
      </c>
      <c r="H222" s="140">
        <f t="shared" si="135"/>
        <v>17</v>
      </c>
      <c r="I222" s="140">
        <f t="shared" si="155"/>
        <v>5</v>
      </c>
      <c r="J222" s="140">
        <f t="shared" si="155"/>
        <v>12</v>
      </c>
      <c r="K222" s="140">
        <f t="shared" si="136"/>
        <v>16</v>
      </c>
      <c r="L222" s="140">
        <v>5</v>
      </c>
      <c r="M222" s="140">
        <v>11</v>
      </c>
      <c r="N222" s="140">
        <v>1</v>
      </c>
      <c r="O222" s="140">
        <v>0</v>
      </c>
      <c r="P222" s="140">
        <v>1</v>
      </c>
      <c r="Q222" s="140">
        <v>0</v>
      </c>
      <c r="R222" s="140">
        <v>0</v>
      </c>
      <c r="S222" s="140">
        <v>12</v>
      </c>
      <c r="T222" s="140">
        <v>1</v>
      </c>
      <c r="U222" s="140">
        <v>0</v>
      </c>
      <c r="V222" s="140">
        <v>1</v>
      </c>
      <c r="W222" s="140">
        <v>0</v>
      </c>
      <c r="X222" s="140">
        <f t="shared" si="156"/>
        <v>1</v>
      </c>
      <c r="Y222" s="140">
        <v>0</v>
      </c>
      <c r="Z222" s="140">
        <v>1</v>
      </c>
      <c r="AA222" s="140">
        <v>1</v>
      </c>
      <c r="AB222" s="140">
        <v>0</v>
      </c>
      <c r="AC222" s="140">
        <f t="shared" si="157"/>
        <v>1</v>
      </c>
      <c r="AD222" s="140">
        <v>1</v>
      </c>
      <c r="AE222" s="140">
        <v>0</v>
      </c>
      <c r="AF222" s="140">
        <v>0</v>
      </c>
      <c r="AG222" s="140">
        <v>0</v>
      </c>
      <c r="AH222" s="140">
        <v>0</v>
      </c>
      <c r="AI222" s="140">
        <v>0</v>
      </c>
      <c r="AJ222" s="140">
        <v>1</v>
      </c>
    </row>
    <row r="223" spans="1:36" ht="12.5" outlineLevel="3" x14ac:dyDescent="0.25">
      <c r="A223" s="61" t="s">
        <v>181</v>
      </c>
      <c r="B223" s="62" t="s">
        <v>206</v>
      </c>
      <c r="C223" s="63" t="s">
        <v>211</v>
      </c>
      <c r="D223" s="64"/>
      <c r="E223" s="140">
        <f t="shared" si="134"/>
        <v>19</v>
      </c>
      <c r="F223" s="286">
        <f t="shared" si="158"/>
        <v>6</v>
      </c>
      <c r="G223" s="140">
        <f t="shared" si="154"/>
        <v>13</v>
      </c>
      <c r="H223" s="140">
        <f t="shared" si="135"/>
        <v>19</v>
      </c>
      <c r="I223" s="140">
        <f t="shared" si="155"/>
        <v>6</v>
      </c>
      <c r="J223" s="140">
        <f t="shared" si="155"/>
        <v>13</v>
      </c>
      <c r="K223" s="140">
        <f t="shared" si="136"/>
        <v>18</v>
      </c>
      <c r="L223" s="140">
        <v>5</v>
      </c>
      <c r="M223" s="140">
        <v>13</v>
      </c>
      <c r="N223" s="140">
        <v>1</v>
      </c>
      <c r="O223" s="140">
        <v>0</v>
      </c>
      <c r="P223" s="140">
        <v>1</v>
      </c>
      <c r="Q223" s="140">
        <v>0</v>
      </c>
      <c r="R223" s="140">
        <v>0</v>
      </c>
      <c r="S223" s="140">
        <v>12</v>
      </c>
      <c r="T223" s="140">
        <v>1</v>
      </c>
      <c r="U223" s="140">
        <v>1</v>
      </c>
      <c r="V223" s="140">
        <v>2</v>
      </c>
      <c r="W223" s="140">
        <v>0</v>
      </c>
      <c r="X223" s="140">
        <f t="shared" si="156"/>
        <v>1</v>
      </c>
      <c r="Y223" s="140">
        <v>1</v>
      </c>
      <c r="Z223" s="140">
        <v>0</v>
      </c>
      <c r="AA223" s="140">
        <v>1</v>
      </c>
      <c r="AB223" s="140">
        <v>0</v>
      </c>
      <c r="AC223" s="140">
        <f t="shared" si="157"/>
        <v>0</v>
      </c>
      <c r="AD223" s="140">
        <v>0</v>
      </c>
      <c r="AE223" s="140">
        <v>0</v>
      </c>
      <c r="AF223" s="140">
        <v>0</v>
      </c>
      <c r="AG223" s="140">
        <v>0</v>
      </c>
      <c r="AH223" s="140">
        <v>0</v>
      </c>
      <c r="AI223" s="140">
        <v>0</v>
      </c>
      <c r="AJ223" s="140">
        <v>0</v>
      </c>
    </row>
    <row r="224" spans="1:36" ht="12.5" outlineLevel="3" x14ac:dyDescent="0.25">
      <c r="A224" s="65" t="s">
        <v>181</v>
      </c>
      <c r="B224" s="66" t="s">
        <v>206</v>
      </c>
      <c r="C224" s="67" t="s">
        <v>212</v>
      </c>
      <c r="D224" s="68"/>
      <c r="E224" s="140">
        <f t="shared" si="134"/>
        <v>15</v>
      </c>
      <c r="F224" s="286">
        <f t="shared" si="158"/>
        <v>5</v>
      </c>
      <c r="G224" s="171">
        <f t="shared" si="154"/>
        <v>10</v>
      </c>
      <c r="H224" s="140">
        <f t="shared" si="135"/>
        <v>14</v>
      </c>
      <c r="I224" s="171">
        <f t="shared" si="155"/>
        <v>5</v>
      </c>
      <c r="J224" s="171">
        <f t="shared" si="155"/>
        <v>9</v>
      </c>
      <c r="K224" s="140">
        <f t="shared" si="136"/>
        <v>13</v>
      </c>
      <c r="L224" s="293">
        <v>4</v>
      </c>
      <c r="M224" s="293">
        <v>9</v>
      </c>
      <c r="N224" s="293">
        <v>1</v>
      </c>
      <c r="O224" s="293">
        <v>0</v>
      </c>
      <c r="P224" s="293">
        <v>1</v>
      </c>
      <c r="Q224" s="293">
        <v>0</v>
      </c>
      <c r="R224" s="293">
        <v>0</v>
      </c>
      <c r="S224" s="293">
        <v>9</v>
      </c>
      <c r="T224" s="293">
        <v>1</v>
      </c>
      <c r="U224" s="293">
        <v>0</v>
      </c>
      <c r="V224" s="293">
        <v>1</v>
      </c>
      <c r="W224" s="293">
        <v>0</v>
      </c>
      <c r="X224" s="293">
        <f t="shared" si="156"/>
        <v>1</v>
      </c>
      <c r="Y224" s="293">
        <v>1</v>
      </c>
      <c r="Z224" s="293">
        <v>0</v>
      </c>
      <c r="AA224" s="293">
        <v>1</v>
      </c>
      <c r="AB224" s="293">
        <v>0</v>
      </c>
      <c r="AC224" s="293">
        <f t="shared" si="157"/>
        <v>1</v>
      </c>
      <c r="AD224" s="293">
        <v>0</v>
      </c>
      <c r="AE224" s="293">
        <v>1</v>
      </c>
      <c r="AF224" s="293">
        <v>0</v>
      </c>
      <c r="AG224" s="293">
        <v>0</v>
      </c>
      <c r="AH224" s="293">
        <v>0</v>
      </c>
      <c r="AI224" s="293">
        <v>0</v>
      </c>
      <c r="AJ224" s="293">
        <v>1</v>
      </c>
    </row>
    <row r="225" spans="1:36" outlineLevel="3" x14ac:dyDescent="0.3">
      <c r="A225" s="121" t="s">
        <v>181</v>
      </c>
      <c r="B225" s="122" t="s">
        <v>530</v>
      </c>
      <c r="C225" s="166"/>
      <c r="D225" s="169">
        <v>0</v>
      </c>
      <c r="E225" s="363">
        <f t="shared" ref="E225:AJ225" si="159">SUBTOTAL(9,E219:E224)</f>
        <v>114</v>
      </c>
      <c r="F225" s="363">
        <f t="shared" si="159"/>
        <v>35</v>
      </c>
      <c r="G225" s="363">
        <f t="shared" si="159"/>
        <v>79</v>
      </c>
      <c r="H225" s="363">
        <f t="shared" si="159"/>
        <v>110</v>
      </c>
      <c r="I225" s="363">
        <f t="shared" si="159"/>
        <v>34</v>
      </c>
      <c r="J225" s="363">
        <f t="shared" si="159"/>
        <v>76</v>
      </c>
      <c r="K225" s="363">
        <f t="shared" si="159"/>
        <v>104</v>
      </c>
      <c r="L225" s="363">
        <f t="shared" si="159"/>
        <v>31</v>
      </c>
      <c r="M225" s="363">
        <f t="shared" si="159"/>
        <v>73</v>
      </c>
      <c r="N225" s="363">
        <f t="shared" si="159"/>
        <v>6</v>
      </c>
      <c r="O225" s="363">
        <f t="shared" si="159"/>
        <v>0</v>
      </c>
      <c r="P225" s="363">
        <f t="shared" si="159"/>
        <v>6</v>
      </c>
      <c r="Q225" s="363">
        <f t="shared" si="159"/>
        <v>1</v>
      </c>
      <c r="R225" s="363">
        <f t="shared" si="159"/>
        <v>1</v>
      </c>
      <c r="S225" s="363">
        <f t="shared" si="159"/>
        <v>73</v>
      </c>
      <c r="T225" s="363">
        <f t="shared" si="159"/>
        <v>6</v>
      </c>
      <c r="U225" s="363">
        <f t="shared" si="159"/>
        <v>2</v>
      </c>
      <c r="V225" s="363">
        <f t="shared" si="159"/>
        <v>9</v>
      </c>
      <c r="W225" s="363">
        <f t="shared" si="159"/>
        <v>0</v>
      </c>
      <c r="X225" s="363">
        <f t="shared" si="159"/>
        <v>6</v>
      </c>
      <c r="Y225" s="363">
        <f t="shared" si="159"/>
        <v>3</v>
      </c>
      <c r="Z225" s="363">
        <f t="shared" si="159"/>
        <v>3</v>
      </c>
      <c r="AA225" s="363">
        <f t="shared" si="159"/>
        <v>6</v>
      </c>
      <c r="AB225" s="363">
        <f t="shared" si="159"/>
        <v>0</v>
      </c>
      <c r="AC225" s="363">
        <f t="shared" si="159"/>
        <v>4</v>
      </c>
      <c r="AD225" s="363">
        <f t="shared" si="159"/>
        <v>1</v>
      </c>
      <c r="AE225" s="363">
        <f t="shared" si="159"/>
        <v>3</v>
      </c>
      <c r="AF225" s="363">
        <f t="shared" si="159"/>
        <v>0</v>
      </c>
      <c r="AG225" s="363">
        <f t="shared" si="159"/>
        <v>0</v>
      </c>
      <c r="AH225" s="363">
        <f t="shared" si="159"/>
        <v>0</v>
      </c>
      <c r="AI225" s="363">
        <f t="shared" si="159"/>
        <v>0</v>
      </c>
      <c r="AJ225" s="363">
        <f t="shared" si="159"/>
        <v>4</v>
      </c>
    </row>
    <row r="226" spans="1:36" outlineLevel="3" x14ac:dyDescent="0.3">
      <c r="A226" s="123" t="s">
        <v>531</v>
      </c>
      <c r="B226" s="124"/>
      <c r="C226" s="166"/>
      <c r="D226" s="169">
        <v>0</v>
      </c>
      <c r="E226" s="363">
        <f t="shared" ref="E226:AJ226" si="160">E198+E215+E218+E225</f>
        <v>505</v>
      </c>
      <c r="F226" s="363">
        <f t="shared" si="160"/>
        <v>190</v>
      </c>
      <c r="G226" s="363">
        <f t="shared" si="160"/>
        <v>315</v>
      </c>
      <c r="H226" s="363">
        <f t="shared" si="160"/>
        <v>487</v>
      </c>
      <c r="I226" s="363">
        <f t="shared" si="160"/>
        <v>183</v>
      </c>
      <c r="J226" s="363">
        <f t="shared" si="160"/>
        <v>304</v>
      </c>
      <c r="K226" s="363">
        <f t="shared" si="160"/>
        <v>456</v>
      </c>
      <c r="L226" s="363">
        <f t="shared" si="160"/>
        <v>175</v>
      </c>
      <c r="M226" s="363">
        <f t="shared" si="160"/>
        <v>281</v>
      </c>
      <c r="N226" s="363">
        <f t="shared" si="160"/>
        <v>29</v>
      </c>
      <c r="O226" s="363">
        <f t="shared" si="160"/>
        <v>0</v>
      </c>
      <c r="P226" s="363">
        <f t="shared" si="160"/>
        <v>29</v>
      </c>
      <c r="Q226" s="363">
        <f t="shared" si="160"/>
        <v>1</v>
      </c>
      <c r="R226" s="363">
        <f t="shared" si="160"/>
        <v>3</v>
      </c>
      <c r="S226" s="363">
        <f t="shared" si="160"/>
        <v>327</v>
      </c>
      <c r="T226" s="363">
        <f t="shared" si="160"/>
        <v>28</v>
      </c>
      <c r="U226" s="363">
        <f t="shared" si="160"/>
        <v>8</v>
      </c>
      <c r="V226" s="363">
        <f t="shared" si="160"/>
        <v>31</v>
      </c>
      <c r="W226" s="363">
        <f t="shared" si="160"/>
        <v>0</v>
      </c>
      <c r="X226" s="363">
        <f t="shared" si="160"/>
        <v>31</v>
      </c>
      <c r="Y226" s="363">
        <f t="shared" si="160"/>
        <v>8</v>
      </c>
      <c r="Z226" s="363">
        <f t="shared" si="160"/>
        <v>23</v>
      </c>
      <c r="AA226" s="363">
        <f t="shared" si="160"/>
        <v>31</v>
      </c>
      <c r="AB226" s="363">
        <f t="shared" si="160"/>
        <v>0</v>
      </c>
      <c r="AC226" s="363">
        <f t="shared" si="160"/>
        <v>18</v>
      </c>
      <c r="AD226" s="363">
        <f t="shared" si="160"/>
        <v>7</v>
      </c>
      <c r="AE226" s="363">
        <f t="shared" si="160"/>
        <v>11</v>
      </c>
      <c r="AF226" s="363">
        <f t="shared" si="160"/>
        <v>0</v>
      </c>
      <c r="AG226" s="363">
        <f t="shared" si="160"/>
        <v>0</v>
      </c>
      <c r="AH226" s="363">
        <f t="shared" si="160"/>
        <v>0</v>
      </c>
      <c r="AI226" s="363">
        <f t="shared" si="160"/>
        <v>1</v>
      </c>
      <c r="AJ226" s="363">
        <f t="shared" si="160"/>
        <v>17</v>
      </c>
    </row>
    <row r="227" spans="1:36" outlineLevel="3" x14ac:dyDescent="0.3">
      <c r="A227" s="123" t="s">
        <v>557</v>
      </c>
      <c r="B227" s="124"/>
      <c r="C227" s="166"/>
      <c r="D227" s="169">
        <v>1</v>
      </c>
      <c r="E227" s="363">
        <f t="shared" ref="E227:AJ227" si="161">E27+E116+E146+E192+E226</f>
        <v>4769</v>
      </c>
      <c r="F227" s="363">
        <f t="shared" si="161"/>
        <v>1716</v>
      </c>
      <c r="G227" s="363">
        <f t="shared" si="161"/>
        <v>3053</v>
      </c>
      <c r="H227" s="363">
        <f t="shared" si="161"/>
        <v>4566</v>
      </c>
      <c r="I227" s="363">
        <f t="shared" si="161"/>
        <v>1652</v>
      </c>
      <c r="J227" s="363">
        <f t="shared" si="161"/>
        <v>2914</v>
      </c>
      <c r="K227" s="363">
        <f t="shared" si="161"/>
        <v>4339</v>
      </c>
      <c r="L227" s="363">
        <f t="shared" si="161"/>
        <v>1616</v>
      </c>
      <c r="M227" s="363">
        <f t="shared" si="161"/>
        <v>2723</v>
      </c>
      <c r="N227" s="363">
        <f t="shared" si="161"/>
        <v>187</v>
      </c>
      <c r="O227" s="363">
        <f t="shared" si="161"/>
        <v>5</v>
      </c>
      <c r="P227" s="363">
        <f t="shared" si="161"/>
        <v>195</v>
      </c>
      <c r="Q227" s="363">
        <f t="shared" si="161"/>
        <v>9</v>
      </c>
      <c r="R227" s="363">
        <f t="shared" si="161"/>
        <v>9</v>
      </c>
      <c r="S227" s="363">
        <f t="shared" si="161"/>
        <v>3133</v>
      </c>
      <c r="T227" s="363">
        <f t="shared" si="161"/>
        <v>169</v>
      </c>
      <c r="U227" s="363">
        <f t="shared" si="161"/>
        <v>54</v>
      </c>
      <c r="V227" s="363">
        <f t="shared" si="161"/>
        <v>578</v>
      </c>
      <c r="W227" s="363">
        <f t="shared" si="161"/>
        <v>2</v>
      </c>
      <c r="X227" s="363">
        <f t="shared" si="161"/>
        <v>227</v>
      </c>
      <c r="Y227" s="363">
        <f t="shared" si="161"/>
        <v>36</v>
      </c>
      <c r="Z227" s="363">
        <f t="shared" si="161"/>
        <v>191</v>
      </c>
      <c r="AA227" s="363">
        <f t="shared" si="161"/>
        <v>223</v>
      </c>
      <c r="AB227" s="363">
        <f t="shared" si="161"/>
        <v>4</v>
      </c>
      <c r="AC227" s="363">
        <f t="shared" si="161"/>
        <v>203</v>
      </c>
      <c r="AD227" s="363">
        <f t="shared" si="161"/>
        <v>64</v>
      </c>
      <c r="AE227" s="363">
        <f t="shared" si="161"/>
        <v>139</v>
      </c>
      <c r="AF227" s="363">
        <f t="shared" si="161"/>
        <v>3</v>
      </c>
      <c r="AG227" s="363">
        <f t="shared" si="161"/>
        <v>29</v>
      </c>
      <c r="AH227" s="363">
        <f t="shared" si="161"/>
        <v>6</v>
      </c>
      <c r="AI227" s="363">
        <f t="shared" si="161"/>
        <v>3</v>
      </c>
      <c r="AJ227" s="363">
        <f t="shared" si="161"/>
        <v>162</v>
      </c>
    </row>
    <row r="228" spans="1:36" outlineLevel="3" x14ac:dyDescent="0.3">
      <c r="A228" s="155" t="s">
        <v>558</v>
      </c>
      <c r="B228" s="130"/>
      <c r="C228" s="131"/>
      <c r="D228" s="277">
        <v>5</v>
      </c>
      <c r="E228" s="365">
        <f t="shared" ref="E228" si="162">SUM(F228:G228)</f>
        <v>4378</v>
      </c>
      <c r="F228" s="371">
        <f t="shared" ref="F228" si="163">I228+AD228</f>
        <v>1415</v>
      </c>
      <c r="G228" s="369">
        <f t="shared" ref="G228" si="164">J228+AE228</f>
        <v>2963</v>
      </c>
      <c r="H228" s="365">
        <f t="shared" ref="H228" si="165">SUM(I228:J228)</f>
        <v>3850</v>
      </c>
      <c r="I228" s="369">
        <f t="shared" ref="I228:J229" si="166">L228+Y228</f>
        <v>1315</v>
      </c>
      <c r="J228" s="370">
        <f t="shared" si="166"/>
        <v>2535</v>
      </c>
      <c r="K228" s="402">
        <f t="shared" ref="K228" si="167">SUM(L228:M228)</f>
        <v>3681</v>
      </c>
      <c r="L228" s="364">
        <v>1297</v>
      </c>
      <c r="M228" s="364">
        <v>2384</v>
      </c>
      <c r="N228" s="364">
        <v>145</v>
      </c>
      <c r="O228" s="364">
        <v>0</v>
      </c>
      <c r="P228" s="364">
        <v>146</v>
      </c>
      <c r="Q228" s="364">
        <v>22</v>
      </c>
      <c r="R228" s="364">
        <v>7</v>
      </c>
      <c r="S228" s="364">
        <v>2688</v>
      </c>
      <c r="T228" s="364">
        <v>149</v>
      </c>
      <c r="U228" s="364">
        <v>58</v>
      </c>
      <c r="V228" s="364">
        <v>466</v>
      </c>
      <c r="W228" s="364">
        <v>18</v>
      </c>
      <c r="X228" s="368">
        <f t="shared" ref="X228" si="168">Y228+Z228</f>
        <v>169</v>
      </c>
      <c r="Y228" s="364">
        <v>18</v>
      </c>
      <c r="Z228" s="364">
        <v>151</v>
      </c>
      <c r="AA228" s="364">
        <v>169</v>
      </c>
      <c r="AB228" s="364">
        <v>0</v>
      </c>
      <c r="AC228" s="368">
        <f t="shared" ref="AC228" si="169">AD228+AE228</f>
        <v>528</v>
      </c>
      <c r="AD228" s="364">
        <v>100</v>
      </c>
      <c r="AE228" s="364">
        <v>428</v>
      </c>
      <c r="AF228" s="364">
        <v>6</v>
      </c>
      <c r="AG228" s="364">
        <v>0</v>
      </c>
      <c r="AH228" s="364">
        <v>0</v>
      </c>
      <c r="AI228" s="364">
        <v>0</v>
      </c>
      <c r="AJ228" s="364">
        <v>522</v>
      </c>
    </row>
    <row r="229" spans="1:36" outlineLevel="3" x14ac:dyDescent="0.3">
      <c r="A229" s="156" t="s">
        <v>632</v>
      </c>
      <c r="B229" s="132"/>
      <c r="C229" s="133"/>
      <c r="D229" s="278">
        <v>6</v>
      </c>
      <c r="E229" s="367">
        <f>F229+G229</f>
        <v>9147</v>
      </c>
      <c r="F229" s="367">
        <f>I229+AD229</f>
        <v>3131</v>
      </c>
      <c r="G229" s="367">
        <f>J229+AE229</f>
        <v>6016</v>
      </c>
      <c r="H229" s="367">
        <f>SUM(I229:J229)</f>
        <v>8416</v>
      </c>
      <c r="I229" s="367">
        <f>L229+Y229</f>
        <v>2967</v>
      </c>
      <c r="J229" s="372">
        <f t="shared" si="166"/>
        <v>5449</v>
      </c>
      <c r="K229" s="367">
        <f>SUM(L229:M229)</f>
        <v>8020</v>
      </c>
      <c r="L229" s="367">
        <f t="shared" ref="L229:W229" si="170">SUM(L227:L228)</f>
        <v>2913</v>
      </c>
      <c r="M229" s="367">
        <f t="shared" si="170"/>
        <v>5107</v>
      </c>
      <c r="N229" s="367">
        <f t="shared" si="170"/>
        <v>332</v>
      </c>
      <c r="O229" s="367">
        <f t="shared" si="170"/>
        <v>5</v>
      </c>
      <c r="P229" s="367">
        <f t="shared" si="170"/>
        <v>341</v>
      </c>
      <c r="Q229" s="367">
        <f t="shared" si="170"/>
        <v>31</v>
      </c>
      <c r="R229" s="367">
        <f t="shared" si="170"/>
        <v>16</v>
      </c>
      <c r="S229" s="367">
        <f t="shared" si="170"/>
        <v>5821</v>
      </c>
      <c r="T229" s="367">
        <f t="shared" si="170"/>
        <v>318</v>
      </c>
      <c r="U229" s="367">
        <f t="shared" si="170"/>
        <v>112</v>
      </c>
      <c r="V229" s="367">
        <f t="shared" si="170"/>
        <v>1044</v>
      </c>
      <c r="W229" s="367">
        <f t="shared" si="170"/>
        <v>20</v>
      </c>
      <c r="X229" s="367">
        <f>Y229+Z229</f>
        <v>396</v>
      </c>
      <c r="Y229" s="367">
        <f>SUM(Y227:Y228)</f>
        <v>54</v>
      </c>
      <c r="Z229" s="367">
        <f>SUM(Z227:Z228)</f>
        <v>342</v>
      </c>
      <c r="AA229" s="367">
        <f>SUM(AA227:AA228)</f>
        <v>392</v>
      </c>
      <c r="AB229" s="367">
        <f>SUM(AB227:AB228)</f>
        <v>4</v>
      </c>
      <c r="AC229" s="367">
        <f>AD229+AE229</f>
        <v>731</v>
      </c>
      <c r="AD229" s="367">
        <f t="shared" ref="AD229:AJ229" si="171">SUM(AD227:AD228)</f>
        <v>164</v>
      </c>
      <c r="AE229" s="367">
        <f t="shared" si="171"/>
        <v>567</v>
      </c>
      <c r="AF229" s="367">
        <f t="shared" si="171"/>
        <v>9</v>
      </c>
      <c r="AG229" s="367">
        <f t="shared" si="171"/>
        <v>29</v>
      </c>
      <c r="AH229" s="367">
        <f t="shared" si="171"/>
        <v>6</v>
      </c>
      <c r="AI229" s="367">
        <f t="shared" si="171"/>
        <v>3</v>
      </c>
      <c r="AJ229" s="367">
        <f t="shared" si="171"/>
        <v>684</v>
      </c>
    </row>
    <row r="230" spans="1:36" outlineLevel="3" x14ac:dyDescent="0.2"/>
    <row r="231" spans="1:36" outlineLevel="2" x14ac:dyDescent="0.2">
      <c r="A231" s="24" t="s">
        <v>560</v>
      </c>
    </row>
    <row r="232" spans="1:36" outlineLevel="1" x14ac:dyDescent="0.2">
      <c r="A232" s="24" t="s">
        <v>638</v>
      </c>
      <c r="T232" s="154"/>
    </row>
    <row r="233" spans="1:36" x14ac:dyDescent="0.2">
      <c r="M233" s="154"/>
    </row>
  </sheetData>
  <mergeCells count="44">
    <mergeCell ref="A2:A5"/>
    <mergeCell ref="B2:B5"/>
    <mergeCell ref="C2:C5"/>
    <mergeCell ref="D2:D5"/>
    <mergeCell ref="E2:G3"/>
    <mergeCell ref="E4:E5"/>
    <mergeCell ref="F4:F5"/>
    <mergeCell ref="G4:G5"/>
    <mergeCell ref="O4:O5"/>
    <mergeCell ref="T4:T5"/>
    <mergeCell ref="U4:U5"/>
    <mergeCell ref="H4:H5"/>
    <mergeCell ref="I4:I5"/>
    <mergeCell ref="J4:J5"/>
    <mergeCell ref="K4:K5"/>
    <mergeCell ref="L4:L5"/>
    <mergeCell ref="M4:M5"/>
    <mergeCell ref="X4:X5"/>
    <mergeCell ref="Y4:Y5"/>
    <mergeCell ref="AC2:AJ2"/>
    <mergeCell ref="H3:J3"/>
    <mergeCell ref="K3:W3"/>
    <mergeCell ref="X3:AB3"/>
    <mergeCell ref="AC3:AE3"/>
    <mergeCell ref="AF3:AJ3"/>
    <mergeCell ref="H2:AB2"/>
    <mergeCell ref="V4:V5"/>
    <mergeCell ref="W4:W5"/>
    <mergeCell ref="P4:P5"/>
    <mergeCell ref="Q4:Q5"/>
    <mergeCell ref="R4:R5"/>
    <mergeCell ref="S4:S5"/>
    <mergeCell ref="N4:N5"/>
    <mergeCell ref="AJ4:AJ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</mergeCells>
  <phoneticPr fontId="2"/>
  <pageMargins left="0.59055118110236227" right="0.39370078740157483" top="0.59055118110236227" bottom="0.39370078740157483" header="0.31496062992125984" footer="0.19685039370078741"/>
  <pageSetup paperSize="9" scale="57" fitToHeight="0" orientation="landscape" r:id="rId1"/>
  <headerFooter>
    <oddHeader>&amp;R&amp;K000000令和７年５月１日時点</oddHeader>
    <oddFooter>&amp;R&amp;K000000令和７年度公立小学校本務教職員数　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J136"/>
  <sheetViews>
    <sheetView zoomScale="85" zoomScaleNormal="85" zoomScaleSheetLayoutView="100" workbookViewId="0">
      <pane xSplit="4" ySplit="5" topLeftCell="E6" activePane="bottomRight" state="frozen"/>
      <selection activeCell="H18" sqref="H18"/>
      <selection pane="topRight" activeCell="H18" sqref="H18"/>
      <selection pane="bottomLeft" activeCell="H18" sqref="H18"/>
      <selection pane="bottomRight" activeCell="AB135" sqref="AB135"/>
    </sheetView>
  </sheetViews>
  <sheetFormatPr defaultColWidth="9" defaultRowHeight="12" outlineLevelRow="4" x14ac:dyDescent="0.2"/>
  <cols>
    <col min="1" max="1" width="9.6328125" style="55" bestFit="1" customWidth="1"/>
    <col min="2" max="2" width="17.26953125" style="55" customWidth="1"/>
    <col min="3" max="3" width="22.26953125" style="55" bestFit="1" customWidth="1"/>
    <col min="4" max="4" width="6.453125" style="56" bestFit="1" customWidth="1"/>
    <col min="5" max="5" width="8.36328125" style="2" bestFit="1" customWidth="1"/>
    <col min="6" max="9" width="7.6328125" style="2" bestFit="1" customWidth="1"/>
    <col min="10" max="10" width="7.08984375" style="2" customWidth="1"/>
    <col min="11" max="12" width="7.6328125" style="2" bestFit="1" customWidth="1"/>
    <col min="13" max="13" width="7.08984375" style="2" customWidth="1"/>
    <col min="14" max="18" width="6.36328125" style="2" customWidth="1"/>
    <col min="19" max="19" width="7.6328125" style="2" bestFit="1" customWidth="1"/>
    <col min="20" max="23" width="6.36328125" style="2" customWidth="1"/>
    <col min="24" max="24" width="6.08984375" style="2" bestFit="1" customWidth="1"/>
    <col min="25" max="25" width="5.6328125" style="2" customWidth="1"/>
    <col min="26" max="26" width="5.36328125" style="2" customWidth="1"/>
    <col min="27" max="28" width="6.26953125" style="2" customWidth="1"/>
    <col min="29" max="29" width="6.08984375" style="2" bestFit="1" customWidth="1"/>
    <col min="30" max="30" width="5.08984375" style="2" bestFit="1" customWidth="1"/>
    <col min="31" max="31" width="5.7265625" style="2" bestFit="1" customWidth="1"/>
    <col min="32" max="35" width="6.26953125" style="2" customWidth="1"/>
    <col min="36" max="36" width="6.453125" style="2" bestFit="1" customWidth="1"/>
    <col min="37" max="16384" width="9" style="2"/>
  </cols>
  <sheetData>
    <row r="1" spans="1:36" x14ac:dyDescent="0.2">
      <c r="A1" s="1" t="s">
        <v>651</v>
      </c>
      <c r="B1" s="78"/>
      <c r="C1" s="78"/>
      <c r="D1" s="78"/>
      <c r="AJ1" s="3"/>
    </row>
    <row r="2" spans="1:36" s="6" customFormat="1" ht="20.149999999999999" customHeight="1" x14ac:dyDescent="0.2">
      <c r="A2" s="427" t="s">
        <v>432</v>
      </c>
      <c r="B2" s="430" t="s">
        <v>512</v>
      </c>
      <c r="C2" s="433" t="s">
        <v>561</v>
      </c>
      <c r="D2" s="436" t="s">
        <v>494</v>
      </c>
      <c r="E2" s="424" t="s">
        <v>252</v>
      </c>
      <c r="F2" s="425"/>
      <c r="G2" s="425"/>
      <c r="H2" s="425" t="s">
        <v>253</v>
      </c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 t="s">
        <v>254</v>
      </c>
      <c r="AD2" s="425"/>
      <c r="AE2" s="425"/>
      <c r="AF2" s="425"/>
      <c r="AG2" s="425"/>
      <c r="AH2" s="425"/>
      <c r="AI2" s="425"/>
      <c r="AJ2" s="425"/>
    </row>
    <row r="3" spans="1:36" s="6" customFormat="1" ht="22.5" customHeight="1" x14ac:dyDescent="0.2">
      <c r="A3" s="428"/>
      <c r="B3" s="431"/>
      <c r="C3" s="434"/>
      <c r="D3" s="437"/>
      <c r="E3" s="424"/>
      <c r="F3" s="425"/>
      <c r="G3" s="425"/>
      <c r="H3" s="439" t="s">
        <v>255</v>
      </c>
      <c r="I3" s="439"/>
      <c r="J3" s="439"/>
      <c r="K3" s="439" t="s">
        <v>256</v>
      </c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25" t="s">
        <v>257</v>
      </c>
      <c r="Y3" s="425"/>
      <c r="Z3" s="425"/>
      <c r="AA3" s="425"/>
      <c r="AB3" s="425"/>
      <c r="AC3" s="425" t="s">
        <v>255</v>
      </c>
      <c r="AD3" s="425"/>
      <c r="AE3" s="425"/>
      <c r="AF3" s="425" t="s">
        <v>253</v>
      </c>
      <c r="AG3" s="425"/>
      <c r="AH3" s="425"/>
      <c r="AI3" s="425"/>
      <c r="AJ3" s="425"/>
    </row>
    <row r="4" spans="1:36" s="6" customFormat="1" ht="34.5" customHeight="1" x14ac:dyDescent="0.2">
      <c r="A4" s="428"/>
      <c r="B4" s="431"/>
      <c r="C4" s="434"/>
      <c r="D4" s="437"/>
      <c r="E4" s="426" t="s">
        <v>219</v>
      </c>
      <c r="F4" s="423" t="s">
        <v>220</v>
      </c>
      <c r="G4" s="423" t="s">
        <v>221</v>
      </c>
      <c r="H4" s="423" t="s">
        <v>219</v>
      </c>
      <c r="I4" s="423" t="s">
        <v>220</v>
      </c>
      <c r="J4" s="423" t="s">
        <v>221</v>
      </c>
      <c r="K4" s="423" t="s">
        <v>219</v>
      </c>
      <c r="L4" s="423" t="s">
        <v>220</v>
      </c>
      <c r="M4" s="423" t="s">
        <v>221</v>
      </c>
      <c r="N4" s="423" t="s">
        <v>258</v>
      </c>
      <c r="O4" s="423" t="s">
        <v>259</v>
      </c>
      <c r="P4" s="423" t="s">
        <v>260</v>
      </c>
      <c r="Q4" s="423" t="s">
        <v>222</v>
      </c>
      <c r="R4" s="423" t="s">
        <v>223</v>
      </c>
      <c r="S4" s="423" t="s">
        <v>261</v>
      </c>
      <c r="T4" s="423" t="s">
        <v>262</v>
      </c>
      <c r="U4" s="423" t="s">
        <v>263</v>
      </c>
      <c r="V4" s="423" t="s">
        <v>264</v>
      </c>
      <c r="W4" s="423" t="s">
        <v>236</v>
      </c>
      <c r="X4" s="423" t="s">
        <v>219</v>
      </c>
      <c r="Y4" s="423" t="s">
        <v>220</v>
      </c>
      <c r="Z4" s="423" t="s">
        <v>221</v>
      </c>
      <c r="AA4" s="423" t="s">
        <v>224</v>
      </c>
      <c r="AB4" s="423" t="s">
        <v>225</v>
      </c>
      <c r="AC4" s="423" t="s">
        <v>219</v>
      </c>
      <c r="AD4" s="423" t="s">
        <v>220</v>
      </c>
      <c r="AE4" s="423" t="s">
        <v>221</v>
      </c>
      <c r="AF4" s="423" t="s">
        <v>224</v>
      </c>
      <c r="AG4" s="423" t="s">
        <v>225</v>
      </c>
      <c r="AH4" s="423" t="s">
        <v>226</v>
      </c>
      <c r="AI4" s="423" t="s">
        <v>227</v>
      </c>
      <c r="AJ4" s="423" t="s">
        <v>228</v>
      </c>
    </row>
    <row r="5" spans="1:36" s="6" customFormat="1" ht="34.5" customHeight="1" x14ac:dyDescent="0.2">
      <c r="A5" s="429"/>
      <c r="B5" s="432"/>
      <c r="C5" s="435"/>
      <c r="D5" s="438"/>
      <c r="E5" s="426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</row>
    <row r="6" spans="1:36" ht="13" outlineLevel="2" x14ac:dyDescent="0.25">
      <c r="A6" s="79" t="s">
        <v>265</v>
      </c>
      <c r="B6" s="102" t="s">
        <v>633</v>
      </c>
      <c r="C6" s="219" t="s">
        <v>562</v>
      </c>
      <c r="D6" s="176"/>
      <c r="E6" s="297">
        <f>F6+G6</f>
        <v>54</v>
      </c>
      <c r="F6" s="295">
        <f>I6+AD6</f>
        <v>37</v>
      </c>
      <c r="G6" s="295">
        <f>J6+AE6</f>
        <v>17</v>
      </c>
      <c r="H6" s="295">
        <f>I6+J6</f>
        <v>54</v>
      </c>
      <c r="I6" s="295">
        <f>L6+Y6</f>
        <v>37</v>
      </c>
      <c r="J6" s="295">
        <f>M6+Z6</f>
        <v>17</v>
      </c>
      <c r="K6" s="295">
        <f>L6+M6</f>
        <v>53</v>
      </c>
      <c r="L6" s="296">
        <v>36</v>
      </c>
      <c r="M6" s="296">
        <v>17</v>
      </c>
      <c r="N6" s="296">
        <v>0</v>
      </c>
      <c r="O6" s="296">
        <v>1</v>
      </c>
      <c r="P6" s="296">
        <v>0</v>
      </c>
      <c r="Q6" s="296">
        <v>0</v>
      </c>
      <c r="R6" s="296">
        <v>0</v>
      </c>
      <c r="S6" s="296">
        <v>49</v>
      </c>
      <c r="T6" s="296">
        <v>1</v>
      </c>
      <c r="U6" s="296">
        <v>1</v>
      </c>
      <c r="V6" s="296">
        <v>1</v>
      </c>
      <c r="W6" s="296">
        <v>0</v>
      </c>
      <c r="X6" s="296">
        <f>Y6+Z6</f>
        <v>1</v>
      </c>
      <c r="Y6" s="296">
        <v>1</v>
      </c>
      <c r="Z6" s="296">
        <v>0</v>
      </c>
      <c r="AA6" s="296">
        <v>1</v>
      </c>
      <c r="AB6" s="296">
        <v>0</v>
      </c>
      <c r="AC6" s="296">
        <f>AD6+AE6</f>
        <v>0</v>
      </c>
      <c r="AD6" s="296">
        <v>0</v>
      </c>
      <c r="AE6" s="296">
        <v>0</v>
      </c>
      <c r="AF6" s="296">
        <v>0</v>
      </c>
      <c r="AG6" s="296">
        <v>0</v>
      </c>
      <c r="AH6" s="296">
        <v>0</v>
      </c>
      <c r="AI6" s="296">
        <v>0</v>
      </c>
      <c r="AJ6" s="296">
        <v>0</v>
      </c>
    </row>
    <row r="7" spans="1:36" ht="12.5" outlineLevel="2" x14ac:dyDescent="0.25">
      <c r="A7" s="80" t="s">
        <v>265</v>
      </c>
      <c r="B7" s="83" t="s">
        <v>633</v>
      </c>
      <c r="C7" s="220" t="s">
        <v>563</v>
      </c>
      <c r="D7" s="177"/>
      <c r="E7" s="298">
        <f t="shared" ref="E7:E88" si="0">F7+G7</f>
        <v>13</v>
      </c>
      <c r="F7" s="298">
        <f t="shared" ref="F7:F88" si="1">I7+AD7</f>
        <v>7</v>
      </c>
      <c r="G7" s="298">
        <f t="shared" ref="G7:G88" si="2">J7+AE7</f>
        <v>6</v>
      </c>
      <c r="H7" s="298">
        <f t="shared" ref="H7:H88" si="3">I7+J7</f>
        <v>13</v>
      </c>
      <c r="I7" s="298">
        <f>L7+Y7</f>
        <v>7</v>
      </c>
      <c r="J7" s="298">
        <f>M7+Z7</f>
        <v>6</v>
      </c>
      <c r="K7" s="298">
        <f>L7+M7</f>
        <v>12</v>
      </c>
      <c r="L7" s="298">
        <v>7</v>
      </c>
      <c r="M7" s="298">
        <v>5</v>
      </c>
      <c r="N7" s="298">
        <v>0</v>
      </c>
      <c r="O7" s="298">
        <v>1</v>
      </c>
      <c r="P7" s="298">
        <v>0</v>
      </c>
      <c r="Q7" s="298">
        <v>0</v>
      </c>
      <c r="R7" s="298">
        <v>0</v>
      </c>
      <c r="S7" s="298">
        <v>9</v>
      </c>
      <c r="T7" s="298">
        <v>1</v>
      </c>
      <c r="U7" s="298">
        <v>0</v>
      </c>
      <c r="V7" s="298">
        <v>1</v>
      </c>
      <c r="W7" s="298">
        <v>0</v>
      </c>
      <c r="X7" s="298">
        <f t="shared" ref="X7:X88" si="4">Y7+Z7</f>
        <v>1</v>
      </c>
      <c r="Y7" s="298">
        <v>0</v>
      </c>
      <c r="Z7" s="298">
        <v>1</v>
      </c>
      <c r="AA7" s="298">
        <v>1</v>
      </c>
      <c r="AB7" s="298">
        <v>0</v>
      </c>
      <c r="AC7" s="298">
        <f t="shared" ref="AC7:AC88" si="5">AD7+AE7</f>
        <v>0</v>
      </c>
      <c r="AD7" s="298">
        <v>0</v>
      </c>
      <c r="AE7" s="298">
        <v>0</v>
      </c>
      <c r="AF7" s="298">
        <v>0</v>
      </c>
      <c r="AG7" s="298">
        <v>0</v>
      </c>
      <c r="AH7" s="298">
        <v>0</v>
      </c>
      <c r="AI7" s="298">
        <v>0</v>
      </c>
      <c r="AJ7" s="298">
        <v>0</v>
      </c>
    </row>
    <row r="8" spans="1:36" ht="12.5" outlineLevel="2" x14ac:dyDescent="0.25">
      <c r="A8" s="80" t="s">
        <v>265</v>
      </c>
      <c r="B8" s="83" t="s">
        <v>633</v>
      </c>
      <c r="C8" s="220" t="s">
        <v>564</v>
      </c>
      <c r="D8" s="177"/>
      <c r="E8" s="298">
        <f t="shared" si="0"/>
        <v>13</v>
      </c>
      <c r="F8" s="298">
        <f t="shared" si="1"/>
        <v>8</v>
      </c>
      <c r="G8" s="298">
        <f t="shared" si="2"/>
        <v>5</v>
      </c>
      <c r="H8" s="298">
        <f t="shared" si="3"/>
        <v>13</v>
      </c>
      <c r="I8" s="298">
        <f t="shared" ref="I8:I88" si="6">L8+Y8</f>
        <v>8</v>
      </c>
      <c r="J8" s="298">
        <f t="shared" ref="J8:J88" si="7">M8+Z8</f>
        <v>5</v>
      </c>
      <c r="K8" s="298">
        <f t="shared" ref="K8:K88" si="8">L8+M8</f>
        <v>12</v>
      </c>
      <c r="L8" s="298">
        <v>7</v>
      </c>
      <c r="M8" s="298">
        <v>5</v>
      </c>
      <c r="N8" s="298">
        <v>0</v>
      </c>
      <c r="O8" s="298">
        <v>1</v>
      </c>
      <c r="P8" s="298">
        <v>0</v>
      </c>
      <c r="Q8" s="298">
        <v>0</v>
      </c>
      <c r="R8" s="298">
        <v>0</v>
      </c>
      <c r="S8" s="298">
        <v>10</v>
      </c>
      <c r="T8" s="298">
        <v>1</v>
      </c>
      <c r="U8" s="298">
        <v>0</v>
      </c>
      <c r="V8" s="298">
        <v>0</v>
      </c>
      <c r="W8" s="298">
        <v>0</v>
      </c>
      <c r="X8" s="298">
        <f t="shared" si="4"/>
        <v>1</v>
      </c>
      <c r="Y8" s="298">
        <v>1</v>
      </c>
      <c r="Z8" s="298">
        <v>0</v>
      </c>
      <c r="AA8" s="298">
        <v>1</v>
      </c>
      <c r="AB8" s="298">
        <v>0</v>
      </c>
      <c r="AC8" s="298">
        <f t="shared" si="5"/>
        <v>0</v>
      </c>
      <c r="AD8" s="298">
        <v>0</v>
      </c>
      <c r="AE8" s="298">
        <v>0</v>
      </c>
      <c r="AF8" s="298">
        <v>0</v>
      </c>
      <c r="AG8" s="298">
        <v>0</v>
      </c>
      <c r="AH8" s="298">
        <v>0</v>
      </c>
      <c r="AI8" s="298">
        <v>0</v>
      </c>
      <c r="AJ8" s="298">
        <v>0</v>
      </c>
    </row>
    <row r="9" spans="1:36" ht="12.5" outlineLevel="2" x14ac:dyDescent="0.25">
      <c r="A9" s="96" t="s">
        <v>265</v>
      </c>
      <c r="B9" s="88" t="s">
        <v>633</v>
      </c>
      <c r="C9" s="221" t="s">
        <v>565</v>
      </c>
      <c r="D9" s="178"/>
      <c r="E9" s="301">
        <f t="shared" si="0"/>
        <v>14</v>
      </c>
      <c r="F9" s="299">
        <f t="shared" si="1"/>
        <v>9</v>
      </c>
      <c r="G9" s="299">
        <f t="shared" si="2"/>
        <v>5</v>
      </c>
      <c r="H9" s="299">
        <f t="shared" si="3"/>
        <v>14</v>
      </c>
      <c r="I9" s="305">
        <f t="shared" si="6"/>
        <v>9</v>
      </c>
      <c r="J9" s="305">
        <f t="shared" si="7"/>
        <v>5</v>
      </c>
      <c r="K9" s="299">
        <f t="shared" si="8"/>
        <v>13</v>
      </c>
      <c r="L9" s="300">
        <v>8</v>
      </c>
      <c r="M9" s="300">
        <v>5</v>
      </c>
      <c r="N9" s="300">
        <v>0</v>
      </c>
      <c r="O9" s="300">
        <v>1</v>
      </c>
      <c r="P9" s="300">
        <v>0</v>
      </c>
      <c r="Q9" s="300">
        <v>0</v>
      </c>
      <c r="R9" s="300">
        <v>0</v>
      </c>
      <c r="S9" s="300">
        <v>11</v>
      </c>
      <c r="T9" s="300">
        <v>1</v>
      </c>
      <c r="U9" s="300">
        <v>0</v>
      </c>
      <c r="V9" s="300">
        <v>0</v>
      </c>
      <c r="W9" s="300">
        <v>0</v>
      </c>
      <c r="X9" s="300">
        <f t="shared" si="4"/>
        <v>1</v>
      </c>
      <c r="Y9" s="300">
        <v>1</v>
      </c>
      <c r="Z9" s="300">
        <v>0</v>
      </c>
      <c r="AA9" s="300">
        <v>1</v>
      </c>
      <c r="AB9" s="300">
        <v>0</v>
      </c>
      <c r="AC9" s="300">
        <f t="shared" si="5"/>
        <v>0</v>
      </c>
      <c r="AD9" s="300">
        <v>0</v>
      </c>
      <c r="AE9" s="300">
        <v>0</v>
      </c>
      <c r="AF9" s="300">
        <v>0</v>
      </c>
      <c r="AG9" s="300">
        <v>0</v>
      </c>
      <c r="AH9" s="300">
        <v>0</v>
      </c>
      <c r="AI9" s="300">
        <v>0</v>
      </c>
      <c r="AJ9" s="300">
        <v>0</v>
      </c>
    </row>
    <row r="10" spans="1:36" s="25" customFormat="1" ht="13" outlineLevel="2" x14ac:dyDescent="0.3">
      <c r="A10" s="141" t="s">
        <v>579</v>
      </c>
      <c r="B10" s="142"/>
      <c r="C10" s="179"/>
      <c r="D10" s="279">
        <f>D6+D7+D8+D9</f>
        <v>0</v>
      </c>
      <c r="E10" s="373">
        <f>SUM(E6:E9)</f>
        <v>94</v>
      </c>
      <c r="F10" s="373">
        <f t="shared" ref="F10:AJ10" si="9">SUM(F6:F9)</f>
        <v>61</v>
      </c>
      <c r="G10" s="373">
        <f t="shared" si="9"/>
        <v>33</v>
      </c>
      <c r="H10" s="373">
        <f>SUM(H6:H9)</f>
        <v>94</v>
      </c>
      <c r="I10" s="376">
        <f t="shared" si="9"/>
        <v>61</v>
      </c>
      <c r="J10" s="377">
        <f t="shared" si="9"/>
        <v>33</v>
      </c>
      <c r="K10" s="373">
        <f t="shared" si="9"/>
        <v>90</v>
      </c>
      <c r="L10" s="373">
        <f t="shared" ref="L10:V10" si="10">SUM(L6:L9)</f>
        <v>58</v>
      </c>
      <c r="M10" s="373">
        <f t="shared" si="10"/>
        <v>32</v>
      </c>
      <c r="N10" s="373">
        <f t="shared" si="10"/>
        <v>0</v>
      </c>
      <c r="O10" s="373">
        <f t="shared" si="10"/>
        <v>4</v>
      </c>
      <c r="P10" s="373">
        <f t="shared" si="10"/>
        <v>0</v>
      </c>
      <c r="Q10" s="373">
        <f t="shared" si="10"/>
        <v>0</v>
      </c>
      <c r="R10" s="373">
        <f t="shared" si="10"/>
        <v>0</v>
      </c>
      <c r="S10" s="373">
        <f t="shared" si="10"/>
        <v>79</v>
      </c>
      <c r="T10" s="373">
        <f t="shared" si="10"/>
        <v>4</v>
      </c>
      <c r="U10" s="373">
        <f t="shared" si="10"/>
        <v>1</v>
      </c>
      <c r="V10" s="373">
        <f t="shared" si="10"/>
        <v>2</v>
      </c>
      <c r="W10" s="373">
        <f t="shared" si="9"/>
        <v>0</v>
      </c>
      <c r="X10" s="373">
        <f t="shared" si="9"/>
        <v>4</v>
      </c>
      <c r="Y10" s="373">
        <f t="shared" si="9"/>
        <v>3</v>
      </c>
      <c r="Z10" s="373">
        <f t="shared" si="9"/>
        <v>1</v>
      </c>
      <c r="AA10" s="373">
        <f t="shared" si="9"/>
        <v>4</v>
      </c>
      <c r="AB10" s="373">
        <f t="shared" si="9"/>
        <v>0</v>
      </c>
      <c r="AC10" s="373">
        <f t="shared" si="9"/>
        <v>0</v>
      </c>
      <c r="AD10" s="373">
        <f t="shared" si="9"/>
        <v>0</v>
      </c>
      <c r="AE10" s="373">
        <f t="shared" si="9"/>
        <v>0</v>
      </c>
      <c r="AF10" s="373">
        <f t="shared" si="9"/>
        <v>0</v>
      </c>
      <c r="AG10" s="373">
        <f t="shared" si="9"/>
        <v>0</v>
      </c>
      <c r="AH10" s="373">
        <f t="shared" si="9"/>
        <v>0</v>
      </c>
      <c r="AI10" s="373">
        <f t="shared" si="9"/>
        <v>0</v>
      </c>
      <c r="AJ10" s="373">
        <f t="shared" si="9"/>
        <v>0</v>
      </c>
    </row>
    <row r="11" spans="1:36" ht="12.5" outlineLevel="4" x14ac:dyDescent="0.25">
      <c r="A11" s="80" t="s">
        <v>1</v>
      </c>
      <c r="B11" s="83" t="s">
        <v>2</v>
      </c>
      <c r="C11" s="84" t="s">
        <v>267</v>
      </c>
      <c r="D11" s="81"/>
      <c r="E11" s="297">
        <f t="shared" si="0"/>
        <v>40</v>
      </c>
      <c r="F11" s="295">
        <f t="shared" si="1"/>
        <v>23</v>
      </c>
      <c r="G11" s="295">
        <f t="shared" si="2"/>
        <v>17</v>
      </c>
      <c r="H11" s="295">
        <f t="shared" si="3"/>
        <v>40</v>
      </c>
      <c r="I11" s="299">
        <f>L11+Y11</f>
        <v>23</v>
      </c>
      <c r="J11" s="299">
        <f>M11+Z11</f>
        <v>17</v>
      </c>
      <c r="K11" s="295">
        <f t="shared" si="8"/>
        <v>39</v>
      </c>
      <c r="L11" s="296">
        <v>23</v>
      </c>
      <c r="M11" s="296">
        <v>16</v>
      </c>
      <c r="N11" s="296">
        <v>1</v>
      </c>
      <c r="O11" s="296">
        <v>0</v>
      </c>
      <c r="P11" s="296">
        <v>1</v>
      </c>
      <c r="Q11" s="296">
        <v>0</v>
      </c>
      <c r="R11" s="296">
        <v>1</v>
      </c>
      <c r="S11" s="296">
        <v>27</v>
      </c>
      <c r="T11" s="296">
        <v>1</v>
      </c>
      <c r="U11" s="296">
        <v>0</v>
      </c>
      <c r="V11" s="296">
        <v>8</v>
      </c>
      <c r="W11" s="296">
        <v>0</v>
      </c>
      <c r="X11" s="296">
        <f t="shared" si="4"/>
        <v>1</v>
      </c>
      <c r="Y11" s="296">
        <v>0</v>
      </c>
      <c r="Z11" s="296">
        <v>1</v>
      </c>
      <c r="AA11" s="296">
        <v>1</v>
      </c>
      <c r="AB11" s="296">
        <v>0</v>
      </c>
      <c r="AC11" s="296">
        <f t="shared" si="5"/>
        <v>0</v>
      </c>
      <c r="AD11" s="296">
        <v>0</v>
      </c>
      <c r="AE11" s="296">
        <v>0</v>
      </c>
      <c r="AF11" s="296">
        <v>0</v>
      </c>
      <c r="AG11" s="296">
        <v>0</v>
      </c>
      <c r="AH11" s="296">
        <v>0</v>
      </c>
      <c r="AI11" s="296">
        <v>0</v>
      </c>
      <c r="AJ11" s="296">
        <v>0</v>
      </c>
    </row>
    <row r="12" spans="1:36" ht="12.5" outlineLevel="4" x14ac:dyDescent="0.25">
      <c r="A12" s="82" t="s">
        <v>1</v>
      </c>
      <c r="B12" s="86" t="s">
        <v>2</v>
      </c>
      <c r="C12" s="87" t="s">
        <v>268</v>
      </c>
      <c r="D12" s="40"/>
      <c r="E12" s="298">
        <f t="shared" si="0"/>
        <v>30</v>
      </c>
      <c r="F12" s="298">
        <f t="shared" si="1"/>
        <v>14</v>
      </c>
      <c r="G12" s="298">
        <f t="shared" si="2"/>
        <v>16</v>
      </c>
      <c r="H12" s="298">
        <f t="shared" si="3"/>
        <v>30</v>
      </c>
      <c r="I12" s="298">
        <f t="shared" si="6"/>
        <v>14</v>
      </c>
      <c r="J12" s="298">
        <f t="shared" si="7"/>
        <v>16</v>
      </c>
      <c r="K12" s="298">
        <f t="shared" si="8"/>
        <v>28</v>
      </c>
      <c r="L12" s="298">
        <v>14</v>
      </c>
      <c r="M12" s="298">
        <v>14</v>
      </c>
      <c r="N12" s="298">
        <v>1</v>
      </c>
      <c r="O12" s="298">
        <v>0</v>
      </c>
      <c r="P12" s="298">
        <v>1</v>
      </c>
      <c r="Q12" s="298">
        <v>1</v>
      </c>
      <c r="R12" s="298">
        <v>0</v>
      </c>
      <c r="S12" s="298">
        <v>20</v>
      </c>
      <c r="T12" s="298">
        <v>1</v>
      </c>
      <c r="U12" s="298">
        <v>1</v>
      </c>
      <c r="V12" s="298">
        <v>3</v>
      </c>
      <c r="W12" s="298">
        <v>0</v>
      </c>
      <c r="X12" s="298">
        <f t="shared" si="4"/>
        <v>2</v>
      </c>
      <c r="Y12" s="298">
        <v>0</v>
      </c>
      <c r="Z12" s="298">
        <v>2</v>
      </c>
      <c r="AA12" s="298">
        <v>2</v>
      </c>
      <c r="AB12" s="298">
        <v>0</v>
      </c>
      <c r="AC12" s="298">
        <f t="shared" si="5"/>
        <v>0</v>
      </c>
      <c r="AD12" s="298">
        <v>0</v>
      </c>
      <c r="AE12" s="298">
        <v>0</v>
      </c>
      <c r="AF12" s="298">
        <v>0</v>
      </c>
      <c r="AG12" s="298">
        <v>0</v>
      </c>
      <c r="AH12" s="298">
        <v>0</v>
      </c>
      <c r="AI12" s="298">
        <v>0</v>
      </c>
      <c r="AJ12" s="298">
        <v>0</v>
      </c>
    </row>
    <row r="13" spans="1:36" ht="12.5" outlineLevel="4" x14ac:dyDescent="0.25">
      <c r="A13" s="96" t="s">
        <v>1</v>
      </c>
      <c r="B13" s="88" t="s">
        <v>2</v>
      </c>
      <c r="C13" s="89" t="s">
        <v>269</v>
      </c>
      <c r="D13" s="41"/>
      <c r="E13" s="301">
        <f t="shared" si="0"/>
        <v>33</v>
      </c>
      <c r="F13" s="299">
        <f t="shared" si="1"/>
        <v>17</v>
      </c>
      <c r="G13" s="299">
        <f t="shared" si="2"/>
        <v>16</v>
      </c>
      <c r="H13" s="299">
        <f t="shared" si="3"/>
        <v>33</v>
      </c>
      <c r="I13" s="299">
        <f t="shared" si="6"/>
        <v>17</v>
      </c>
      <c r="J13" s="299">
        <f t="shared" si="7"/>
        <v>16</v>
      </c>
      <c r="K13" s="299">
        <f t="shared" si="8"/>
        <v>32</v>
      </c>
      <c r="L13" s="300">
        <v>17</v>
      </c>
      <c r="M13" s="300">
        <v>15</v>
      </c>
      <c r="N13" s="300">
        <v>1</v>
      </c>
      <c r="O13" s="300">
        <v>0</v>
      </c>
      <c r="P13" s="300">
        <v>1</v>
      </c>
      <c r="Q13" s="300">
        <v>0</v>
      </c>
      <c r="R13" s="300">
        <v>0</v>
      </c>
      <c r="S13" s="300">
        <v>23</v>
      </c>
      <c r="T13" s="300">
        <v>1</v>
      </c>
      <c r="U13" s="300">
        <v>0</v>
      </c>
      <c r="V13" s="300">
        <v>6</v>
      </c>
      <c r="W13" s="300">
        <v>0</v>
      </c>
      <c r="X13" s="300">
        <f t="shared" si="4"/>
        <v>1</v>
      </c>
      <c r="Y13" s="300">
        <v>0</v>
      </c>
      <c r="Z13" s="300">
        <v>1</v>
      </c>
      <c r="AA13" s="300">
        <v>1</v>
      </c>
      <c r="AB13" s="300">
        <v>0</v>
      </c>
      <c r="AC13" s="300">
        <f t="shared" si="5"/>
        <v>0</v>
      </c>
      <c r="AD13" s="300">
        <v>0</v>
      </c>
      <c r="AE13" s="300">
        <v>0</v>
      </c>
      <c r="AF13" s="300">
        <v>0</v>
      </c>
      <c r="AG13" s="300">
        <v>0</v>
      </c>
      <c r="AH13" s="300">
        <v>0</v>
      </c>
      <c r="AI13" s="300">
        <v>0</v>
      </c>
      <c r="AJ13" s="300">
        <v>0</v>
      </c>
    </row>
    <row r="14" spans="1:36" s="25" customFormat="1" ht="13" outlineLevel="4" x14ac:dyDescent="0.2">
      <c r="A14" s="141" t="s">
        <v>580</v>
      </c>
      <c r="B14" s="143" t="s">
        <v>581</v>
      </c>
      <c r="C14" s="181"/>
      <c r="D14" s="279">
        <f>SUM(D11:D13)</f>
        <v>0</v>
      </c>
      <c r="E14" s="279">
        <f t="shared" ref="E14:AJ14" si="11">SUM(E11:E13)</f>
        <v>103</v>
      </c>
      <c r="F14" s="279">
        <f t="shared" si="11"/>
        <v>54</v>
      </c>
      <c r="G14" s="279">
        <f t="shared" si="11"/>
        <v>49</v>
      </c>
      <c r="H14" s="279">
        <f t="shared" si="11"/>
        <v>103</v>
      </c>
      <c r="I14" s="279">
        <f t="shared" si="11"/>
        <v>54</v>
      </c>
      <c r="J14" s="279">
        <f t="shared" si="11"/>
        <v>49</v>
      </c>
      <c r="K14" s="279">
        <f t="shared" si="11"/>
        <v>99</v>
      </c>
      <c r="L14" s="279">
        <f t="shared" si="11"/>
        <v>54</v>
      </c>
      <c r="M14" s="279">
        <f t="shared" si="11"/>
        <v>45</v>
      </c>
      <c r="N14" s="279">
        <f t="shared" si="11"/>
        <v>3</v>
      </c>
      <c r="O14" s="279">
        <f t="shared" si="11"/>
        <v>0</v>
      </c>
      <c r="P14" s="279">
        <f t="shared" si="11"/>
        <v>3</v>
      </c>
      <c r="Q14" s="279">
        <f t="shared" si="11"/>
        <v>1</v>
      </c>
      <c r="R14" s="279">
        <f t="shared" si="11"/>
        <v>1</v>
      </c>
      <c r="S14" s="279">
        <f t="shared" si="11"/>
        <v>70</v>
      </c>
      <c r="T14" s="279">
        <f t="shared" si="11"/>
        <v>3</v>
      </c>
      <c r="U14" s="279">
        <f t="shared" si="11"/>
        <v>1</v>
      </c>
      <c r="V14" s="279">
        <f t="shared" si="11"/>
        <v>17</v>
      </c>
      <c r="W14" s="279">
        <f t="shared" si="11"/>
        <v>0</v>
      </c>
      <c r="X14" s="279">
        <f t="shared" si="11"/>
        <v>4</v>
      </c>
      <c r="Y14" s="279">
        <f t="shared" si="11"/>
        <v>0</v>
      </c>
      <c r="Z14" s="279">
        <f t="shared" si="11"/>
        <v>4</v>
      </c>
      <c r="AA14" s="279">
        <f t="shared" si="11"/>
        <v>4</v>
      </c>
      <c r="AB14" s="279">
        <f t="shared" si="11"/>
        <v>0</v>
      </c>
      <c r="AC14" s="279">
        <f t="shared" si="11"/>
        <v>0</v>
      </c>
      <c r="AD14" s="279">
        <f t="shared" si="11"/>
        <v>0</v>
      </c>
      <c r="AE14" s="279">
        <f t="shared" si="11"/>
        <v>0</v>
      </c>
      <c r="AF14" s="279">
        <f t="shared" si="11"/>
        <v>0</v>
      </c>
      <c r="AG14" s="279">
        <f t="shared" si="11"/>
        <v>0</v>
      </c>
      <c r="AH14" s="279">
        <f t="shared" si="11"/>
        <v>0</v>
      </c>
      <c r="AI14" s="279">
        <f>SUM(AI11:AI13)</f>
        <v>0</v>
      </c>
      <c r="AJ14" s="279">
        <f t="shared" si="11"/>
        <v>0</v>
      </c>
    </row>
    <row r="15" spans="1:36" ht="12.5" outlineLevel="4" x14ac:dyDescent="0.25">
      <c r="A15" s="80" t="s">
        <v>1</v>
      </c>
      <c r="B15" s="83" t="s">
        <v>9</v>
      </c>
      <c r="C15" s="84" t="s">
        <v>270</v>
      </c>
      <c r="D15" s="81"/>
      <c r="E15" s="297">
        <f t="shared" si="0"/>
        <v>43</v>
      </c>
      <c r="F15" s="295">
        <f t="shared" si="1"/>
        <v>22</v>
      </c>
      <c r="G15" s="295">
        <f t="shared" si="2"/>
        <v>21</v>
      </c>
      <c r="H15" s="295">
        <f t="shared" si="3"/>
        <v>43</v>
      </c>
      <c r="I15" s="295">
        <f t="shared" si="6"/>
        <v>22</v>
      </c>
      <c r="J15" s="295">
        <f t="shared" si="7"/>
        <v>21</v>
      </c>
      <c r="K15" s="295">
        <f t="shared" si="8"/>
        <v>41</v>
      </c>
      <c r="L15" s="296">
        <v>22</v>
      </c>
      <c r="M15" s="296">
        <v>19</v>
      </c>
      <c r="N15" s="296">
        <v>1</v>
      </c>
      <c r="O15" s="296">
        <v>0</v>
      </c>
      <c r="P15" s="296">
        <v>1</v>
      </c>
      <c r="Q15" s="296">
        <v>0</v>
      </c>
      <c r="R15" s="296">
        <v>0</v>
      </c>
      <c r="S15" s="296">
        <v>29</v>
      </c>
      <c r="T15" s="296">
        <v>1</v>
      </c>
      <c r="U15" s="296">
        <v>1</v>
      </c>
      <c r="V15" s="296">
        <v>8</v>
      </c>
      <c r="W15" s="296">
        <v>0</v>
      </c>
      <c r="X15" s="296">
        <f t="shared" si="4"/>
        <v>2</v>
      </c>
      <c r="Y15" s="296">
        <v>0</v>
      </c>
      <c r="Z15" s="296">
        <v>2</v>
      </c>
      <c r="AA15" s="296">
        <v>2</v>
      </c>
      <c r="AB15" s="296">
        <v>0</v>
      </c>
      <c r="AC15" s="296">
        <f t="shared" si="5"/>
        <v>0</v>
      </c>
      <c r="AD15" s="296">
        <v>0</v>
      </c>
      <c r="AE15" s="296">
        <v>0</v>
      </c>
      <c r="AF15" s="296">
        <v>0</v>
      </c>
      <c r="AG15" s="296">
        <v>0</v>
      </c>
      <c r="AH15" s="296">
        <v>0</v>
      </c>
      <c r="AI15" s="296">
        <v>0</v>
      </c>
      <c r="AJ15" s="296">
        <v>0</v>
      </c>
    </row>
    <row r="16" spans="1:36" ht="12.5" outlineLevel="4" x14ac:dyDescent="0.25">
      <c r="A16" s="82" t="s">
        <v>1</v>
      </c>
      <c r="B16" s="86" t="s">
        <v>9</v>
      </c>
      <c r="C16" s="87" t="s">
        <v>271</v>
      </c>
      <c r="D16" s="40"/>
      <c r="E16" s="298">
        <f t="shared" si="0"/>
        <v>45</v>
      </c>
      <c r="F16" s="298">
        <f t="shared" si="1"/>
        <v>25</v>
      </c>
      <c r="G16" s="298">
        <f t="shared" si="2"/>
        <v>20</v>
      </c>
      <c r="H16" s="298">
        <f t="shared" si="3"/>
        <v>45</v>
      </c>
      <c r="I16" s="298">
        <f t="shared" si="6"/>
        <v>25</v>
      </c>
      <c r="J16" s="298">
        <f t="shared" si="7"/>
        <v>20</v>
      </c>
      <c r="K16" s="298">
        <f t="shared" si="8"/>
        <v>43</v>
      </c>
      <c r="L16" s="298">
        <v>25</v>
      </c>
      <c r="M16" s="298">
        <v>18</v>
      </c>
      <c r="N16" s="298">
        <v>1</v>
      </c>
      <c r="O16" s="298">
        <v>0</v>
      </c>
      <c r="P16" s="298">
        <v>1</v>
      </c>
      <c r="Q16" s="298">
        <v>0</v>
      </c>
      <c r="R16" s="298">
        <v>0</v>
      </c>
      <c r="S16" s="298">
        <v>30</v>
      </c>
      <c r="T16" s="298">
        <v>1</v>
      </c>
      <c r="U16" s="298">
        <v>0</v>
      </c>
      <c r="V16" s="298">
        <v>10</v>
      </c>
      <c r="W16" s="298">
        <v>0</v>
      </c>
      <c r="X16" s="298">
        <f t="shared" si="4"/>
        <v>2</v>
      </c>
      <c r="Y16" s="298">
        <v>0</v>
      </c>
      <c r="Z16" s="298">
        <v>2</v>
      </c>
      <c r="AA16" s="298">
        <v>2</v>
      </c>
      <c r="AB16" s="298">
        <v>0</v>
      </c>
      <c r="AC16" s="298">
        <f t="shared" si="5"/>
        <v>0</v>
      </c>
      <c r="AD16" s="298">
        <v>0</v>
      </c>
      <c r="AE16" s="298">
        <v>0</v>
      </c>
      <c r="AF16" s="298">
        <v>0</v>
      </c>
      <c r="AG16" s="298">
        <v>0</v>
      </c>
      <c r="AH16" s="298">
        <v>0</v>
      </c>
      <c r="AI16" s="298">
        <v>0</v>
      </c>
      <c r="AJ16" s="298">
        <v>0</v>
      </c>
    </row>
    <row r="17" spans="1:36" ht="12.5" outlineLevel="4" x14ac:dyDescent="0.25">
      <c r="A17" s="82" t="s">
        <v>1</v>
      </c>
      <c r="B17" s="86" t="s">
        <v>9</v>
      </c>
      <c r="C17" s="87" t="s">
        <v>272</v>
      </c>
      <c r="D17" s="40"/>
      <c r="E17" s="298">
        <f t="shared" si="0"/>
        <v>47</v>
      </c>
      <c r="F17" s="298">
        <f t="shared" si="1"/>
        <v>28</v>
      </c>
      <c r="G17" s="298">
        <f t="shared" si="2"/>
        <v>19</v>
      </c>
      <c r="H17" s="298">
        <f t="shared" si="3"/>
        <v>46</v>
      </c>
      <c r="I17" s="298">
        <f t="shared" si="6"/>
        <v>28</v>
      </c>
      <c r="J17" s="298">
        <f t="shared" si="7"/>
        <v>18</v>
      </c>
      <c r="K17" s="298">
        <f t="shared" si="8"/>
        <v>44</v>
      </c>
      <c r="L17" s="298">
        <v>27</v>
      </c>
      <c r="M17" s="298">
        <v>17</v>
      </c>
      <c r="N17" s="298">
        <v>1</v>
      </c>
      <c r="O17" s="298">
        <v>0</v>
      </c>
      <c r="P17" s="298">
        <v>1</v>
      </c>
      <c r="Q17" s="298">
        <v>0</v>
      </c>
      <c r="R17" s="298">
        <v>0</v>
      </c>
      <c r="S17" s="298">
        <v>31</v>
      </c>
      <c r="T17" s="298">
        <v>1</v>
      </c>
      <c r="U17" s="298">
        <v>0</v>
      </c>
      <c r="V17" s="298">
        <v>10</v>
      </c>
      <c r="W17" s="298">
        <v>0</v>
      </c>
      <c r="X17" s="298">
        <f t="shared" si="4"/>
        <v>2</v>
      </c>
      <c r="Y17" s="298">
        <v>1</v>
      </c>
      <c r="Z17" s="298">
        <v>1</v>
      </c>
      <c r="AA17" s="298">
        <v>2</v>
      </c>
      <c r="AB17" s="298">
        <v>0</v>
      </c>
      <c r="AC17" s="298">
        <f t="shared" si="5"/>
        <v>1</v>
      </c>
      <c r="AD17" s="298">
        <v>0</v>
      </c>
      <c r="AE17" s="298">
        <v>1</v>
      </c>
      <c r="AF17" s="298">
        <v>0</v>
      </c>
      <c r="AG17" s="298">
        <v>1</v>
      </c>
      <c r="AH17" s="298">
        <v>0</v>
      </c>
      <c r="AI17" s="298">
        <v>0</v>
      </c>
      <c r="AJ17" s="298">
        <v>0</v>
      </c>
    </row>
    <row r="18" spans="1:36" ht="12.5" outlineLevel="4" x14ac:dyDescent="0.25">
      <c r="A18" s="96" t="s">
        <v>1</v>
      </c>
      <c r="B18" s="88" t="s">
        <v>9</v>
      </c>
      <c r="C18" s="89" t="s">
        <v>273</v>
      </c>
      <c r="D18" s="41"/>
      <c r="E18" s="301">
        <f t="shared" si="0"/>
        <v>34</v>
      </c>
      <c r="F18" s="299">
        <f t="shared" si="1"/>
        <v>19</v>
      </c>
      <c r="G18" s="299">
        <f t="shared" si="2"/>
        <v>15</v>
      </c>
      <c r="H18" s="299">
        <f t="shared" si="3"/>
        <v>34</v>
      </c>
      <c r="I18" s="299">
        <f t="shared" si="6"/>
        <v>19</v>
      </c>
      <c r="J18" s="299">
        <f t="shared" si="7"/>
        <v>15</v>
      </c>
      <c r="K18" s="299">
        <f t="shared" si="8"/>
        <v>33</v>
      </c>
      <c r="L18" s="300">
        <v>19</v>
      </c>
      <c r="M18" s="300">
        <v>14</v>
      </c>
      <c r="N18" s="300">
        <v>1</v>
      </c>
      <c r="O18" s="300">
        <v>0</v>
      </c>
      <c r="P18" s="300">
        <v>1</v>
      </c>
      <c r="Q18" s="300">
        <v>0</v>
      </c>
      <c r="R18" s="300">
        <v>0</v>
      </c>
      <c r="S18" s="300">
        <v>27</v>
      </c>
      <c r="T18" s="300">
        <v>1</v>
      </c>
      <c r="U18" s="300">
        <v>1</v>
      </c>
      <c r="V18" s="300">
        <v>2</v>
      </c>
      <c r="W18" s="300">
        <v>0</v>
      </c>
      <c r="X18" s="300">
        <f t="shared" si="4"/>
        <v>1</v>
      </c>
      <c r="Y18" s="300">
        <v>0</v>
      </c>
      <c r="Z18" s="300">
        <v>1</v>
      </c>
      <c r="AA18" s="300">
        <v>1</v>
      </c>
      <c r="AB18" s="300">
        <v>0</v>
      </c>
      <c r="AC18" s="300">
        <f t="shared" si="5"/>
        <v>0</v>
      </c>
      <c r="AD18" s="300">
        <v>0</v>
      </c>
      <c r="AE18" s="300">
        <v>0</v>
      </c>
      <c r="AF18" s="300">
        <v>0</v>
      </c>
      <c r="AG18" s="300">
        <v>0</v>
      </c>
      <c r="AH18" s="300">
        <v>0</v>
      </c>
      <c r="AI18" s="300">
        <v>0</v>
      </c>
      <c r="AJ18" s="300">
        <v>0</v>
      </c>
    </row>
    <row r="19" spans="1:36" s="25" customFormat="1" ht="13" outlineLevel="4" x14ac:dyDescent="0.2">
      <c r="A19" s="141" t="s">
        <v>580</v>
      </c>
      <c r="B19" s="143" t="s">
        <v>582</v>
      </c>
      <c r="C19" s="181"/>
      <c r="D19" s="279">
        <f>SUM(D15:D18)</f>
        <v>0</v>
      </c>
      <c r="E19" s="279">
        <f>SUM(E15:E18)</f>
        <v>169</v>
      </c>
      <c r="F19" s="279">
        <f t="shared" ref="F19:AJ19" si="12">SUM(F15:F18)</f>
        <v>94</v>
      </c>
      <c r="G19" s="279">
        <f t="shared" si="12"/>
        <v>75</v>
      </c>
      <c r="H19" s="279">
        <f t="shared" si="12"/>
        <v>168</v>
      </c>
      <c r="I19" s="279">
        <f t="shared" si="12"/>
        <v>94</v>
      </c>
      <c r="J19" s="279">
        <f t="shared" si="12"/>
        <v>74</v>
      </c>
      <c r="K19" s="279">
        <f t="shared" si="12"/>
        <v>161</v>
      </c>
      <c r="L19" s="279">
        <f t="shared" si="12"/>
        <v>93</v>
      </c>
      <c r="M19" s="279">
        <f t="shared" si="12"/>
        <v>68</v>
      </c>
      <c r="N19" s="279">
        <f t="shared" si="12"/>
        <v>4</v>
      </c>
      <c r="O19" s="279">
        <f t="shared" si="12"/>
        <v>0</v>
      </c>
      <c r="P19" s="279">
        <f t="shared" si="12"/>
        <v>4</v>
      </c>
      <c r="Q19" s="279">
        <f t="shared" si="12"/>
        <v>0</v>
      </c>
      <c r="R19" s="279">
        <f t="shared" si="12"/>
        <v>0</v>
      </c>
      <c r="S19" s="279">
        <f t="shared" si="12"/>
        <v>117</v>
      </c>
      <c r="T19" s="279">
        <f t="shared" si="12"/>
        <v>4</v>
      </c>
      <c r="U19" s="279">
        <f t="shared" si="12"/>
        <v>2</v>
      </c>
      <c r="V19" s="279">
        <f t="shared" si="12"/>
        <v>30</v>
      </c>
      <c r="W19" s="279">
        <f t="shared" si="12"/>
        <v>0</v>
      </c>
      <c r="X19" s="279">
        <f t="shared" si="12"/>
        <v>7</v>
      </c>
      <c r="Y19" s="279">
        <f t="shared" si="12"/>
        <v>1</v>
      </c>
      <c r="Z19" s="279">
        <f t="shared" si="12"/>
        <v>6</v>
      </c>
      <c r="AA19" s="279">
        <f t="shared" si="12"/>
        <v>7</v>
      </c>
      <c r="AB19" s="279">
        <f t="shared" si="12"/>
        <v>0</v>
      </c>
      <c r="AC19" s="279">
        <f t="shared" si="12"/>
        <v>1</v>
      </c>
      <c r="AD19" s="279">
        <f t="shared" si="12"/>
        <v>0</v>
      </c>
      <c r="AE19" s="279">
        <f t="shared" si="12"/>
        <v>1</v>
      </c>
      <c r="AF19" s="279">
        <f t="shared" si="12"/>
        <v>0</v>
      </c>
      <c r="AG19" s="279">
        <f t="shared" si="12"/>
        <v>1</v>
      </c>
      <c r="AH19" s="279">
        <f t="shared" si="12"/>
        <v>0</v>
      </c>
      <c r="AI19" s="279">
        <f t="shared" si="12"/>
        <v>0</v>
      </c>
      <c r="AJ19" s="279">
        <f t="shared" si="12"/>
        <v>0</v>
      </c>
    </row>
    <row r="20" spans="1:36" ht="12.5" outlineLevel="4" x14ac:dyDescent="0.25">
      <c r="A20" s="101" t="s">
        <v>1</v>
      </c>
      <c r="B20" s="90" t="s">
        <v>20</v>
      </c>
      <c r="C20" s="91" t="s">
        <v>274</v>
      </c>
      <c r="D20" s="92"/>
      <c r="E20" s="304">
        <f t="shared" si="0"/>
        <v>35</v>
      </c>
      <c r="F20" s="296">
        <f t="shared" si="1"/>
        <v>22</v>
      </c>
      <c r="G20" s="296">
        <f t="shared" si="2"/>
        <v>13</v>
      </c>
      <c r="H20" s="296">
        <f t="shared" si="3"/>
        <v>35</v>
      </c>
      <c r="I20" s="296">
        <f t="shared" si="6"/>
        <v>22</v>
      </c>
      <c r="J20" s="296">
        <f t="shared" si="7"/>
        <v>13</v>
      </c>
      <c r="K20" s="296">
        <f t="shared" si="8"/>
        <v>34</v>
      </c>
      <c r="L20" s="303">
        <v>22</v>
      </c>
      <c r="M20" s="303">
        <v>12</v>
      </c>
      <c r="N20" s="303">
        <v>1</v>
      </c>
      <c r="O20" s="303">
        <v>0</v>
      </c>
      <c r="P20" s="303">
        <v>1</v>
      </c>
      <c r="Q20" s="303">
        <v>1</v>
      </c>
      <c r="R20" s="303">
        <v>0</v>
      </c>
      <c r="S20" s="303">
        <v>24</v>
      </c>
      <c r="T20" s="303">
        <v>1</v>
      </c>
      <c r="U20" s="303">
        <v>1</v>
      </c>
      <c r="V20" s="303">
        <v>5</v>
      </c>
      <c r="W20" s="303">
        <v>0</v>
      </c>
      <c r="X20" s="303">
        <f t="shared" si="4"/>
        <v>1</v>
      </c>
      <c r="Y20" s="303">
        <v>0</v>
      </c>
      <c r="Z20" s="303">
        <v>1</v>
      </c>
      <c r="AA20" s="303">
        <v>1</v>
      </c>
      <c r="AB20" s="303">
        <v>0</v>
      </c>
      <c r="AC20" s="303">
        <f t="shared" si="5"/>
        <v>0</v>
      </c>
      <c r="AD20" s="303">
        <v>0</v>
      </c>
      <c r="AE20" s="303">
        <v>0</v>
      </c>
      <c r="AF20" s="303">
        <v>0</v>
      </c>
      <c r="AG20" s="303">
        <v>0</v>
      </c>
      <c r="AH20" s="303">
        <v>0</v>
      </c>
      <c r="AI20" s="303">
        <v>0</v>
      </c>
      <c r="AJ20" s="303">
        <v>0</v>
      </c>
    </row>
    <row r="21" spans="1:36" s="25" customFormat="1" ht="13" outlineLevel="4" x14ac:dyDescent="0.2">
      <c r="A21" s="141" t="s">
        <v>1</v>
      </c>
      <c r="B21" s="143" t="s">
        <v>583</v>
      </c>
      <c r="C21" s="181"/>
      <c r="D21" s="279">
        <f>D20</f>
        <v>0</v>
      </c>
      <c r="E21" s="279">
        <f t="shared" ref="E21:AJ21" si="13">E20</f>
        <v>35</v>
      </c>
      <c r="F21" s="279">
        <f t="shared" si="13"/>
        <v>22</v>
      </c>
      <c r="G21" s="279">
        <f t="shared" si="13"/>
        <v>13</v>
      </c>
      <c r="H21" s="279">
        <f t="shared" si="13"/>
        <v>35</v>
      </c>
      <c r="I21" s="279">
        <f t="shared" si="13"/>
        <v>22</v>
      </c>
      <c r="J21" s="279">
        <f t="shared" si="13"/>
        <v>13</v>
      </c>
      <c r="K21" s="279">
        <f t="shared" si="13"/>
        <v>34</v>
      </c>
      <c r="L21" s="279">
        <f t="shared" si="13"/>
        <v>22</v>
      </c>
      <c r="M21" s="279">
        <f t="shared" si="13"/>
        <v>12</v>
      </c>
      <c r="N21" s="279">
        <f t="shared" si="13"/>
        <v>1</v>
      </c>
      <c r="O21" s="279">
        <f t="shared" si="13"/>
        <v>0</v>
      </c>
      <c r="P21" s="279">
        <f t="shared" si="13"/>
        <v>1</v>
      </c>
      <c r="Q21" s="279">
        <f t="shared" si="13"/>
        <v>1</v>
      </c>
      <c r="R21" s="279">
        <f t="shared" si="13"/>
        <v>0</v>
      </c>
      <c r="S21" s="279">
        <f t="shared" si="13"/>
        <v>24</v>
      </c>
      <c r="T21" s="279">
        <f t="shared" si="13"/>
        <v>1</v>
      </c>
      <c r="U21" s="279">
        <f t="shared" si="13"/>
        <v>1</v>
      </c>
      <c r="V21" s="279">
        <f t="shared" si="13"/>
        <v>5</v>
      </c>
      <c r="W21" s="279">
        <f t="shared" si="13"/>
        <v>0</v>
      </c>
      <c r="X21" s="279">
        <f t="shared" si="13"/>
        <v>1</v>
      </c>
      <c r="Y21" s="279">
        <f t="shared" si="13"/>
        <v>0</v>
      </c>
      <c r="Z21" s="279">
        <f t="shared" si="13"/>
        <v>1</v>
      </c>
      <c r="AA21" s="279">
        <f t="shared" si="13"/>
        <v>1</v>
      </c>
      <c r="AB21" s="279">
        <f t="shared" si="13"/>
        <v>0</v>
      </c>
      <c r="AC21" s="279">
        <f t="shared" si="13"/>
        <v>0</v>
      </c>
      <c r="AD21" s="279">
        <f t="shared" si="13"/>
        <v>0</v>
      </c>
      <c r="AE21" s="279">
        <f t="shared" si="13"/>
        <v>0</v>
      </c>
      <c r="AF21" s="279">
        <f t="shared" si="13"/>
        <v>0</v>
      </c>
      <c r="AG21" s="279">
        <f t="shared" si="13"/>
        <v>0</v>
      </c>
      <c r="AH21" s="279">
        <f t="shared" si="13"/>
        <v>0</v>
      </c>
      <c r="AI21" s="279">
        <f t="shared" si="13"/>
        <v>0</v>
      </c>
      <c r="AJ21" s="279">
        <f t="shared" si="13"/>
        <v>0</v>
      </c>
    </row>
    <row r="22" spans="1:36" s="25" customFormat="1" ht="13" outlineLevel="4" x14ac:dyDescent="0.2">
      <c r="A22" s="141" t="s">
        <v>584</v>
      </c>
      <c r="B22" s="142"/>
      <c r="C22" s="183"/>
      <c r="D22" s="279">
        <f>D14+D19+D21</f>
        <v>0</v>
      </c>
      <c r="E22" s="279">
        <f t="shared" ref="E22:AJ22" si="14">E14+E19+E21</f>
        <v>307</v>
      </c>
      <c r="F22" s="279">
        <f t="shared" si="14"/>
        <v>170</v>
      </c>
      <c r="G22" s="279">
        <f t="shared" si="14"/>
        <v>137</v>
      </c>
      <c r="H22" s="279">
        <f t="shared" si="14"/>
        <v>306</v>
      </c>
      <c r="I22" s="279">
        <f t="shared" si="14"/>
        <v>170</v>
      </c>
      <c r="J22" s="279">
        <f t="shared" si="14"/>
        <v>136</v>
      </c>
      <c r="K22" s="279">
        <f t="shared" si="14"/>
        <v>294</v>
      </c>
      <c r="L22" s="279">
        <f t="shared" si="14"/>
        <v>169</v>
      </c>
      <c r="M22" s="279">
        <f t="shared" si="14"/>
        <v>125</v>
      </c>
      <c r="N22" s="279">
        <f t="shared" si="14"/>
        <v>8</v>
      </c>
      <c r="O22" s="279">
        <f t="shared" si="14"/>
        <v>0</v>
      </c>
      <c r="P22" s="279">
        <f t="shared" si="14"/>
        <v>8</v>
      </c>
      <c r="Q22" s="279">
        <f t="shared" si="14"/>
        <v>2</v>
      </c>
      <c r="R22" s="279">
        <f t="shared" si="14"/>
        <v>1</v>
      </c>
      <c r="S22" s="279">
        <f t="shared" si="14"/>
        <v>211</v>
      </c>
      <c r="T22" s="279">
        <f t="shared" si="14"/>
        <v>8</v>
      </c>
      <c r="U22" s="279">
        <f t="shared" si="14"/>
        <v>4</v>
      </c>
      <c r="V22" s="279">
        <f t="shared" si="14"/>
        <v>52</v>
      </c>
      <c r="W22" s="279">
        <f t="shared" si="14"/>
        <v>0</v>
      </c>
      <c r="X22" s="279">
        <f t="shared" si="14"/>
        <v>12</v>
      </c>
      <c r="Y22" s="279">
        <f t="shared" si="14"/>
        <v>1</v>
      </c>
      <c r="Z22" s="279">
        <f t="shared" si="14"/>
        <v>11</v>
      </c>
      <c r="AA22" s="279">
        <f t="shared" si="14"/>
        <v>12</v>
      </c>
      <c r="AB22" s="279">
        <f t="shared" si="14"/>
        <v>0</v>
      </c>
      <c r="AC22" s="279">
        <f t="shared" si="14"/>
        <v>1</v>
      </c>
      <c r="AD22" s="279">
        <f t="shared" si="14"/>
        <v>0</v>
      </c>
      <c r="AE22" s="279">
        <f t="shared" si="14"/>
        <v>1</v>
      </c>
      <c r="AF22" s="279">
        <f t="shared" si="14"/>
        <v>0</v>
      </c>
      <c r="AG22" s="279">
        <f t="shared" si="14"/>
        <v>1</v>
      </c>
      <c r="AH22" s="279">
        <f t="shared" si="14"/>
        <v>0</v>
      </c>
      <c r="AI22" s="279">
        <f t="shared" si="14"/>
        <v>0</v>
      </c>
      <c r="AJ22" s="279">
        <f t="shared" si="14"/>
        <v>0</v>
      </c>
    </row>
    <row r="23" spans="1:36" ht="12.5" outlineLevel="4" x14ac:dyDescent="0.25">
      <c r="A23" s="80" t="s">
        <v>23</v>
      </c>
      <c r="B23" s="83" t="s">
        <v>24</v>
      </c>
      <c r="C23" s="84" t="s">
        <v>275</v>
      </c>
      <c r="D23" s="81"/>
      <c r="E23" s="297">
        <f t="shared" si="0"/>
        <v>45</v>
      </c>
      <c r="F23" s="295">
        <f t="shared" si="1"/>
        <v>23</v>
      </c>
      <c r="G23" s="295">
        <f t="shared" si="2"/>
        <v>22</v>
      </c>
      <c r="H23" s="295">
        <f t="shared" si="3"/>
        <v>37</v>
      </c>
      <c r="I23" s="295">
        <f t="shared" si="6"/>
        <v>19</v>
      </c>
      <c r="J23" s="295">
        <f t="shared" si="7"/>
        <v>18</v>
      </c>
      <c r="K23" s="295">
        <f t="shared" si="8"/>
        <v>35</v>
      </c>
      <c r="L23" s="296">
        <v>19</v>
      </c>
      <c r="M23" s="296">
        <v>16</v>
      </c>
      <c r="N23" s="296">
        <v>1</v>
      </c>
      <c r="O23" s="296">
        <v>0</v>
      </c>
      <c r="P23" s="296">
        <v>1</v>
      </c>
      <c r="Q23" s="296">
        <v>0</v>
      </c>
      <c r="R23" s="296">
        <v>0</v>
      </c>
      <c r="S23" s="296">
        <v>30</v>
      </c>
      <c r="T23" s="296">
        <v>1</v>
      </c>
      <c r="U23" s="296">
        <v>0</v>
      </c>
      <c r="V23" s="296">
        <v>2</v>
      </c>
      <c r="W23" s="296">
        <v>0</v>
      </c>
      <c r="X23" s="296">
        <f t="shared" si="4"/>
        <v>2</v>
      </c>
      <c r="Y23" s="296">
        <v>0</v>
      </c>
      <c r="Z23" s="296">
        <v>2</v>
      </c>
      <c r="AA23" s="296">
        <v>2</v>
      </c>
      <c r="AB23" s="296">
        <v>0</v>
      </c>
      <c r="AC23" s="296">
        <f t="shared" si="5"/>
        <v>8</v>
      </c>
      <c r="AD23" s="296">
        <v>4</v>
      </c>
      <c r="AE23" s="296">
        <v>4</v>
      </c>
      <c r="AF23" s="296">
        <v>0</v>
      </c>
      <c r="AG23" s="296">
        <v>0</v>
      </c>
      <c r="AH23" s="296">
        <v>6</v>
      </c>
      <c r="AI23" s="296">
        <v>0</v>
      </c>
      <c r="AJ23" s="296">
        <v>2</v>
      </c>
    </row>
    <row r="24" spans="1:36" ht="12.5" outlineLevel="4" x14ac:dyDescent="0.25">
      <c r="A24" s="82" t="s">
        <v>23</v>
      </c>
      <c r="B24" s="86" t="s">
        <v>24</v>
      </c>
      <c r="C24" s="87" t="s">
        <v>276</v>
      </c>
      <c r="D24" s="40"/>
      <c r="E24" s="298">
        <f t="shared" si="0"/>
        <v>30</v>
      </c>
      <c r="F24" s="298">
        <f t="shared" si="1"/>
        <v>15</v>
      </c>
      <c r="G24" s="298">
        <f t="shared" si="2"/>
        <v>15</v>
      </c>
      <c r="H24" s="298">
        <f t="shared" si="3"/>
        <v>28</v>
      </c>
      <c r="I24" s="298">
        <f t="shared" si="6"/>
        <v>13</v>
      </c>
      <c r="J24" s="298">
        <f t="shared" si="7"/>
        <v>15</v>
      </c>
      <c r="K24" s="298">
        <f t="shared" si="8"/>
        <v>27</v>
      </c>
      <c r="L24" s="298">
        <v>13</v>
      </c>
      <c r="M24" s="298">
        <v>14</v>
      </c>
      <c r="N24" s="298">
        <v>1</v>
      </c>
      <c r="O24" s="298">
        <v>0</v>
      </c>
      <c r="P24" s="298">
        <v>1</v>
      </c>
      <c r="Q24" s="298">
        <v>1</v>
      </c>
      <c r="R24" s="298">
        <v>0</v>
      </c>
      <c r="S24" s="298">
        <v>19</v>
      </c>
      <c r="T24" s="298">
        <v>1</v>
      </c>
      <c r="U24" s="298">
        <v>0</v>
      </c>
      <c r="V24" s="298">
        <v>4</v>
      </c>
      <c r="W24" s="298">
        <v>0</v>
      </c>
      <c r="X24" s="298">
        <f t="shared" si="4"/>
        <v>1</v>
      </c>
      <c r="Y24" s="298">
        <v>0</v>
      </c>
      <c r="Z24" s="298">
        <v>1</v>
      </c>
      <c r="AA24" s="298">
        <v>1</v>
      </c>
      <c r="AB24" s="298">
        <v>0</v>
      </c>
      <c r="AC24" s="298">
        <f t="shared" si="5"/>
        <v>2</v>
      </c>
      <c r="AD24" s="298">
        <v>2</v>
      </c>
      <c r="AE24" s="298">
        <v>0</v>
      </c>
      <c r="AF24" s="298">
        <v>0</v>
      </c>
      <c r="AG24" s="298">
        <v>0</v>
      </c>
      <c r="AH24" s="298">
        <v>0</v>
      </c>
      <c r="AI24" s="298">
        <v>0</v>
      </c>
      <c r="AJ24" s="298">
        <v>2</v>
      </c>
    </row>
    <row r="25" spans="1:36" ht="12.5" outlineLevel="4" x14ac:dyDescent="0.25">
      <c r="A25" s="82" t="s">
        <v>23</v>
      </c>
      <c r="B25" s="86" t="s">
        <v>24</v>
      </c>
      <c r="C25" s="87" t="s">
        <v>277</v>
      </c>
      <c r="D25" s="40"/>
      <c r="E25" s="298">
        <f t="shared" si="0"/>
        <v>29</v>
      </c>
      <c r="F25" s="298">
        <f t="shared" si="1"/>
        <v>17</v>
      </c>
      <c r="G25" s="298">
        <f t="shared" si="2"/>
        <v>12</v>
      </c>
      <c r="H25" s="298">
        <f t="shared" si="3"/>
        <v>26</v>
      </c>
      <c r="I25" s="298">
        <f t="shared" si="6"/>
        <v>15</v>
      </c>
      <c r="J25" s="298">
        <f t="shared" si="7"/>
        <v>11</v>
      </c>
      <c r="K25" s="298">
        <f t="shared" si="8"/>
        <v>25</v>
      </c>
      <c r="L25" s="298">
        <v>14</v>
      </c>
      <c r="M25" s="298">
        <v>11</v>
      </c>
      <c r="N25" s="298">
        <v>1</v>
      </c>
      <c r="O25" s="298">
        <v>0</v>
      </c>
      <c r="P25" s="298">
        <v>1</v>
      </c>
      <c r="Q25" s="298">
        <v>0</v>
      </c>
      <c r="R25" s="298">
        <v>0</v>
      </c>
      <c r="S25" s="298">
        <v>20</v>
      </c>
      <c r="T25" s="298">
        <v>1</v>
      </c>
      <c r="U25" s="298">
        <v>0</v>
      </c>
      <c r="V25" s="298">
        <v>2</v>
      </c>
      <c r="W25" s="298">
        <v>0</v>
      </c>
      <c r="X25" s="298">
        <f t="shared" si="4"/>
        <v>1</v>
      </c>
      <c r="Y25" s="298">
        <v>1</v>
      </c>
      <c r="Z25" s="298">
        <v>0</v>
      </c>
      <c r="AA25" s="298">
        <v>1</v>
      </c>
      <c r="AB25" s="298">
        <v>0</v>
      </c>
      <c r="AC25" s="298">
        <f t="shared" si="5"/>
        <v>3</v>
      </c>
      <c r="AD25" s="298">
        <v>2</v>
      </c>
      <c r="AE25" s="298">
        <v>1</v>
      </c>
      <c r="AF25" s="298">
        <v>0</v>
      </c>
      <c r="AG25" s="298">
        <v>0</v>
      </c>
      <c r="AH25" s="298">
        <v>1</v>
      </c>
      <c r="AI25" s="298">
        <v>0</v>
      </c>
      <c r="AJ25" s="298">
        <v>2</v>
      </c>
    </row>
    <row r="26" spans="1:36" ht="12.5" outlineLevel="4" x14ac:dyDescent="0.25">
      <c r="A26" s="82" t="s">
        <v>23</v>
      </c>
      <c r="B26" s="86" t="s">
        <v>24</v>
      </c>
      <c r="C26" s="87" t="s">
        <v>278</v>
      </c>
      <c r="D26" s="40"/>
      <c r="E26" s="298">
        <f t="shared" si="0"/>
        <v>35</v>
      </c>
      <c r="F26" s="298">
        <f t="shared" si="1"/>
        <v>19</v>
      </c>
      <c r="G26" s="298">
        <f t="shared" si="2"/>
        <v>16</v>
      </c>
      <c r="H26" s="298">
        <f t="shared" si="3"/>
        <v>33</v>
      </c>
      <c r="I26" s="298">
        <f t="shared" si="6"/>
        <v>17</v>
      </c>
      <c r="J26" s="298">
        <f t="shared" si="7"/>
        <v>16</v>
      </c>
      <c r="K26" s="298">
        <f t="shared" si="8"/>
        <v>32</v>
      </c>
      <c r="L26" s="298">
        <v>17</v>
      </c>
      <c r="M26" s="298">
        <v>15</v>
      </c>
      <c r="N26" s="298">
        <v>1</v>
      </c>
      <c r="O26" s="298">
        <v>0</v>
      </c>
      <c r="P26" s="298">
        <v>1</v>
      </c>
      <c r="Q26" s="298">
        <v>1</v>
      </c>
      <c r="R26" s="298">
        <v>0</v>
      </c>
      <c r="S26" s="298">
        <v>24</v>
      </c>
      <c r="T26" s="298">
        <v>1</v>
      </c>
      <c r="U26" s="298">
        <v>0</v>
      </c>
      <c r="V26" s="298">
        <v>4</v>
      </c>
      <c r="W26" s="298">
        <v>0</v>
      </c>
      <c r="X26" s="298">
        <f t="shared" si="4"/>
        <v>1</v>
      </c>
      <c r="Y26" s="298">
        <v>0</v>
      </c>
      <c r="Z26" s="298">
        <v>1</v>
      </c>
      <c r="AA26" s="298">
        <v>1</v>
      </c>
      <c r="AB26" s="298">
        <v>0</v>
      </c>
      <c r="AC26" s="298">
        <f t="shared" si="5"/>
        <v>2</v>
      </c>
      <c r="AD26" s="298">
        <v>2</v>
      </c>
      <c r="AE26" s="298">
        <v>0</v>
      </c>
      <c r="AF26" s="298">
        <v>0</v>
      </c>
      <c r="AG26" s="298">
        <v>0</v>
      </c>
      <c r="AH26" s="298">
        <v>0</v>
      </c>
      <c r="AI26" s="298">
        <v>0</v>
      </c>
      <c r="AJ26" s="298">
        <v>2</v>
      </c>
    </row>
    <row r="27" spans="1:36" ht="12.5" outlineLevel="4" x14ac:dyDescent="0.25">
      <c r="A27" s="82" t="s">
        <v>23</v>
      </c>
      <c r="B27" s="86" t="s">
        <v>24</v>
      </c>
      <c r="C27" s="87" t="s">
        <v>279</v>
      </c>
      <c r="D27" s="40"/>
      <c r="E27" s="298">
        <f t="shared" si="0"/>
        <v>27</v>
      </c>
      <c r="F27" s="298">
        <f t="shared" si="1"/>
        <v>16</v>
      </c>
      <c r="G27" s="298">
        <f t="shared" si="2"/>
        <v>11</v>
      </c>
      <c r="H27" s="298">
        <f t="shared" si="3"/>
        <v>26</v>
      </c>
      <c r="I27" s="298">
        <f t="shared" si="6"/>
        <v>15</v>
      </c>
      <c r="J27" s="298">
        <f t="shared" si="7"/>
        <v>11</v>
      </c>
      <c r="K27" s="298">
        <f t="shared" si="8"/>
        <v>25</v>
      </c>
      <c r="L27" s="298">
        <v>15</v>
      </c>
      <c r="M27" s="298">
        <v>10</v>
      </c>
      <c r="N27" s="298">
        <v>0</v>
      </c>
      <c r="O27" s="298">
        <v>1</v>
      </c>
      <c r="P27" s="298">
        <v>1</v>
      </c>
      <c r="Q27" s="298">
        <v>0</v>
      </c>
      <c r="R27" s="298">
        <v>0</v>
      </c>
      <c r="S27" s="298">
        <v>19</v>
      </c>
      <c r="T27" s="298">
        <v>1</v>
      </c>
      <c r="U27" s="298">
        <v>0</v>
      </c>
      <c r="V27" s="298">
        <v>3</v>
      </c>
      <c r="W27" s="298">
        <v>0</v>
      </c>
      <c r="X27" s="298">
        <f t="shared" si="4"/>
        <v>1</v>
      </c>
      <c r="Y27" s="298">
        <v>0</v>
      </c>
      <c r="Z27" s="298">
        <v>1</v>
      </c>
      <c r="AA27" s="298">
        <v>1</v>
      </c>
      <c r="AB27" s="298">
        <v>0</v>
      </c>
      <c r="AC27" s="298">
        <f t="shared" si="5"/>
        <v>1</v>
      </c>
      <c r="AD27" s="298">
        <v>1</v>
      </c>
      <c r="AE27" s="298">
        <v>0</v>
      </c>
      <c r="AF27" s="298">
        <v>0</v>
      </c>
      <c r="AG27" s="298">
        <v>0</v>
      </c>
      <c r="AH27" s="298">
        <v>0</v>
      </c>
      <c r="AI27" s="298">
        <v>0</v>
      </c>
      <c r="AJ27" s="298">
        <v>1</v>
      </c>
    </row>
    <row r="28" spans="1:36" ht="12.5" outlineLevel="4" x14ac:dyDescent="0.25">
      <c r="A28" s="82" t="s">
        <v>23</v>
      </c>
      <c r="B28" s="86" t="s">
        <v>24</v>
      </c>
      <c r="C28" s="87" t="s">
        <v>280</v>
      </c>
      <c r="D28" s="40"/>
      <c r="E28" s="298">
        <f t="shared" si="0"/>
        <v>29</v>
      </c>
      <c r="F28" s="298">
        <f t="shared" si="1"/>
        <v>19</v>
      </c>
      <c r="G28" s="298">
        <f t="shared" si="2"/>
        <v>10</v>
      </c>
      <c r="H28" s="298">
        <f t="shared" si="3"/>
        <v>27</v>
      </c>
      <c r="I28" s="298">
        <f t="shared" si="6"/>
        <v>17</v>
      </c>
      <c r="J28" s="298">
        <f t="shared" si="7"/>
        <v>10</v>
      </c>
      <c r="K28" s="298">
        <f t="shared" si="8"/>
        <v>26</v>
      </c>
      <c r="L28" s="298">
        <v>17</v>
      </c>
      <c r="M28" s="298">
        <v>9</v>
      </c>
      <c r="N28" s="298">
        <v>1</v>
      </c>
      <c r="O28" s="298">
        <v>0</v>
      </c>
      <c r="P28" s="298">
        <v>1</v>
      </c>
      <c r="Q28" s="298">
        <v>0</v>
      </c>
      <c r="R28" s="298">
        <v>0</v>
      </c>
      <c r="S28" s="298">
        <v>19</v>
      </c>
      <c r="T28" s="298">
        <v>1</v>
      </c>
      <c r="U28" s="298">
        <v>0</v>
      </c>
      <c r="V28" s="298">
        <v>4</v>
      </c>
      <c r="W28" s="298">
        <v>0</v>
      </c>
      <c r="X28" s="298">
        <f t="shared" si="4"/>
        <v>1</v>
      </c>
      <c r="Y28" s="298">
        <v>0</v>
      </c>
      <c r="Z28" s="298">
        <v>1</v>
      </c>
      <c r="AA28" s="298">
        <v>1</v>
      </c>
      <c r="AB28" s="298">
        <v>0</v>
      </c>
      <c r="AC28" s="298">
        <f t="shared" si="5"/>
        <v>2</v>
      </c>
      <c r="AD28" s="298">
        <v>2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2</v>
      </c>
    </row>
    <row r="29" spans="1:36" ht="12.5" outlineLevel="4" x14ac:dyDescent="0.25">
      <c r="A29" s="82" t="s">
        <v>23</v>
      </c>
      <c r="B29" s="86" t="s">
        <v>24</v>
      </c>
      <c r="C29" s="87" t="s">
        <v>281</v>
      </c>
      <c r="D29" s="40"/>
      <c r="E29" s="298">
        <f t="shared" si="0"/>
        <v>40</v>
      </c>
      <c r="F29" s="298">
        <f t="shared" si="1"/>
        <v>21</v>
      </c>
      <c r="G29" s="298">
        <f t="shared" si="2"/>
        <v>19</v>
      </c>
      <c r="H29" s="298">
        <f t="shared" si="3"/>
        <v>39</v>
      </c>
      <c r="I29" s="298">
        <f t="shared" si="6"/>
        <v>20</v>
      </c>
      <c r="J29" s="298">
        <f t="shared" si="7"/>
        <v>19</v>
      </c>
      <c r="K29" s="298">
        <f t="shared" si="8"/>
        <v>38</v>
      </c>
      <c r="L29" s="298">
        <v>20</v>
      </c>
      <c r="M29" s="298">
        <v>18</v>
      </c>
      <c r="N29" s="298">
        <v>1</v>
      </c>
      <c r="O29" s="298">
        <v>0</v>
      </c>
      <c r="P29" s="298">
        <v>1</v>
      </c>
      <c r="Q29" s="298">
        <v>0</v>
      </c>
      <c r="R29" s="298">
        <v>0</v>
      </c>
      <c r="S29" s="298">
        <v>30</v>
      </c>
      <c r="T29" s="298">
        <v>1</v>
      </c>
      <c r="U29" s="298">
        <v>0</v>
      </c>
      <c r="V29" s="298">
        <v>5</v>
      </c>
      <c r="W29" s="298">
        <v>0</v>
      </c>
      <c r="X29" s="298">
        <f t="shared" si="4"/>
        <v>1</v>
      </c>
      <c r="Y29" s="298">
        <v>0</v>
      </c>
      <c r="Z29" s="298">
        <v>1</v>
      </c>
      <c r="AA29" s="298">
        <v>1</v>
      </c>
      <c r="AB29" s="298">
        <v>0</v>
      </c>
      <c r="AC29" s="298">
        <f t="shared" si="5"/>
        <v>1</v>
      </c>
      <c r="AD29" s="298">
        <v>1</v>
      </c>
      <c r="AE29" s="298">
        <v>0</v>
      </c>
      <c r="AF29" s="298">
        <v>0</v>
      </c>
      <c r="AG29" s="298">
        <v>0</v>
      </c>
      <c r="AH29" s="298">
        <v>0</v>
      </c>
      <c r="AI29" s="298">
        <v>0</v>
      </c>
      <c r="AJ29" s="298">
        <v>1</v>
      </c>
    </row>
    <row r="30" spans="1:36" ht="12.5" outlineLevel="4" x14ac:dyDescent="0.25">
      <c r="A30" s="82" t="s">
        <v>23</v>
      </c>
      <c r="B30" s="86" t="s">
        <v>24</v>
      </c>
      <c r="C30" s="87" t="s">
        <v>282</v>
      </c>
      <c r="D30" s="40"/>
      <c r="E30" s="298">
        <f t="shared" si="0"/>
        <v>27</v>
      </c>
      <c r="F30" s="298">
        <f t="shared" si="1"/>
        <v>17</v>
      </c>
      <c r="G30" s="298">
        <f t="shared" si="2"/>
        <v>10</v>
      </c>
      <c r="H30" s="298">
        <f t="shared" si="3"/>
        <v>25</v>
      </c>
      <c r="I30" s="298">
        <f t="shared" si="6"/>
        <v>15</v>
      </c>
      <c r="J30" s="298">
        <f t="shared" si="7"/>
        <v>10</v>
      </c>
      <c r="K30" s="298">
        <f t="shared" si="8"/>
        <v>24</v>
      </c>
      <c r="L30" s="298">
        <v>15</v>
      </c>
      <c r="M30" s="298">
        <v>9</v>
      </c>
      <c r="N30" s="298">
        <v>1</v>
      </c>
      <c r="O30" s="298">
        <v>0</v>
      </c>
      <c r="P30" s="298">
        <v>1</v>
      </c>
      <c r="Q30" s="298">
        <v>0</v>
      </c>
      <c r="R30" s="298">
        <v>0</v>
      </c>
      <c r="S30" s="298">
        <v>18</v>
      </c>
      <c r="T30" s="298">
        <v>1</v>
      </c>
      <c r="U30" s="298">
        <v>0</v>
      </c>
      <c r="V30" s="298">
        <v>3</v>
      </c>
      <c r="W30" s="298">
        <v>0</v>
      </c>
      <c r="X30" s="298">
        <f t="shared" si="4"/>
        <v>1</v>
      </c>
      <c r="Y30" s="298">
        <v>0</v>
      </c>
      <c r="Z30" s="298">
        <v>1</v>
      </c>
      <c r="AA30" s="298">
        <v>1</v>
      </c>
      <c r="AB30" s="298">
        <v>0</v>
      </c>
      <c r="AC30" s="298">
        <f t="shared" si="5"/>
        <v>2</v>
      </c>
      <c r="AD30" s="298">
        <v>2</v>
      </c>
      <c r="AE30" s="298">
        <v>0</v>
      </c>
      <c r="AF30" s="298">
        <v>0</v>
      </c>
      <c r="AG30" s="298">
        <v>0</v>
      </c>
      <c r="AH30" s="298">
        <v>0</v>
      </c>
      <c r="AI30" s="298">
        <v>0</v>
      </c>
      <c r="AJ30" s="298">
        <v>2</v>
      </c>
    </row>
    <row r="31" spans="1:36" ht="12.5" outlineLevel="4" x14ac:dyDescent="0.25">
      <c r="A31" s="82" t="s">
        <v>23</v>
      </c>
      <c r="B31" s="86" t="s">
        <v>24</v>
      </c>
      <c r="C31" s="87" t="s">
        <v>283</v>
      </c>
      <c r="D31" s="40"/>
      <c r="E31" s="298">
        <f t="shared" si="0"/>
        <v>49</v>
      </c>
      <c r="F31" s="298">
        <f t="shared" si="1"/>
        <v>29</v>
      </c>
      <c r="G31" s="298">
        <f t="shared" si="2"/>
        <v>20</v>
      </c>
      <c r="H31" s="298">
        <f t="shared" si="3"/>
        <v>47</v>
      </c>
      <c r="I31" s="298">
        <f t="shared" si="6"/>
        <v>27</v>
      </c>
      <c r="J31" s="298">
        <f t="shared" si="7"/>
        <v>20</v>
      </c>
      <c r="K31" s="298">
        <f t="shared" si="8"/>
        <v>45</v>
      </c>
      <c r="L31" s="298">
        <v>26</v>
      </c>
      <c r="M31" s="298">
        <v>19</v>
      </c>
      <c r="N31" s="298">
        <v>1</v>
      </c>
      <c r="O31" s="298">
        <v>0</v>
      </c>
      <c r="P31" s="298">
        <v>1</v>
      </c>
      <c r="Q31" s="298">
        <v>0</v>
      </c>
      <c r="R31" s="298">
        <v>0</v>
      </c>
      <c r="S31" s="298">
        <v>34</v>
      </c>
      <c r="T31" s="298">
        <v>1</v>
      </c>
      <c r="U31" s="298">
        <v>0</v>
      </c>
      <c r="V31" s="298">
        <v>8</v>
      </c>
      <c r="W31" s="298">
        <v>0</v>
      </c>
      <c r="X31" s="298">
        <f t="shared" si="4"/>
        <v>2</v>
      </c>
      <c r="Y31" s="298">
        <v>1</v>
      </c>
      <c r="Z31" s="298">
        <v>1</v>
      </c>
      <c r="AA31" s="298">
        <v>2</v>
      </c>
      <c r="AB31" s="298">
        <v>0</v>
      </c>
      <c r="AC31" s="298">
        <f t="shared" si="5"/>
        <v>2</v>
      </c>
      <c r="AD31" s="298">
        <v>2</v>
      </c>
      <c r="AE31" s="298">
        <v>0</v>
      </c>
      <c r="AF31" s="298">
        <v>0</v>
      </c>
      <c r="AG31" s="298">
        <v>0</v>
      </c>
      <c r="AH31" s="298">
        <v>0</v>
      </c>
      <c r="AI31" s="298">
        <v>0</v>
      </c>
      <c r="AJ31" s="298">
        <v>2</v>
      </c>
    </row>
    <row r="32" spans="1:36" ht="12.5" outlineLevel="4" x14ac:dyDescent="0.25">
      <c r="A32" s="96" t="s">
        <v>23</v>
      </c>
      <c r="B32" s="88" t="s">
        <v>24</v>
      </c>
      <c r="C32" s="89" t="s">
        <v>284</v>
      </c>
      <c r="D32" s="41"/>
      <c r="E32" s="301">
        <f t="shared" si="0"/>
        <v>26</v>
      </c>
      <c r="F32" s="299">
        <f t="shared" si="1"/>
        <v>14</v>
      </c>
      <c r="G32" s="299">
        <f>J32+AE32</f>
        <v>12</v>
      </c>
      <c r="H32" s="299">
        <f t="shared" si="3"/>
        <v>24</v>
      </c>
      <c r="I32" s="299">
        <f t="shared" si="6"/>
        <v>12</v>
      </c>
      <c r="J32" s="299">
        <f t="shared" si="7"/>
        <v>12</v>
      </c>
      <c r="K32" s="299">
        <f t="shared" si="8"/>
        <v>23</v>
      </c>
      <c r="L32" s="300">
        <v>12</v>
      </c>
      <c r="M32" s="300">
        <v>11</v>
      </c>
      <c r="N32" s="300">
        <v>1</v>
      </c>
      <c r="O32" s="300">
        <v>0</v>
      </c>
      <c r="P32" s="300">
        <v>1</v>
      </c>
      <c r="Q32" s="300">
        <v>0</v>
      </c>
      <c r="R32" s="300">
        <v>0</v>
      </c>
      <c r="S32" s="300">
        <v>17</v>
      </c>
      <c r="T32" s="300">
        <v>1</v>
      </c>
      <c r="U32" s="300">
        <v>0</v>
      </c>
      <c r="V32" s="300">
        <v>3</v>
      </c>
      <c r="W32" s="300">
        <v>0</v>
      </c>
      <c r="X32" s="300">
        <f t="shared" si="4"/>
        <v>1</v>
      </c>
      <c r="Y32" s="300">
        <v>0</v>
      </c>
      <c r="Z32" s="300">
        <v>1</v>
      </c>
      <c r="AA32" s="300">
        <v>1</v>
      </c>
      <c r="AB32" s="300">
        <v>0</v>
      </c>
      <c r="AC32" s="300">
        <f t="shared" si="5"/>
        <v>2</v>
      </c>
      <c r="AD32" s="300">
        <v>2</v>
      </c>
      <c r="AE32" s="300">
        <v>0</v>
      </c>
      <c r="AF32" s="300">
        <v>0</v>
      </c>
      <c r="AG32" s="300">
        <v>0</v>
      </c>
      <c r="AH32" s="300">
        <v>0</v>
      </c>
      <c r="AI32" s="300">
        <v>0</v>
      </c>
      <c r="AJ32" s="300">
        <v>2</v>
      </c>
    </row>
    <row r="33" spans="1:36" s="25" customFormat="1" ht="13" outlineLevel="4" x14ac:dyDescent="0.2">
      <c r="A33" s="141" t="s">
        <v>585</v>
      </c>
      <c r="B33" s="143" t="s">
        <v>586</v>
      </c>
      <c r="C33" s="181"/>
      <c r="D33" s="279">
        <f>SUM(D23:D32)</f>
        <v>0</v>
      </c>
      <c r="E33" s="279">
        <f t="shared" ref="E33:AI33" si="15">SUM(E23:E32)</f>
        <v>337</v>
      </c>
      <c r="F33" s="279">
        <f t="shared" si="15"/>
        <v>190</v>
      </c>
      <c r="G33" s="279">
        <f t="shared" si="15"/>
        <v>147</v>
      </c>
      <c r="H33" s="279">
        <f t="shared" si="15"/>
        <v>312</v>
      </c>
      <c r="I33" s="279">
        <f t="shared" si="15"/>
        <v>170</v>
      </c>
      <c r="J33" s="279">
        <f t="shared" si="15"/>
        <v>142</v>
      </c>
      <c r="K33" s="279">
        <f t="shared" si="15"/>
        <v>300</v>
      </c>
      <c r="L33" s="279">
        <f t="shared" si="15"/>
        <v>168</v>
      </c>
      <c r="M33" s="279">
        <f t="shared" si="15"/>
        <v>132</v>
      </c>
      <c r="N33" s="279">
        <f t="shared" si="15"/>
        <v>9</v>
      </c>
      <c r="O33" s="279">
        <f t="shared" si="15"/>
        <v>1</v>
      </c>
      <c r="P33" s="279">
        <f t="shared" si="15"/>
        <v>10</v>
      </c>
      <c r="Q33" s="279">
        <f t="shared" si="15"/>
        <v>2</v>
      </c>
      <c r="R33" s="279">
        <f t="shared" si="15"/>
        <v>0</v>
      </c>
      <c r="S33" s="279">
        <f t="shared" si="15"/>
        <v>230</v>
      </c>
      <c r="T33" s="279">
        <f t="shared" si="15"/>
        <v>10</v>
      </c>
      <c r="U33" s="279">
        <f t="shared" si="15"/>
        <v>0</v>
      </c>
      <c r="V33" s="279">
        <f t="shared" si="15"/>
        <v>38</v>
      </c>
      <c r="W33" s="279">
        <f t="shared" si="15"/>
        <v>0</v>
      </c>
      <c r="X33" s="279">
        <f>SUM(X23:X32)</f>
        <v>12</v>
      </c>
      <c r="Y33" s="279">
        <f t="shared" si="15"/>
        <v>2</v>
      </c>
      <c r="Z33" s="279">
        <f t="shared" si="15"/>
        <v>10</v>
      </c>
      <c r="AA33" s="279">
        <f t="shared" si="15"/>
        <v>12</v>
      </c>
      <c r="AB33" s="279">
        <f t="shared" si="15"/>
        <v>0</v>
      </c>
      <c r="AC33" s="279">
        <f t="shared" si="15"/>
        <v>25</v>
      </c>
      <c r="AD33" s="279">
        <f t="shared" si="15"/>
        <v>20</v>
      </c>
      <c r="AE33" s="279">
        <f t="shared" si="15"/>
        <v>5</v>
      </c>
      <c r="AF33" s="279">
        <f t="shared" si="15"/>
        <v>0</v>
      </c>
      <c r="AG33" s="279">
        <f t="shared" si="15"/>
        <v>0</v>
      </c>
      <c r="AH33" s="279">
        <f t="shared" si="15"/>
        <v>7</v>
      </c>
      <c r="AI33" s="279">
        <f t="shared" si="15"/>
        <v>0</v>
      </c>
      <c r="AJ33" s="279">
        <f>SUM(AJ23:AJ32)</f>
        <v>18</v>
      </c>
    </row>
    <row r="34" spans="1:36" ht="12.5" outlineLevel="4" x14ac:dyDescent="0.25">
      <c r="A34" s="80" t="s">
        <v>23</v>
      </c>
      <c r="B34" s="83" t="s">
        <v>47</v>
      </c>
      <c r="C34" s="84" t="s">
        <v>285</v>
      </c>
      <c r="D34" s="177"/>
      <c r="E34" s="297">
        <f t="shared" si="0"/>
        <v>33</v>
      </c>
      <c r="F34" s="295">
        <f t="shared" si="1"/>
        <v>20</v>
      </c>
      <c r="G34" s="295">
        <f t="shared" si="2"/>
        <v>13</v>
      </c>
      <c r="H34" s="295">
        <f t="shared" si="3"/>
        <v>33</v>
      </c>
      <c r="I34" s="295">
        <f t="shared" si="6"/>
        <v>20</v>
      </c>
      <c r="J34" s="295">
        <f t="shared" si="7"/>
        <v>13</v>
      </c>
      <c r="K34" s="295">
        <f t="shared" si="8"/>
        <v>32</v>
      </c>
      <c r="L34" s="296">
        <v>20</v>
      </c>
      <c r="M34" s="296">
        <v>12</v>
      </c>
      <c r="N34" s="296">
        <v>1</v>
      </c>
      <c r="O34" s="296">
        <v>0</v>
      </c>
      <c r="P34" s="296">
        <v>1</v>
      </c>
      <c r="Q34" s="296">
        <v>0</v>
      </c>
      <c r="R34" s="296">
        <v>0</v>
      </c>
      <c r="S34" s="296">
        <v>24</v>
      </c>
      <c r="T34" s="296">
        <v>1</v>
      </c>
      <c r="U34" s="296">
        <v>0</v>
      </c>
      <c r="V34" s="296">
        <v>5</v>
      </c>
      <c r="W34" s="296">
        <v>0</v>
      </c>
      <c r="X34" s="296">
        <f t="shared" si="4"/>
        <v>1</v>
      </c>
      <c r="Y34" s="296">
        <v>0</v>
      </c>
      <c r="Z34" s="296">
        <v>1</v>
      </c>
      <c r="AA34" s="296">
        <v>1</v>
      </c>
      <c r="AB34" s="296">
        <v>0</v>
      </c>
      <c r="AC34" s="296">
        <f t="shared" si="5"/>
        <v>0</v>
      </c>
      <c r="AD34" s="296">
        <v>0</v>
      </c>
      <c r="AE34" s="296">
        <v>0</v>
      </c>
      <c r="AF34" s="296">
        <v>0</v>
      </c>
      <c r="AG34" s="296">
        <v>0</v>
      </c>
      <c r="AH34" s="296">
        <v>0</v>
      </c>
      <c r="AI34" s="296">
        <v>0</v>
      </c>
      <c r="AJ34" s="296">
        <v>0</v>
      </c>
    </row>
    <row r="35" spans="1:36" ht="12.5" outlineLevel="4" x14ac:dyDescent="0.25">
      <c r="A35" s="82" t="s">
        <v>23</v>
      </c>
      <c r="B35" s="86" t="s">
        <v>47</v>
      </c>
      <c r="C35" s="87" t="s">
        <v>286</v>
      </c>
      <c r="D35" s="180"/>
      <c r="E35" s="298">
        <f t="shared" si="0"/>
        <v>35</v>
      </c>
      <c r="F35" s="298">
        <f t="shared" si="1"/>
        <v>19</v>
      </c>
      <c r="G35" s="298">
        <f t="shared" si="2"/>
        <v>16</v>
      </c>
      <c r="H35" s="298">
        <f t="shared" si="3"/>
        <v>35</v>
      </c>
      <c r="I35" s="298">
        <f t="shared" si="6"/>
        <v>19</v>
      </c>
      <c r="J35" s="298">
        <f t="shared" si="7"/>
        <v>16</v>
      </c>
      <c r="K35" s="298">
        <f t="shared" si="8"/>
        <v>34</v>
      </c>
      <c r="L35" s="298">
        <v>19</v>
      </c>
      <c r="M35" s="298">
        <v>15</v>
      </c>
      <c r="N35" s="298">
        <v>1</v>
      </c>
      <c r="O35" s="298">
        <v>0</v>
      </c>
      <c r="P35" s="298">
        <v>1</v>
      </c>
      <c r="Q35" s="298">
        <v>1</v>
      </c>
      <c r="R35" s="298">
        <v>0</v>
      </c>
      <c r="S35" s="298">
        <v>20</v>
      </c>
      <c r="T35" s="298">
        <v>1</v>
      </c>
      <c r="U35" s="298">
        <v>0</v>
      </c>
      <c r="V35" s="298">
        <v>10</v>
      </c>
      <c r="W35" s="298">
        <v>0</v>
      </c>
      <c r="X35" s="298">
        <f t="shared" si="4"/>
        <v>1</v>
      </c>
      <c r="Y35" s="298">
        <v>0</v>
      </c>
      <c r="Z35" s="298">
        <v>1</v>
      </c>
      <c r="AA35" s="298">
        <v>1</v>
      </c>
      <c r="AB35" s="298">
        <v>0</v>
      </c>
      <c r="AC35" s="298">
        <f t="shared" si="5"/>
        <v>0</v>
      </c>
      <c r="AD35" s="298">
        <v>0</v>
      </c>
      <c r="AE35" s="298">
        <v>0</v>
      </c>
      <c r="AF35" s="298">
        <v>0</v>
      </c>
      <c r="AG35" s="298">
        <v>0</v>
      </c>
      <c r="AH35" s="298">
        <v>0</v>
      </c>
      <c r="AI35" s="298">
        <v>0</v>
      </c>
      <c r="AJ35" s="298">
        <v>0</v>
      </c>
    </row>
    <row r="36" spans="1:36" ht="12.5" outlineLevel="4" x14ac:dyDescent="0.25">
      <c r="A36" s="82" t="s">
        <v>23</v>
      </c>
      <c r="B36" s="86" t="s">
        <v>47</v>
      </c>
      <c r="C36" s="87" t="s">
        <v>287</v>
      </c>
      <c r="D36" s="180"/>
      <c r="E36" s="298">
        <f t="shared" si="0"/>
        <v>31</v>
      </c>
      <c r="F36" s="298">
        <f t="shared" si="1"/>
        <v>19</v>
      </c>
      <c r="G36" s="298">
        <f t="shared" si="2"/>
        <v>12</v>
      </c>
      <c r="H36" s="298">
        <f t="shared" si="3"/>
        <v>31</v>
      </c>
      <c r="I36" s="298">
        <f t="shared" si="6"/>
        <v>19</v>
      </c>
      <c r="J36" s="298">
        <f t="shared" si="7"/>
        <v>12</v>
      </c>
      <c r="K36" s="298">
        <f t="shared" si="8"/>
        <v>30</v>
      </c>
      <c r="L36" s="298">
        <v>18</v>
      </c>
      <c r="M36" s="298">
        <v>12</v>
      </c>
      <c r="N36" s="298">
        <v>1</v>
      </c>
      <c r="O36" s="298">
        <v>0</v>
      </c>
      <c r="P36" s="298">
        <v>1</v>
      </c>
      <c r="Q36" s="298">
        <v>0</v>
      </c>
      <c r="R36" s="298">
        <v>0</v>
      </c>
      <c r="S36" s="298">
        <v>19</v>
      </c>
      <c r="T36" s="298">
        <v>1</v>
      </c>
      <c r="U36" s="298">
        <v>0</v>
      </c>
      <c r="V36" s="298">
        <v>8</v>
      </c>
      <c r="W36" s="298">
        <v>0</v>
      </c>
      <c r="X36" s="298">
        <f t="shared" si="4"/>
        <v>1</v>
      </c>
      <c r="Y36" s="298">
        <v>1</v>
      </c>
      <c r="Z36" s="298">
        <v>0</v>
      </c>
      <c r="AA36" s="298">
        <v>1</v>
      </c>
      <c r="AB36" s="298">
        <v>0</v>
      </c>
      <c r="AC36" s="298">
        <f t="shared" si="5"/>
        <v>0</v>
      </c>
      <c r="AD36" s="298">
        <v>0</v>
      </c>
      <c r="AE36" s="298">
        <v>0</v>
      </c>
      <c r="AF36" s="298">
        <v>0</v>
      </c>
      <c r="AG36" s="298">
        <v>0</v>
      </c>
      <c r="AH36" s="298">
        <v>0</v>
      </c>
      <c r="AI36" s="298">
        <v>0</v>
      </c>
      <c r="AJ36" s="298">
        <v>0</v>
      </c>
    </row>
    <row r="37" spans="1:36" ht="12.5" outlineLevel="4" x14ac:dyDescent="0.25">
      <c r="A37" s="82" t="s">
        <v>23</v>
      </c>
      <c r="B37" s="86" t="s">
        <v>47</v>
      </c>
      <c r="C37" s="87" t="s">
        <v>288</v>
      </c>
      <c r="D37" s="180"/>
      <c r="E37" s="298">
        <f t="shared" si="0"/>
        <v>36</v>
      </c>
      <c r="F37" s="298">
        <f t="shared" si="1"/>
        <v>18</v>
      </c>
      <c r="G37" s="298">
        <f t="shared" si="2"/>
        <v>18</v>
      </c>
      <c r="H37" s="298">
        <f t="shared" si="3"/>
        <v>36</v>
      </c>
      <c r="I37" s="298">
        <f t="shared" si="6"/>
        <v>18</v>
      </c>
      <c r="J37" s="298">
        <f t="shared" si="7"/>
        <v>18</v>
      </c>
      <c r="K37" s="298">
        <f t="shared" si="8"/>
        <v>35</v>
      </c>
      <c r="L37" s="298">
        <v>18</v>
      </c>
      <c r="M37" s="298">
        <v>17</v>
      </c>
      <c r="N37" s="298">
        <v>1</v>
      </c>
      <c r="O37" s="298">
        <v>0</v>
      </c>
      <c r="P37" s="298">
        <v>1</v>
      </c>
      <c r="Q37" s="298">
        <v>1</v>
      </c>
      <c r="R37" s="298">
        <v>0</v>
      </c>
      <c r="S37" s="298">
        <v>24</v>
      </c>
      <c r="T37" s="298">
        <v>1</v>
      </c>
      <c r="U37" s="298">
        <v>0</v>
      </c>
      <c r="V37" s="298">
        <v>7</v>
      </c>
      <c r="W37" s="298">
        <v>0</v>
      </c>
      <c r="X37" s="298">
        <f t="shared" si="4"/>
        <v>1</v>
      </c>
      <c r="Y37" s="298">
        <v>0</v>
      </c>
      <c r="Z37" s="298">
        <v>1</v>
      </c>
      <c r="AA37" s="298">
        <v>1</v>
      </c>
      <c r="AB37" s="298">
        <v>0</v>
      </c>
      <c r="AC37" s="298">
        <f t="shared" si="5"/>
        <v>0</v>
      </c>
      <c r="AD37" s="298">
        <v>0</v>
      </c>
      <c r="AE37" s="298">
        <v>0</v>
      </c>
      <c r="AF37" s="298">
        <v>0</v>
      </c>
      <c r="AG37" s="298">
        <v>0</v>
      </c>
      <c r="AH37" s="298">
        <v>0</v>
      </c>
      <c r="AI37" s="298">
        <v>0</v>
      </c>
      <c r="AJ37" s="298">
        <v>0</v>
      </c>
    </row>
    <row r="38" spans="1:36" ht="12.5" outlineLevel="4" x14ac:dyDescent="0.25">
      <c r="A38" s="96" t="s">
        <v>23</v>
      </c>
      <c r="B38" s="88" t="s">
        <v>47</v>
      </c>
      <c r="C38" s="89" t="s">
        <v>289</v>
      </c>
      <c r="D38" s="178"/>
      <c r="E38" s="302">
        <f t="shared" si="0"/>
        <v>29</v>
      </c>
      <c r="F38" s="302">
        <f t="shared" si="1"/>
        <v>19</v>
      </c>
      <c r="G38" s="302">
        <f t="shared" si="2"/>
        <v>10</v>
      </c>
      <c r="H38" s="302">
        <f t="shared" si="3"/>
        <v>29</v>
      </c>
      <c r="I38" s="302">
        <f t="shared" si="6"/>
        <v>19</v>
      </c>
      <c r="J38" s="302">
        <f t="shared" si="7"/>
        <v>10</v>
      </c>
      <c r="K38" s="302">
        <f t="shared" si="8"/>
        <v>27</v>
      </c>
      <c r="L38" s="300">
        <v>19</v>
      </c>
      <c r="M38" s="300">
        <v>8</v>
      </c>
      <c r="N38" s="300">
        <v>1</v>
      </c>
      <c r="O38" s="300">
        <v>0</v>
      </c>
      <c r="P38" s="300">
        <v>1</v>
      </c>
      <c r="Q38" s="300">
        <v>0</v>
      </c>
      <c r="R38" s="300">
        <v>0</v>
      </c>
      <c r="S38" s="300">
        <v>18</v>
      </c>
      <c r="T38" s="300">
        <v>1</v>
      </c>
      <c r="U38" s="300">
        <v>0</v>
      </c>
      <c r="V38" s="300">
        <v>6</v>
      </c>
      <c r="W38" s="300">
        <v>0</v>
      </c>
      <c r="X38" s="300">
        <f t="shared" si="4"/>
        <v>2</v>
      </c>
      <c r="Y38" s="300">
        <v>0</v>
      </c>
      <c r="Z38" s="300">
        <v>2</v>
      </c>
      <c r="AA38" s="300">
        <v>2</v>
      </c>
      <c r="AB38" s="300">
        <v>0</v>
      </c>
      <c r="AC38" s="300">
        <f t="shared" si="5"/>
        <v>0</v>
      </c>
      <c r="AD38" s="300">
        <v>0</v>
      </c>
      <c r="AE38" s="300">
        <v>0</v>
      </c>
      <c r="AF38" s="300">
        <v>0</v>
      </c>
      <c r="AG38" s="300">
        <v>0</v>
      </c>
      <c r="AH38" s="300">
        <v>0</v>
      </c>
      <c r="AI38" s="300">
        <v>0</v>
      </c>
      <c r="AJ38" s="300">
        <v>0</v>
      </c>
    </row>
    <row r="39" spans="1:36" s="25" customFormat="1" ht="13" outlineLevel="4" x14ac:dyDescent="0.2">
      <c r="A39" s="141" t="s">
        <v>585</v>
      </c>
      <c r="B39" s="143" t="s">
        <v>587</v>
      </c>
      <c r="C39" s="181"/>
      <c r="D39" s="279">
        <f>SUM(D34:D38)</f>
        <v>0</v>
      </c>
      <c r="E39" s="279">
        <f t="shared" ref="E39:AI39" si="16">SUM(E34:E38)</f>
        <v>164</v>
      </c>
      <c r="F39" s="279">
        <f t="shared" si="16"/>
        <v>95</v>
      </c>
      <c r="G39" s="279">
        <f t="shared" si="16"/>
        <v>69</v>
      </c>
      <c r="H39" s="279">
        <f t="shared" si="16"/>
        <v>164</v>
      </c>
      <c r="I39" s="279">
        <f t="shared" si="16"/>
        <v>95</v>
      </c>
      <c r="J39" s="279">
        <f t="shared" si="16"/>
        <v>69</v>
      </c>
      <c r="K39" s="279">
        <f t="shared" si="16"/>
        <v>158</v>
      </c>
      <c r="L39" s="279">
        <f t="shared" si="16"/>
        <v>94</v>
      </c>
      <c r="M39" s="279">
        <f t="shared" si="16"/>
        <v>64</v>
      </c>
      <c r="N39" s="279">
        <f t="shared" si="16"/>
        <v>5</v>
      </c>
      <c r="O39" s="279">
        <f t="shared" si="16"/>
        <v>0</v>
      </c>
      <c r="P39" s="279">
        <f t="shared" si="16"/>
        <v>5</v>
      </c>
      <c r="Q39" s="279">
        <f t="shared" si="16"/>
        <v>2</v>
      </c>
      <c r="R39" s="279">
        <f t="shared" si="16"/>
        <v>0</v>
      </c>
      <c r="S39" s="279">
        <f t="shared" si="16"/>
        <v>105</v>
      </c>
      <c r="T39" s="279">
        <f t="shared" si="16"/>
        <v>5</v>
      </c>
      <c r="U39" s="279">
        <f t="shared" si="16"/>
        <v>0</v>
      </c>
      <c r="V39" s="279">
        <f t="shared" si="16"/>
        <v>36</v>
      </c>
      <c r="W39" s="279">
        <f t="shared" si="16"/>
        <v>0</v>
      </c>
      <c r="X39" s="279">
        <f t="shared" si="16"/>
        <v>6</v>
      </c>
      <c r="Y39" s="279">
        <f t="shared" si="16"/>
        <v>1</v>
      </c>
      <c r="Z39" s="279">
        <f t="shared" si="16"/>
        <v>5</v>
      </c>
      <c r="AA39" s="279">
        <f t="shared" si="16"/>
        <v>6</v>
      </c>
      <c r="AB39" s="279">
        <f t="shared" si="16"/>
        <v>0</v>
      </c>
      <c r="AC39" s="279">
        <f t="shared" si="16"/>
        <v>0</v>
      </c>
      <c r="AD39" s="279">
        <f t="shared" si="16"/>
        <v>0</v>
      </c>
      <c r="AE39" s="279">
        <f t="shared" si="16"/>
        <v>0</v>
      </c>
      <c r="AF39" s="279">
        <f t="shared" si="16"/>
        <v>0</v>
      </c>
      <c r="AG39" s="279">
        <f t="shared" si="16"/>
        <v>0</v>
      </c>
      <c r="AH39" s="279">
        <f t="shared" si="16"/>
        <v>0</v>
      </c>
      <c r="AI39" s="279">
        <f t="shared" si="16"/>
        <v>0</v>
      </c>
      <c r="AJ39" s="279">
        <f>SUM(AJ34:AJ38)</f>
        <v>0</v>
      </c>
    </row>
    <row r="40" spans="1:36" ht="12.5" outlineLevel="4" x14ac:dyDescent="0.25">
      <c r="A40" s="80" t="s">
        <v>23</v>
      </c>
      <c r="B40" s="83" t="s">
        <v>58</v>
      </c>
      <c r="C40" s="84" t="s">
        <v>290</v>
      </c>
      <c r="D40" s="177"/>
      <c r="E40" s="297">
        <f t="shared" si="0"/>
        <v>39</v>
      </c>
      <c r="F40" s="295">
        <f t="shared" si="1"/>
        <v>22</v>
      </c>
      <c r="G40" s="295">
        <f t="shared" si="2"/>
        <v>17</v>
      </c>
      <c r="H40" s="295">
        <f t="shared" si="3"/>
        <v>38</v>
      </c>
      <c r="I40" s="295">
        <f t="shared" si="6"/>
        <v>22</v>
      </c>
      <c r="J40" s="295">
        <f t="shared" si="7"/>
        <v>16</v>
      </c>
      <c r="K40" s="295">
        <f t="shared" si="8"/>
        <v>36</v>
      </c>
      <c r="L40" s="296">
        <v>21</v>
      </c>
      <c r="M40" s="296">
        <v>15</v>
      </c>
      <c r="N40" s="296">
        <v>1</v>
      </c>
      <c r="O40" s="296">
        <v>0</v>
      </c>
      <c r="P40" s="296">
        <v>1</v>
      </c>
      <c r="Q40" s="296">
        <v>0</v>
      </c>
      <c r="R40" s="296">
        <v>0</v>
      </c>
      <c r="S40" s="296">
        <v>27</v>
      </c>
      <c r="T40" s="296">
        <v>0</v>
      </c>
      <c r="U40" s="296">
        <v>0</v>
      </c>
      <c r="V40" s="296">
        <v>7</v>
      </c>
      <c r="W40" s="296">
        <v>0</v>
      </c>
      <c r="X40" s="296">
        <f t="shared" si="4"/>
        <v>2</v>
      </c>
      <c r="Y40" s="296">
        <v>1</v>
      </c>
      <c r="Z40" s="296">
        <v>1</v>
      </c>
      <c r="AA40" s="296">
        <v>2</v>
      </c>
      <c r="AB40" s="296">
        <v>0</v>
      </c>
      <c r="AC40" s="296">
        <f t="shared" si="5"/>
        <v>1</v>
      </c>
      <c r="AD40" s="296">
        <v>0</v>
      </c>
      <c r="AE40" s="296">
        <v>1</v>
      </c>
      <c r="AF40" s="296">
        <v>0</v>
      </c>
      <c r="AG40" s="296">
        <v>0</v>
      </c>
      <c r="AH40" s="296">
        <v>0</v>
      </c>
      <c r="AI40" s="296">
        <v>0</v>
      </c>
      <c r="AJ40" s="296">
        <v>1</v>
      </c>
    </row>
    <row r="41" spans="1:36" ht="12.5" outlineLevel="4" x14ac:dyDescent="0.25">
      <c r="A41" s="82" t="s">
        <v>23</v>
      </c>
      <c r="B41" s="86" t="s">
        <v>58</v>
      </c>
      <c r="C41" s="87" t="s">
        <v>291</v>
      </c>
      <c r="D41" s="180"/>
      <c r="E41" s="298">
        <f t="shared" si="0"/>
        <v>34</v>
      </c>
      <c r="F41" s="298">
        <f t="shared" si="1"/>
        <v>21</v>
      </c>
      <c r="G41" s="298">
        <f t="shared" si="2"/>
        <v>13</v>
      </c>
      <c r="H41" s="298">
        <f t="shared" si="3"/>
        <v>33</v>
      </c>
      <c r="I41" s="298">
        <f t="shared" si="6"/>
        <v>21</v>
      </c>
      <c r="J41" s="298">
        <f t="shared" si="7"/>
        <v>12</v>
      </c>
      <c r="K41" s="298">
        <f t="shared" si="8"/>
        <v>31</v>
      </c>
      <c r="L41" s="298">
        <v>20</v>
      </c>
      <c r="M41" s="298">
        <v>11</v>
      </c>
      <c r="N41" s="298">
        <v>1</v>
      </c>
      <c r="O41" s="298">
        <v>0</v>
      </c>
      <c r="P41" s="298">
        <v>1</v>
      </c>
      <c r="Q41" s="298">
        <v>0</v>
      </c>
      <c r="R41" s="298">
        <v>0</v>
      </c>
      <c r="S41" s="298">
        <v>24</v>
      </c>
      <c r="T41" s="298">
        <v>1</v>
      </c>
      <c r="U41" s="298">
        <v>0</v>
      </c>
      <c r="V41" s="298">
        <v>4</v>
      </c>
      <c r="W41" s="298">
        <v>0</v>
      </c>
      <c r="X41" s="298">
        <f t="shared" si="4"/>
        <v>2</v>
      </c>
      <c r="Y41" s="298">
        <v>1</v>
      </c>
      <c r="Z41" s="298">
        <v>1</v>
      </c>
      <c r="AA41" s="298">
        <v>2</v>
      </c>
      <c r="AB41" s="298">
        <v>0</v>
      </c>
      <c r="AC41" s="298">
        <f t="shared" si="5"/>
        <v>1</v>
      </c>
      <c r="AD41" s="298">
        <v>0</v>
      </c>
      <c r="AE41" s="298">
        <v>1</v>
      </c>
      <c r="AF41" s="298">
        <v>0</v>
      </c>
      <c r="AG41" s="298">
        <v>0</v>
      </c>
      <c r="AH41" s="298">
        <v>0</v>
      </c>
      <c r="AI41" s="298">
        <v>0</v>
      </c>
      <c r="AJ41" s="298">
        <v>1</v>
      </c>
    </row>
    <row r="42" spans="1:36" ht="12.5" outlineLevel="4" x14ac:dyDescent="0.25">
      <c r="A42" s="82" t="s">
        <v>23</v>
      </c>
      <c r="B42" s="86" t="s">
        <v>58</v>
      </c>
      <c r="C42" s="87" t="s">
        <v>292</v>
      </c>
      <c r="D42" s="180"/>
      <c r="E42" s="298">
        <f t="shared" si="0"/>
        <v>42</v>
      </c>
      <c r="F42" s="298">
        <f t="shared" si="1"/>
        <v>23</v>
      </c>
      <c r="G42" s="298">
        <f t="shared" si="2"/>
        <v>19</v>
      </c>
      <c r="H42" s="298">
        <f t="shared" si="3"/>
        <v>41</v>
      </c>
      <c r="I42" s="298">
        <f t="shared" si="6"/>
        <v>23</v>
      </c>
      <c r="J42" s="298">
        <f t="shared" si="7"/>
        <v>18</v>
      </c>
      <c r="K42" s="298">
        <f t="shared" si="8"/>
        <v>39</v>
      </c>
      <c r="L42" s="298">
        <v>23</v>
      </c>
      <c r="M42" s="298">
        <v>16</v>
      </c>
      <c r="N42" s="298">
        <v>1</v>
      </c>
      <c r="O42" s="298">
        <v>0</v>
      </c>
      <c r="P42" s="298">
        <v>1</v>
      </c>
      <c r="Q42" s="298">
        <v>1</v>
      </c>
      <c r="R42" s="298">
        <v>0</v>
      </c>
      <c r="S42" s="298">
        <v>28</v>
      </c>
      <c r="T42" s="298">
        <v>1</v>
      </c>
      <c r="U42" s="298">
        <v>0</v>
      </c>
      <c r="V42" s="298">
        <v>7</v>
      </c>
      <c r="W42" s="298">
        <v>0</v>
      </c>
      <c r="X42" s="298">
        <f t="shared" si="4"/>
        <v>2</v>
      </c>
      <c r="Y42" s="298">
        <v>0</v>
      </c>
      <c r="Z42" s="298">
        <v>2</v>
      </c>
      <c r="AA42" s="298">
        <v>2</v>
      </c>
      <c r="AB42" s="298">
        <v>0</v>
      </c>
      <c r="AC42" s="298">
        <f t="shared" si="5"/>
        <v>1</v>
      </c>
      <c r="AD42" s="298">
        <v>0</v>
      </c>
      <c r="AE42" s="298">
        <v>1</v>
      </c>
      <c r="AF42" s="298">
        <v>0</v>
      </c>
      <c r="AG42" s="298">
        <v>0</v>
      </c>
      <c r="AH42" s="298">
        <v>0</v>
      </c>
      <c r="AI42" s="298">
        <v>0</v>
      </c>
      <c r="AJ42" s="298">
        <v>1</v>
      </c>
    </row>
    <row r="43" spans="1:36" ht="12.5" outlineLevel="4" x14ac:dyDescent="0.25">
      <c r="A43" s="96" t="s">
        <v>23</v>
      </c>
      <c r="B43" s="88" t="s">
        <v>58</v>
      </c>
      <c r="C43" s="89" t="s">
        <v>293</v>
      </c>
      <c r="D43" s="178"/>
      <c r="E43" s="301">
        <f t="shared" si="0"/>
        <v>33</v>
      </c>
      <c r="F43" s="299">
        <f t="shared" si="1"/>
        <v>17</v>
      </c>
      <c r="G43" s="299">
        <f t="shared" si="2"/>
        <v>16</v>
      </c>
      <c r="H43" s="299">
        <f t="shared" si="3"/>
        <v>32</v>
      </c>
      <c r="I43" s="299">
        <f t="shared" si="6"/>
        <v>17</v>
      </c>
      <c r="J43" s="299">
        <f t="shared" si="7"/>
        <v>15</v>
      </c>
      <c r="K43" s="299">
        <f t="shared" si="8"/>
        <v>30</v>
      </c>
      <c r="L43" s="300">
        <v>16</v>
      </c>
      <c r="M43" s="300">
        <v>14</v>
      </c>
      <c r="N43" s="300">
        <v>1</v>
      </c>
      <c r="O43" s="300">
        <v>0</v>
      </c>
      <c r="P43" s="300">
        <v>1</v>
      </c>
      <c r="Q43" s="300">
        <v>0</v>
      </c>
      <c r="R43" s="300">
        <v>0</v>
      </c>
      <c r="S43" s="300">
        <v>24</v>
      </c>
      <c r="T43" s="300">
        <v>1</v>
      </c>
      <c r="U43" s="300">
        <v>0</v>
      </c>
      <c r="V43" s="300">
        <v>3</v>
      </c>
      <c r="W43" s="300">
        <v>0</v>
      </c>
      <c r="X43" s="300">
        <f t="shared" si="4"/>
        <v>2</v>
      </c>
      <c r="Y43" s="300">
        <v>1</v>
      </c>
      <c r="Z43" s="300">
        <v>1</v>
      </c>
      <c r="AA43" s="300">
        <v>2</v>
      </c>
      <c r="AB43" s="300">
        <v>0</v>
      </c>
      <c r="AC43" s="300">
        <f t="shared" si="5"/>
        <v>1</v>
      </c>
      <c r="AD43" s="300">
        <v>0</v>
      </c>
      <c r="AE43" s="300">
        <v>1</v>
      </c>
      <c r="AF43" s="300">
        <v>0</v>
      </c>
      <c r="AG43" s="300">
        <v>0</v>
      </c>
      <c r="AH43" s="300">
        <v>0</v>
      </c>
      <c r="AI43" s="300">
        <v>0</v>
      </c>
      <c r="AJ43" s="300">
        <v>1</v>
      </c>
    </row>
    <row r="44" spans="1:36" s="25" customFormat="1" ht="13" outlineLevel="4" x14ac:dyDescent="0.2">
      <c r="A44" s="141" t="s">
        <v>585</v>
      </c>
      <c r="B44" s="143" t="s">
        <v>588</v>
      </c>
      <c r="C44" s="181"/>
      <c r="D44" s="279">
        <f>SUM(D40:D43)</f>
        <v>0</v>
      </c>
      <c r="E44" s="279">
        <f t="shared" ref="E44:AJ44" si="17">SUM(E40:E43)</f>
        <v>148</v>
      </c>
      <c r="F44" s="279">
        <f t="shared" si="17"/>
        <v>83</v>
      </c>
      <c r="G44" s="279">
        <f t="shared" si="17"/>
        <v>65</v>
      </c>
      <c r="H44" s="279">
        <f t="shared" si="17"/>
        <v>144</v>
      </c>
      <c r="I44" s="279">
        <f t="shared" si="17"/>
        <v>83</v>
      </c>
      <c r="J44" s="279">
        <f t="shared" si="17"/>
        <v>61</v>
      </c>
      <c r="K44" s="279">
        <f t="shared" si="17"/>
        <v>136</v>
      </c>
      <c r="L44" s="279">
        <f>SUM(L40:L43)</f>
        <v>80</v>
      </c>
      <c r="M44" s="279">
        <f t="shared" si="17"/>
        <v>56</v>
      </c>
      <c r="N44" s="279">
        <f t="shared" si="17"/>
        <v>4</v>
      </c>
      <c r="O44" s="279">
        <f t="shared" si="17"/>
        <v>0</v>
      </c>
      <c r="P44" s="279">
        <f t="shared" si="17"/>
        <v>4</v>
      </c>
      <c r="Q44" s="279">
        <f t="shared" si="17"/>
        <v>1</v>
      </c>
      <c r="R44" s="279">
        <f t="shared" si="17"/>
        <v>0</v>
      </c>
      <c r="S44" s="279">
        <f t="shared" si="17"/>
        <v>103</v>
      </c>
      <c r="T44" s="279">
        <f t="shared" si="17"/>
        <v>3</v>
      </c>
      <c r="U44" s="279">
        <f t="shared" si="17"/>
        <v>0</v>
      </c>
      <c r="V44" s="279">
        <f t="shared" si="17"/>
        <v>21</v>
      </c>
      <c r="W44" s="279">
        <f t="shared" si="17"/>
        <v>0</v>
      </c>
      <c r="X44" s="279">
        <f t="shared" si="17"/>
        <v>8</v>
      </c>
      <c r="Y44" s="279">
        <f t="shared" si="17"/>
        <v>3</v>
      </c>
      <c r="Z44" s="279">
        <f t="shared" si="17"/>
        <v>5</v>
      </c>
      <c r="AA44" s="279">
        <f t="shared" si="17"/>
        <v>8</v>
      </c>
      <c r="AB44" s="279">
        <f t="shared" si="17"/>
        <v>0</v>
      </c>
      <c r="AC44" s="279">
        <f t="shared" si="17"/>
        <v>4</v>
      </c>
      <c r="AD44" s="279">
        <f t="shared" si="17"/>
        <v>0</v>
      </c>
      <c r="AE44" s="279">
        <f t="shared" si="17"/>
        <v>4</v>
      </c>
      <c r="AF44" s="279">
        <f t="shared" si="17"/>
        <v>0</v>
      </c>
      <c r="AG44" s="279">
        <f t="shared" si="17"/>
        <v>0</v>
      </c>
      <c r="AH44" s="279">
        <f t="shared" si="17"/>
        <v>0</v>
      </c>
      <c r="AI44" s="279">
        <f t="shared" si="17"/>
        <v>0</v>
      </c>
      <c r="AJ44" s="279">
        <f t="shared" si="17"/>
        <v>4</v>
      </c>
    </row>
    <row r="45" spans="1:36" ht="12.5" outlineLevel="4" x14ac:dyDescent="0.25">
      <c r="A45" s="80" t="s">
        <v>23</v>
      </c>
      <c r="B45" s="83" t="s">
        <v>67</v>
      </c>
      <c r="C45" s="84" t="s">
        <v>294</v>
      </c>
      <c r="D45" s="177"/>
      <c r="E45" s="297">
        <f t="shared" si="0"/>
        <v>71</v>
      </c>
      <c r="F45" s="295">
        <f t="shared" si="1"/>
        <v>40</v>
      </c>
      <c r="G45" s="295">
        <f t="shared" si="2"/>
        <v>31</v>
      </c>
      <c r="H45" s="295">
        <f t="shared" si="3"/>
        <v>70</v>
      </c>
      <c r="I45" s="295">
        <f t="shared" si="6"/>
        <v>39</v>
      </c>
      <c r="J45" s="295">
        <f t="shared" si="7"/>
        <v>31</v>
      </c>
      <c r="K45" s="295">
        <f t="shared" si="8"/>
        <v>68</v>
      </c>
      <c r="L45" s="296">
        <v>39</v>
      </c>
      <c r="M45" s="296">
        <v>29</v>
      </c>
      <c r="N45" s="296">
        <v>1</v>
      </c>
      <c r="O45" s="296">
        <v>0</v>
      </c>
      <c r="P45" s="296">
        <v>2</v>
      </c>
      <c r="Q45" s="296">
        <v>0</v>
      </c>
      <c r="R45" s="296">
        <v>0</v>
      </c>
      <c r="S45" s="296">
        <v>52</v>
      </c>
      <c r="T45" s="296">
        <v>2</v>
      </c>
      <c r="U45" s="296">
        <v>0</v>
      </c>
      <c r="V45" s="296">
        <v>11</v>
      </c>
      <c r="W45" s="296">
        <v>0</v>
      </c>
      <c r="X45" s="296">
        <f t="shared" si="4"/>
        <v>2</v>
      </c>
      <c r="Y45" s="296">
        <v>0</v>
      </c>
      <c r="Z45" s="296">
        <v>2</v>
      </c>
      <c r="AA45" s="296">
        <v>2</v>
      </c>
      <c r="AB45" s="296">
        <v>0</v>
      </c>
      <c r="AC45" s="296">
        <f t="shared" si="5"/>
        <v>1</v>
      </c>
      <c r="AD45" s="296">
        <v>1</v>
      </c>
      <c r="AE45" s="296">
        <v>0</v>
      </c>
      <c r="AF45" s="296">
        <v>0</v>
      </c>
      <c r="AG45" s="296">
        <v>0</v>
      </c>
      <c r="AH45" s="296">
        <v>0</v>
      </c>
      <c r="AI45" s="296">
        <v>0</v>
      </c>
      <c r="AJ45" s="296">
        <v>1</v>
      </c>
    </row>
    <row r="46" spans="1:36" ht="12.5" outlineLevel="4" x14ac:dyDescent="0.25">
      <c r="A46" s="82" t="s">
        <v>23</v>
      </c>
      <c r="B46" s="86" t="s">
        <v>67</v>
      </c>
      <c r="C46" s="87" t="s">
        <v>295</v>
      </c>
      <c r="D46" s="180"/>
      <c r="E46" s="298">
        <f t="shared" si="0"/>
        <v>44</v>
      </c>
      <c r="F46" s="298">
        <f t="shared" si="1"/>
        <v>23</v>
      </c>
      <c r="G46" s="298">
        <f t="shared" si="2"/>
        <v>21</v>
      </c>
      <c r="H46" s="298">
        <f t="shared" si="3"/>
        <v>44</v>
      </c>
      <c r="I46" s="298">
        <f t="shared" si="6"/>
        <v>23</v>
      </c>
      <c r="J46" s="298">
        <f t="shared" si="7"/>
        <v>21</v>
      </c>
      <c r="K46" s="298">
        <f t="shared" si="8"/>
        <v>43</v>
      </c>
      <c r="L46" s="298">
        <v>23</v>
      </c>
      <c r="M46" s="298">
        <v>20</v>
      </c>
      <c r="N46" s="298">
        <v>1</v>
      </c>
      <c r="O46" s="298">
        <v>0</v>
      </c>
      <c r="P46" s="298">
        <v>1</v>
      </c>
      <c r="Q46" s="298">
        <v>0</v>
      </c>
      <c r="R46" s="298">
        <v>0</v>
      </c>
      <c r="S46" s="298">
        <v>32</v>
      </c>
      <c r="T46" s="298">
        <v>1</v>
      </c>
      <c r="U46" s="298">
        <v>1</v>
      </c>
      <c r="V46" s="298">
        <v>7</v>
      </c>
      <c r="W46" s="298">
        <v>0</v>
      </c>
      <c r="X46" s="298">
        <f t="shared" si="4"/>
        <v>1</v>
      </c>
      <c r="Y46" s="298">
        <v>0</v>
      </c>
      <c r="Z46" s="298">
        <v>1</v>
      </c>
      <c r="AA46" s="298">
        <v>1</v>
      </c>
      <c r="AB46" s="298">
        <v>0</v>
      </c>
      <c r="AC46" s="298">
        <f t="shared" si="5"/>
        <v>0</v>
      </c>
      <c r="AD46" s="298">
        <v>0</v>
      </c>
      <c r="AE46" s="298">
        <v>0</v>
      </c>
      <c r="AF46" s="298">
        <v>0</v>
      </c>
      <c r="AG46" s="298">
        <v>0</v>
      </c>
      <c r="AH46" s="298">
        <v>0</v>
      </c>
      <c r="AI46" s="298">
        <v>0</v>
      </c>
      <c r="AJ46" s="298">
        <v>0</v>
      </c>
    </row>
    <row r="47" spans="1:36" ht="12.5" outlineLevel="4" x14ac:dyDescent="0.25">
      <c r="A47" s="96" t="s">
        <v>23</v>
      </c>
      <c r="B47" s="88" t="s">
        <v>67</v>
      </c>
      <c r="C47" s="89" t="s">
        <v>296</v>
      </c>
      <c r="D47" s="178"/>
      <c r="E47" s="301">
        <f t="shared" si="0"/>
        <v>29</v>
      </c>
      <c r="F47" s="299">
        <f t="shared" si="1"/>
        <v>13</v>
      </c>
      <c r="G47" s="299">
        <f t="shared" si="2"/>
        <v>16</v>
      </c>
      <c r="H47" s="299">
        <f t="shared" si="3"/>
        <v>28</v>
      </c>
      <c r="I47" s="299">
        <f t="shared" si="6"/>
        <v>12</v>
      </c>
      <c r="J47" s="299">
        <f t="shared" si="7"/>
        <v>16</v>
      </c>
      <c r="K47" s="299">
        <f t="shared" si="8"/>
        <v>27</v>
      </c>
      <c r="L47" s="300">
        <v>12</v>
      </c>
      <c r="M47" s="300">
        <v>15</v>
      </c>
      <c r="N47" s="300">
        <v>1</v>
      </c>
      <c r="O47" s="300">
        <v>0</v>
      </c>
      <c r="P47" s="300">
        <v>1</v>
      </c>
      <c r="Q47" s="300">
        <v>1</v>
      </c>
      <c r="R47" s="300">
        <v>0</v>
      </c>
      <c r="S47" s="300">
        <v>19</v>
      </c>
      <c r="T47" s="300">
        <v>1</v>
      </c>
      <c r="U47" s="300">
        <v>0</v>
      </c>
      <c r="V47" s="300">
        <v>4</v>
      </c>
      <c r="W47" s="300">
        <v>0</v>
      </c>
      <c r="X47" s="300">
        <f t="shared" si="4"/>
        <v>1</v>
      </c>
      <c r="Y47" s="300">
        <v>0</v>
      </c>
      <c r="Z47" s="300">
        <v>1</v>
      </c>
      <c r="AA47" s="300">
        <v>1</v>
      </c>
      <c r="AB47" s="300">
        <v>0</v>
      </c>
      <c r="AC47" s="300">
        <f t="shared" si="5"/>
        <v>1</v>
      </c>
      <c r="AD47" s="300">
        <v>1</v>
      </c>
      <c r="AE47" s="300">
        <v>0</v>
      </c>
      <c r="AF47" s="300">
        <v>0</v>
      </c>
      <c r="AG47" s="300">
        <v>0</v>
      </c>
      <c r="AH47" s="300">
        <v>0</v>
      </c>
      <c r="AI47" s="300">
        <v>0</v>
      </c>
      <c r="AJ47" s="300">
        <v>1</v>
      </c>
    </row>
    <row r="48" spans="1:36" s="25" customFormat="1" ht="13" outlineLevel="4" x14ac:dyDescent="0.2">
      <c r="A48" s="141" t="s">
        <v>585</v>
      </c>
      <c r="B48" s="143" t="s">
        <v>589</v>
      </c>
      <c r="C48" s="181"/>
      <c r="D48" s="279">
        <f>SUM(D45:D47)</f>
        <v>0</v>
      </c>
      <c r="E48" s="279">
        <f t="shared" ref="E48:AJ48" si="18">SUM(E45:E47)</f>
        <v>144</v>
      </c>
      <c r="F48" s="279">
        <f t="shared" si="18"/>
        <v>76</v>
      </c>
      <c r="G48" s="279">
        <f t="shared" si="18"/>
        <v>68</v>
      </c>
      <c r="H48" s="279">
        <f t="shared" si="18"/>
        <v>142</v>
      </c>
      <c r="I48" s="279">
        <f t="shared" si="18"/>
        <v>74</v>
      </c>
      <c r="J48" s="279">
        <f t="shared" si="18"/>
        <v>68</v>
      </c>
      <c r="K48" s="279">
        <f t="shared" si="18"/>
        <v>138</v>
      </c>
      <c r="L48" s="279">
        <f t="shared" si="18"/>
        <v>74</v>
      </c>
      <c r="M48" s="279">
        <f>SUM(M45:M47)</f>
        <v>64</v>
      </c>
      <c r="N48" s="279">
        <f t="shared" si="18"/>
        <v>3</v>
      </c>
      <c r="O48" s="279">
        <f t="shared" si="18"/>
        <v>0</v>
      </c>
      <c r="P48" s="279">
        <f t="shared" si="18"/>
        <v>4</v>
      </c>
      <c r="Q48" s="279">
        <f t="shared" si="18"/>
        <v>1</v>
      </c>
      <c r="R48" s="279">
        <f t="shared" si="18"/>
        <v>0</v>
      </c>
      <c r="S48" s="279">
        <f t="shared" si="18"/>
        <v>103</v>
      </c>
      <c r="T48" s="279">
        <f t="shared" si="18"/>
        <v>4</v>
      </c>
      <c r="U48" s="279">
        <f t="shared" si="18"/>
        <v>1</v>
      </c>
      <c r="V48" s="279">
        <f t="shared" si="18"/>
        <v>22</v>
      </c>
      <c r="W48" s="279">
        <f t="shared" si="18"/>
        <v>0</v>
      </c>
      <c r="X48" s="279">
        <f t="shared" si="18"/>
        <v>4</v>
      </c>
      <c r="Y48" s="279">
        <f t="shared" si="18"/>
        <v>0</v>
      </c>
      <c r="Z48" s="279">
        <f t="shared" si="18"/>
        <v>4</v>
      </c>
      <c r="AA48" s="279">
        <f t="shared" si="18"/>
        <v>4</v>
      </c>
      <c r="AB48" s="279">
        <f t="shared" si="18"/>
        <v>0</v>
      </c>
      <c r="AC48" s="279">
        <f t="shared" si="18"/>
        <v>2</v>
      </c>
      <c r="AD48" s="279">
        <f t="shared" si="18"/>
        <v>2</v>
      </c>
      <c r="AE48" s="279">
        <f t="shared" si="18"/>
        <v>0</v>
      </c>
      <c r="AF48" s="279">
        <f t="shared" si="18"/>
        <v>0</v>
      </c>
      <c r="AG48" s="279">
        <f t="shared" si="18"/>
        <v>0</v>
      </c>
      <c r="AH48" s="279">
        <f t="shared" si="18"/>
        <v>0</v>
      </c>
      <c r="AI48" s="279">
        <f t="shared" si="18"/>
        <v>0</v>
      </c>
      <c r="AJ48" s="279">
        <f t="shared" si="18"/>
        <v>2</v>
      </c>
    </row>
    <row r="49" spans="1:36" ht="12.5" outlineLevel="4" x14ac:dyDescent="0.25">
      <c r="A49" s="80" t="s">
        <v>23</v>
      </c>
      <c r="B49" s="83" t="s">
        <v>77</v>
      </c>
      <c r="C49" s="84" t="s">
        <v>297</v>
      </c>
      <c r="D49" s="177"/>
      <c r="E49" s="297">
        <f t="shared" si="0"/>
        <v>54</v>
      </c>
      <c r="F49" s="295">
        <f t="shared" si="1"/>
        <v>31</v>
      </c>
      <c r="G49" s="295">
        <f t="shared" si="2"/>
        <v>23</v>
      </c>
      <c r="H49" s="295">
        <f t="shared" si="3"/>
        <v>53</v>
      </c>
      <c r="I49" s="295">
        <f t="shared" si="6"/>
        <v>30</v>
      </c>
      <c r="J49" s="295">
        <f t="shared" si="7"/>
        <v>23</v>
      </c>
      <c r="K49" s="295">
        <f t="shared" si="8"/>
        <v>51</v>
      </c>
      <c r="L49" s="296">
        <v>30</v>
      </c>
      <c r="M49" s="296">
        <v>21</v>
      </c>
      <c r="N49" s="296">
        <v>1</v>
      </c>
      <c r="O49" s="296">
        <v>0</v>
      </c>
      <c r="P49" s="296">
        <v>2</v>
      </c>
      <c r="Q49" s="296">
        <v>0</v>
      </c>
      <c r="R49" s="296">
        <v>1</v>
      </c>
      <c r="S49" s="296">
        <v>35</v>
      </c>
      <c r="T49" s="296">
        <v>1</v>
      </c>
      <c r="U49" s="296">
        <v>0</v>
      </c>
      <c r="V49" s="296">
        <v>11</v>
      </c>
      <c r="W49" s="296">
        <v>0</v>
      </c>
      <c r="X49" s="296">
        <f t="shared" si="4"/>
        <v>2</v>
      </c>
      <c r="Y49" s="296">
        <v>0</v>
      </c>
      <c r="Z49" s="296">
        <v>2</v>
      </c>
      <c r="AA49" s="296">
        <v>2</v>
      </c>
      <c r="AB49" s="296">
        <v>0</v>
      </c>
      <c r="AC49" s="296">
        <f t="shared" si="5"/>
        <v>1</v>
      </c>
      <c r="AD49" s="296">
        <v>1</v>
      </c>
      <c r="AE49" s="296">
        <v>0</v>
      </c>
      <c r="AF49" s="296">
        <v>0</v>
      </c>
      <c r="AG49" s="296">
        <v>0</v>
      </c>
      <c r="AH49" s="296">
        <v>0</v>
      </c>
      <c r="AI49" s="296">
        <v>0</v>
      </c>
      <c r="AJ49" s="296">
        <v>1</v>
      </c>
    </row>
    <row r="50" spans="1:36" ht="12.5" outlineLevel="4" x14ac:dyDescent="0.25">
      <c r="A50" s="82" t="s">
        <v>23</v>
      </c>
      <c r="B50" s="86" t="s">
        <v>77</v>
      </c>
      <c r="C50" s="87" t="s">
        <v>298</v>
      </c>
      <c r="D50" s="180"/>
      <c r="E50" s="298">
        <f t="shared" si="0"/>
        <v>29</v>
      </c>
      <c r="F50" s="298">
        <f t="shared" si="1"/>
        <v>17</v>
      </c>
      <c r="G50" s="298">
        <f t="shared" si="2"/>
        <v>12</v>
      </c>
      <c r="H50" s="298">
        <f t="shared" si="3"/>
        <v>28</v>
      </c>
      <c r="I50" s="298">
        <f t="shared" si="6"/>
        <v>16</v>
      </c>
      <c r="J50" s="298">
        <f t="shared" si="7"/>
        <v>12</v>
      </c>
      <c r="K50" s="298">
        <f t="shared" si="8"/>
        <v>27</v>
      </c>
      <c r="L50" s="298">
        <v>15</v>
      </c>
      <c r="M50" s="298">
        <v>12</v>
      </c>
      <c r="N50" s="298">
        <v>1</v>
      </c>
      <c r="O50" s="298">
        <v>0</v>
      </c>
      <c r="P50" s="298">
        <v>1</v>
      </c>
      <c r="Q50" s="298">
        <v>0</v>
      </c>
      <c r="R50" s="298">
        <v>0</v>
      </c>
      <c r="S50" s="298">
        <v>20</v>
      </c>
      <c r="T50" s="298">
        <v>1</v>
      </c>
      <c r="U50" s="298">
        <v>0</v>
      </c>
      <c r="V50" s="298">
        <v>4</v>
      </c>
      <c r="W50" s="298">
        <v>0</v>
      </c>
      <c r="X50" s="298">
        <f t="shared" si="4"/>
        <v>1</v>
      </c>
      <c r="Y50" s="298">
        <v>1</v>
      </c>
      <c r="Z50" s="298">
        <v>0</v>
      </c>
      <c r="AA50" s="298">
        <v>1</v>
      </c>
      <c r="AB50" s="298">
        <v>0</v>
      </c>
      <c r="AC50" s="298">
        <f t="shared" si="5"/>
        <v>1</v>
      </c>
      <c r="AD50" s="298">
        <v>1</v>
      </c>
      <c r="AE50" s="298">
        <v>0</v>
      </c>
      <c r="AF50" s="298">
        <v>0</v>
      </c>
      <c r="AG50" s="298">
        <v>0</v>
      </c>
      <c r="AH50" s="298">
        <v>0</v>
      </c>
      <c r="AI50" s="298">
        <v>0</v>
      </c>
      <c r="AJ50" s="298">
        <v>1</v>
      </c>
    </row>
    <row r="51" spans="1:36" ht="12.5" outlineLevel="4" x14ac:dyDescent="0.25">
      <c r="A51" s="82" t="s">
        <v>23</v>
      </c>
      <c r="B51" s="86" t="s">
        <v>77</v>
      </c>
      <c r="C51" s="87" t="s">
        <v>299</v>
      </c>
      <c r="D51" s="180"/>
      <c r="E51" s="298">
        <f t="shared" si="0"/>
        <v>59</v>
      </c>
      <c r="F51" s="298">
        <f t="shared" si="1"/>
        <v>32</v>
      </c>
      <c r="G51" s="298">
        <f t="shared" si="2"/>
        <v>27</v>
      </c>
      <c r="H51" s="298">
        <f t="shared" si="3"/>
        <v>59</v>
      </c>
      <c r="I51" s="298">
        <f t="shared" si="6"/>
        <v>32</v>
      </c>
      <c r="J51" s="298">
        <f t="shared" si="7"/>
        <v>27</v>
      </c>
      <c r="K51" s="298">
        <f t="shared" si="8"/>
        <v>57</v>
      </c>
      <c r="L51" s="298">
        <v>32</v>
      </c>
      <c r="M51" s="298">
        <v>25</v>
      </c>
      <c r="N51" s="298">
        <v>1</v>
      </c>
      <c r="O51" s="298">
        <v>0</v>
      </c>
      <c r="P51" s="298">
        <v>2</v>
      </c>
      <c r="Q51" s="298">
        <v>1</v>
      </c>
      <c r="R51" s="298">
        <v>0</v>
      </c>
      <c r="S51" s="298">
        <v>42</v>
      </c>
      <c r="T51" s="298">
        <v>1</v>
      </c>
      <c r="U51" s="298">
        <v>1</v>
      </c>
      <c r="V51" s="298">
        <v>9</v>
      </c>
      <c r="W51" s="298">
        <v>0</v>
      </c>
      <c r="X51" s="298">
        <f t="shared" si="4"/>
        <v>2</v>
      </c>
      <c r="Y51" s="298">
        <v>0</v>
      </c>
      <c r="Z51" s="298">
        <v>2</v>
      </c>
      <c r="AA51" s="298">
        <v>2</v>
      </c>
      <c r="AB51" s="298">
        <v>0</v>
      </c>
      <c r="AC51" s="298">
        <f t="shared" si="5"/>
        <v>0</v>
      </c>
      <c r="AD51" s="298">
        <v>0</v>
      </c>
      <c r="AE51" s="298">
        <v>0</v>
      </c>
      <c r="AF51" s="298">
        <v>0</v>
      </c>
      <c r="AG51" s="298">
        <v>0</v>
      </c>
      <c r="AH51" s="298">
        <v>0</v>
      </c>
      <c r="AI51" s="298">
        <v>0</v>
      </c>
      <c r="AJ51" s="298">
        <v>0</v>
      </c>
    </row>
    <row r="52" spans="1:36" ht="12.5" outlineLevel="4" x14ac:dyDescent="0.25">
      <c r="A52" s="82" t="s">
        <v>23</v>
      </c>
      <c r="B52" s="86" t="s">
        <v>77</v>
      </c>
      <c r="C52" s="87" t="s">
        <v>300</v>
      </c>
      <c r="D52" s="180"/>
      <c r="E52" s="298">
        <f t="shared" si="0"/>
        <v>23</v>
      </c>
      <c r="F52" s="298">
        <f t="shared" si="1"/>
        <v>12</v>
      </c>
      <c r="G52" s="298">
        <f t="shared" si="2"/>
        <v>11</v>
      </c>
      <c r="H52" s="298">
        <f t="shared" si="3"/>
        <v>23</v>
      </c>
      <c r="I52" s="298">
        <f t="shared" si="6"/>
        <v>12</v>
      </c>
      <c r="J52" s="298">
        <f t="shared" si="7"/>
        <v>11</v>
      </c>
      <c r="K52" s="298">
        <f t="shared" si="8"/>
        <v>22</v>
      </c>
      <c r="L52" s="298">
        <v>12</v>
      </c>
      <c r="M52" s="298">
        <v>10</v>
      </c>
      <c r="N52" s="298">
        <v>1</v>
      </c>
      <c r="O52" s="298">
        <v>0</v>
      </c>
      <c r="P52" s="298">
        <v>1</v>
      </c>
      <c r="Q52" s="298">
        <v>0</v>
      </c>
      <c r="R52" s="298">
        <v>0</v>
      </c>
      <c r="S52" s="298">
        <v>13</v>
      </c>
      <c r="T52" s="298">
        <v>1</v>
      </c>
      <c r="U52" s="298">
        <v>0</v>
      </c>
      <c r="V52" s="298">
        <v>6</v>
      </c>
      <c r="W52" s="298">
        <v>0</v>
      </c>
      <c r="X52" s="298">
        <f t="shared" si="4"/>
        <v>1</v>
      </c>
      <c r="Y52" s="298">
        <v>0</v>
      </c>
      <c r="Z52" s="298">
        <v>1</v>
      </c>
      <c r="AA52" s="298">
        <v>1</v>
      </c>
      <c r="AB52" s="298">
        <v>0</v>
      </c>
      <c r="AC52" s="298">
        <f t="shared" si="5"/>
        <v>0</v>
      </c>
      <c r="AD52" s="298">
        <v>0</v>
      </c>
      <c r="AE52" s="298">
        <v>0</v>
      </c>
      <c r="AF52" s="298">
        <v>0</v>
      </c>
      <c r="AG52" s="298">
        <v>0</v>
      </c>
      <c r="AH52" s="298">
        <v>0</v>
      </c>
      <c r="AI52" s="298">
        <v>0</v>
      </c>
      <c r="AJ52" s="298">
        <v>0</v>
      </c>
    </row>
    <row r="53" spans="1:36" ht="12.5" outlineLevel="4" x14ac:dyDescent="0.25">
      <c r="A53" s="96" t="s">
        <v>23</v>
      </c>
      <c r="B53" s="88" t="s">
        <v>77</v>
      </c>
      <c r="C53" s="89" t="s">
        <v>301</v>
      </c>
      <c r="D53" s="178"/>
      <c r="E53" s="301">
        <f t="shared" si="0"/>
        <v>22</v>
      </c>
      <c r="F53" s="299">
        <f t="shared" si="1"/>
        <v>9</v>
      </c>
      <c r="G53" s="299">
        <f t="shared" si="2"/>
        <v>13</v>
      </c>
      <c r="H53" s="299">
        <f t="shared" si="3"/>
        <v>21</v>
      </c>
      <c r="I53" s="299">
        <f t="shared" si="6"/>
        <v>9</v>
      </c>
      <c r="J53" s="299">
        <f t="shared" si="7"/>
        <v>12</v>
      </c>
      <c r="K53" s="299">
        <f t="shared" si="8"/>
        <v>20</v>
      </c>
      <c r="L53" s="300">
        <v>9</v>
      </c>
      <c r="M53" s="300">
        <v>11</v>
      </c>
      <c r="N53" s="300">
        <v>1</v>
      </c>
      <c r="O53" s="300">
        <v>0</v>
      </c>
      <c r="P53" s="300">
        <v>1</v>
      </c>
      <c r="Q53" s="300">
        <v>0</v>
      </c>
      <c r="R53" s="300">
        <v>0</v>
      </c>
      <c r="S53" s="300">
        <v>14</v>
      </c>
      <c r="T53" s="300">
        <v>1</v>
      </c>
      <c r="U53" s="300">
        <v>0</v>
      </c>
      <c r="V53" s="300">
        <v>3</v>
      </c>
      <c r="W53" s="300">
        <v>0</v>
      </c>
      <c r="X53" s="300">
        <f t="shared" si="4"/>
        <v>1</v>
      </c>
      <c r="Y53" s="300">
        <v>0</v>
      </c>
      <c r="Z53" s="300">
        <v>1</v>
      </c>
      <c r="AA53" s="300">
        <v>1</v>
      </c>
      <c r="AB53" s="300">
        <v>0</v>
      </c>
      <c r="AC53" s="300">
        <f t="shared" si="5"/>
        <v>1</v>
      </c>
      <c r="AD53" s="300">
        <v>0</v>
      </c>
      <c r="AE53" s="300">
        <v>1</v>
      </c>
      <c r="AF53" s="300">
        <v>0</v>
      </c>
      <c r="AG53" s="300">
        <v>0</v>
      </c>
      <c r="AH53" s="300">
        <v>0</v>
      </c>
      <c r="AI53" s="300">
        <v>0</v>
      </c>
      <c r="AJ53" s="300">
        <v>1</v>
      </c>
    </row>
    <row r="54" spans="1:36" s="25" customFormat="1" ht="13" outlineLevel="4" x14ac:dyDescent="0.2">
      <c r="A54" s="141" t="s">
        <v>585</v>
      </c>
      <c r="B54" s="143" t="s">
        <v>590</v>
      </c>
      <c r="C54" s="181"/>
      <c r="D54" s="279">
        <f>SUM(D49:D53)</f>
        <v>0</v>
      </c>
      <c r="E54" s="279">
        <f t="shared" ref="E54:AJ54" si="19">SUM(E49:E53)</f>
        <v>187</v>
      </c>
      <c r="F54" s="279">
        <f t="shared" si="19"/>
        <v>101</v>
      </c>
      <c r="G54" s="279">
        <f t="shared" si="19"/>
        <v>86</v>
      </c>
      <c r="H54" s="279">
        <f t="shared" si="19"/>
        <v>184</v>
      </c>
      <c r="I54" s="279">
        <f t="shared" si="19"/>
        <v>99</v>
      </c>
      <c r="J54" s="279">
        <f t="shared" si="19"/>
        <v>85</v>
      </c>
      <c r="K54" s="279">
        <f t="shared" si="19"/>
        <v>177</v>
      </c>
      <c r="L54" s="279">
        <f t="shared" si="19"/>
        <v>98</v>
      </c>
      <c r="M54" s="279">
        <f t="shared" si="19"/>
        <v>79</v>
      </c>
      <c r="N54" s="279">
        <f t="shared" si="19"/>
        <v>5</v>
      </c>
      <c r="O54" s="279">
        <f t="shared" si="19"/>
        <v>0</v>
      </c>
      <c r="P54" s="279">
        <f t="shared" si="19"/>
        <v>7</v>
      </c>
      <c r="Q54" s="279">
        <f t="shared" si="19"/>
        <v>1</v>
      </c>
      <c r="R54" s="279">
        <f t="shared" si="19"/>
        <v>1</v>
      </c>
      <c r="S54" s="279">
        <f t="shared" si="19"/>
        <v>124</v>
      </c>
      <c r="T54" s="279">
        <f t="shared" si="19"/>
        <v>5</v>
      </c>
      <c r="U54" s="279">
        <f t="shared" si="19"/>
        <v>1</v>
      </c>
      <c r="V54" s="279">
        <f t="shared" si="19"/>
        <v>33</v>
      </c>
      <c r="W54" s="279">
        <f t="shared" si="19"/>
        <v>0</v>
      </c>
      <c r="X54" s="279">
        <f t="shared" si="19"/>
        <v>7</v>
      </c>
      <c r="Y54" s="279">
        <f t="shared" si="19"/>
        <v>1</v>
      </c>
      <c r="Z54" s="279">
        <f t="shared" si="19"/>
        <v>6</v>
      </c>
      <c r="AA54" s="279">
        <f t="shared" si="19"/>
        <v>7</v>
      </c>
      <c r="AB54" s="279">
        <f t="shared" si="19"/>
        <v>0</v>
      </c>
      <c r="AC54" s="279">
        <f t="shared" si="19"/>
        <v>3</v>
      </c>
      <c r="AD54" s="279">
        <f t="shared" si="19"/>
        <v>2</v>
      </c>
      <c r="AE54" s="279">
        <f t="shared" si="19"/>
        <v>1</v>
      </c>
      <c r="AF54" s="279">
        <f t="shared" si="19"/>
        <v>0</v>
      </c>
      <c r="AG54" s="279">
        <f t="shared" si="19"/>
        <v>0</v>
      </c>
      <c r="AH54" s="279">
        <f t="shared" si="19"/>
        <v>0</v>
      </c>
      <c r="AI54" s="279">
        <f t="shared" si="19"/>
        <v>0</v>
      </c>
      <c r="AJ54" s="279">
        <f t="shared" si="19"/>
        <v>3</v>
      </c>
    </row>
    <row r="55" spans="1:36" ht="12.5" outlineLevel="4" x14ac:dyDescent="0.25">
      <c r="A55" s="101" t="s">
        <v>23</v>
      </c>
      <c r="B55" s="90" t="s">
        <v>91</v>
      </c>
      <c r="C55" s="91" t="s">
        <v>302</v>
      </c>
      <c r="D55" s="182"/>
      <c r="E55" s="304">
        <f t="shared" si="0"/>
        <v>30</v>
      </c>
      <c r="F55" s="296">
        <f t="shared" si="1"/>
        <v>14</v>
      </c>
      <c r="G55" s="296">
        <f t="shared" si="2"/>
        <v>16</v>
      </c>
      <c r="H55" s="296">
        <f t="shared" si="3"/>
        <v>28</v>
      </c>
      <c r="I55" s="296">
        <f t="shared" si="6"/>
        <v>13</v>
      </c>
      <c r="J55" s="296">
        <f t="shared" si="7"/>
        <v>15</v>
      </c>
      <c r="K55" s="296">
        <f t="shared" si="8"/>
        <v>27</v>
      </c>
      <c r="L55" s="295">
        <v>12</v>
      </c>
      <c r="M55" s="295">
        <v>15</v>
      </c>
      <c r="N55" s="295">
        <v>1</v>
      </c>
      <c r="O55" s="295">
        <v>0</v>
      </c>
      <c r="P55" s="295">
        <v>1</v>
      </c>
      <c r="Q55" s="295">
        <v>1</v>
      </c>
      <c r="R55" s="295">
        <v>0</v>
      </c>
      <c r="S55" s="295">
        <v>20</v>
      </c>
      <c r="T55" s="295">
        <v>1</v>
      </c>
      <c r="U55" s="295">
        <v>0</v>
      </c>
      <c r="V55" s="295">
        <v>3</v>
      </c>
      <c r="W55" s="295">
        <v>0</v>
      </c>
      <c r="X55" s="296">
        <f t="shared" si="4"/>
        <v>1</v>
      </c>
      <c r="Y55" s="295">
        <v>1</v>
      </c>
      <c r="Z55" s="295">
        <v>0</v>
      </c>
      <c r="AA55" s="295">
        <v>1</v>
      </c>
      <c r="AB55" s="295">
        <v>0</v>
      </c>
      <c r="AC55" s="296">
        <f t="shared" si="5"/>
        <v>2</v>
      </c>
      <c r="AD55" s="295">
        <v>1</v>
      </c>
      <c r="AE55" s="295">
        <v>1</v>
      </c>
      <c r="AF55" s="295">
        <v>0</v>
      </c>
      <c r="AG55" s="295">
        <v>1</v>
      </c>
      <c r="AH55" s="295">
        <v>1</v>
      </c>
      <c r="AI55" s="295">
        <v>0</v>
      </c>
      <c r="AJ55" s="295">
        <v>0</v>
      </c>
    </row>
    <row r="56" spans="1:36" s="25" customFormat="1" ht="13" outlineLevel="4" x14ac:dyDescent="0.2">
      <c r="A56" s="141" t="s">
        <v>585</v>
      </c>
      <c r="B56" s="143" t="s">
        <v>591</v>
      </c>
      <c r="C56" s="181"/>
      <c r="D56" s="279">
        <f>D55</f>
        <v>0</v>
      </c>
      <c r="E56" s="279">
        <f>E55</f>
        <v>30</v>
      </c>
      <c r="F56" s="279">
        <f t="shared" ref="F56:AJ56" si="20">F55</f>
        <v>14</v>
      </c>
      <c r="G56" s="279">
        <f t="shared" si="20"/>
        <v>16</v>
      </c>
      <c r="H56" s="279">
        <f t="shared" si="20"/>
        <v>28</v>
      </c>
      <c r="I56" s="279">
        <f t="shared" si="20"/>
        <v>13</v>
      </c>
      <c r="J56" s="279">
        <f t="shared" si="20"/>
        <v>15</v>
      </c>
      <c r="K56" s="279">
        <f t="shared" si="20"/>
        <v>27</v>
      </c>
      <c r="L56" s="279">
        <f t="shared" si="20"/>
        <v>12</v>
      </c>
      <c r="M56" s="279">
        <f t="shared" si="20"/>
        <v>15</v>
      </c>
      <c r="N56" s="279">
        <f t="shared" si="20"/>
        <v>1</v>
      </c>
      <c r="O56" s="279">
        <f t="shared" si="20"/>
        <v>0</v>
      </c>
      <c r="P56" s="279">
        <f t="shared" si="20"/>
        <v>1</v>
      </c>
      <c r="Q56" s="279">
        <f t="shared" si="20"/>
        <v>1</v>
      </c>
      <c r="R56" s="279">
        <f t="shared" si="20"/>
        <v>0</v>
      </c>
      <c r="S56" s="279">
        <f t="shared" si="20"/>
        <v>20</v>
      </c>
      <c r="T56" s="279">
        <f t="shared" si="20"/>
        <v>1</v>
      </c>
      <c r="U56" s="279">
        <f t="shared" si="20"/>
        <v>0</v>
      </c>
      <c r="V56" s="279">
        <f t="shared" si="20"/>
        <v>3</v>
      </c>
      <c r="W56" s="279">
        <f t="shared" si="20"/>
        <v>0</v>
      </c>
      <c r="X56" s="279">
        <f t="shared" si="20"/>
        <v>1</v>
      </c>
      <c r="Y56" s="279">
        <f t="shared" si="20"/>
        <v>1</v>
      </c>
      <c r="Z56" s="279">
        <f t="shared" si="20"/>
        <v>0</v>
      </c>
      <c r="AA56" s="279">
        <f t="shared" si="20"/>
        <v>1</v>
      </c>
      <c r="AB56" s="279">
        <f t="shared" si="20"/>
        <v>0</v>
      </c>
      <c r="AC56" s="279">
        <f t="shared" si="20"/>
        <v>2</v>
      </c>
      <c r="AD56" s="279">
        <f t="shared" si="20"/>
        <v>1</v>
      </c>
      <c r="AE56" s="279">
        <f t="shared" si="20"/>
        <v>1</v>
      </c>
      <c r="AF56" s="279">
        <f t="shared" si="20"/>
        <v>0</v>
      </c>
      <c r="AG56" s="279">
        <f t="shared" si="20"/>
        <v>1</v>
      </c>
      <c r="AH56" s="279">
        <f t="shared" si="20"/>
        <v>1</v>
      </c>
      <c r="AI56" s="279">
        <f t="shared" si="20"/>
        <v>0</v>
      </c>
      <c r="AJ56" s="279">
        <f t="shared" si="20"/>
        <v>0</v>
      </c>
    </row>
    <row r="57" spans="1:36" ht="12.5" outlineLevel="4" x14ac:dyDescent="0.25">
      <c r="A57" s="100" t="s">
        <v>23</v>
      </c>
      <c r="B57" s="93" t="s">
        <v>95</v>
      </c>
      <c r="C57" s="215" t="s">
        <v>303</v>
      </c>
      <c r="D57" s="184"/>
      <c r="E57" s="303">
        <f t="shared" si="0"/>
        <v>26</v>
      </c>
      <c r="F57" s="303">
        <f t="shared" si="1"/>
        <v>13</v>
      </c>
      <c r="G57" s="303">
        <f t="shared" si="2"/>
        <v>13</v>
      </c>
      <c r="H57" s="303">
        <f t="shared" si="3"/>
        <v>24</v>
      </c>
      <c r="I57" s="303">
        <f t="shared" si="6"/>
        <v>13</v>
      </c>
      <c r="J57" s="303">
        <f t="shared" si="7"/>
        <v>11</v>
      </c>
      <c r="K57" s="303">
        <f t="shared" si="8"/>
        <v>23</v>
      </c>
      <c r="L57" s="303">
        <v>13</v>
      </c>
      <c r="M57" s="303">
        <v>10</v>
      </c>
      <c r="N57" s="303">
        <v>1</v>
      </c>
      <c r="O57" s="303">
        <v>0</v>
      </c>
      <c r="P57" s="303">
        <v>1</v>
      </c>
      <c r="Q57" s="303">
        <v>0</v>
      </c>
      <c r="R57" s="303">
        <v>0</v>
      </c>
      <c r="S57" s="303">
        <v>19</v>
      </c>
      <c r="T57" s="303">
        <v>1</v>
      </c>
      <c r="U57" s="303">
        <v>0</v>
      </c>
      <c r="V57" s="303">
        <v>1</v>
      </c>
      <c r="W57" s="303">
        <v>0</v>
      </c>
      <c r="X57" s="303">
        <f t="shared" si="4"/>
        <v>1</v>
      </c>
      <c r="Y57" s="303">
        <v>0</v>
      </c>
      <c r="Z57" s="303">
        <v>1</v>
      </c>
      <c r="AA57" s="303">
        <v>1</v>
      </c>
      <c r="AB57" s="303">
        <v>0</v>
      </c>
      <c r="AC57" s="303">
        <f t="shared" si="5"/>
        <v>2</v>
      </c>
      <c r="AD57" s="303">
        <v>0</v>
      </c>
      <c r="AE57" s="303">
        <v>2</v>
      </c>
      <c r="AF57" s="303">
        <v>0</v>
      </c>
      <c r="AG57" s="303">
        <v>0</v>
      </c>
      <c r="AH57" s="303">
        <v>0</v>
      </c>
      <c r="AI57" s="303">
        <v>0</v>
      </c>
      <c r="AJ57" s="303">
        <v>2</v>
      </c>
    </row>
    <row r="58" spans="1:36" s="25" customFormat="1" ht="13" outlineLevel="4" x14ac:dyDescent="0.2">
      <c r="A58" s="144" t="s">
        <v>585</v>
      </c>
      <c r="B58" s="145" t="s">
        <v>592</v>
      </c>
      <c r="C58" s="181"/>
      <c r="D58" s="280">
        <f>D57</f>
        <v>0</v>
      </c>
      <c r="E58" s="280">
        <f t="shared" ref="E58:AJ58" si="21">E57</f>
        <v>26</v>
      </c>
      <c r="F58" s="280">
        <f t="shared" si="21"/>
        <v>13</v>
      </c>
      <c r="G58" s="280">
        <f t="shared" si="21"/>
        <v>13</v>
      </c>
      <c r="H58" s="280">
        <f t="shared" si="21"/>
        <v>24</v>
      </c>
      <c r="I58" s="280">
        <f t="shared" si="21"/>
        <v>13</v>
      </c>
      <c r="J58" s="280">
        <f t="shared" si="21"/>
        <v>11</v>
      </c>
      <c r="K58" s="280">
        <f t="shared" si="21"/>
        <v>23</v>
      </c>
      <c r="L58" s="280">
        <f t="shared" si="21"/>
        <v>13</v>
      </c>
      <c r="M58" s="280">
        <f t="shared" si="21"/>
        <v>10</v>
      </c>
      <c r="N58" s="280">
        <f t="shared" si="21"/>
        <v>1</v>
      </c>
      <c r="O58" s="280">
        <f t="shared" si="21"/>
        <v>0</v>
      </c>
      <c r="P58" s="280">
        <f t="shared" si="21"/>
        <v>1</v>
      </c>
      <c r="Q58" s="280">
        <f t="shared" si="21"/>
        <v>0</v>
      </c>
      <c r="R58" s="280">
        <f t="shared" si="21"/>
        <v>0</v>
      </c>
      <c r="S58" s="280">
        <f t="shared" si="21"/>
        <v>19</v>
      </c>
      <c r="T58" s="280">
        <f t="shared" si="21"/>
        <v>1</v>
      </c>
      <c r="U58" s="280">
        <f t="shared" si="21"/>
        <v>0</v>
      </c>
      <c r="V58" s="280">
        <f t="shared" si="21"/>
        <v>1</v>
      </c>
      <c r="W58" s="280">
        <f t="shared" si="21"/>
        <v>0</v>
      </c>
      <c r="X58" s="280">
        <f t="shared" si="21"/>
        <v>1</v>
      </c>
      <c r="Y58" s="280">
        <f t="shared" si="21"/>
        <v>0</v>
      </c>
      <c r="Z58" s="280">
        <f t="shared" si="21"/>
        <v>1</v>
      </c>
      <c r="AA58" s="280">
        <f t="shared" si="21"/>
        <v>1</v>
      </c>
      <c r="AB58" s="280">
        <f t="shared" si="21"/>
        <v>0</v>
      </c>
      <c r="AC58" s="280">
        <f t="shared" si="21"/>
        <v>2</v>
      </c>
      <c r="AD58" s="280">
        <f t="shared" si="21"/>
        <v>0</v>
      </c>
      <c r="AE58" s="280">
        <f t="shared" si="21"/>
        <v>2</v>
      </c>
      <c r="AF58" s="280">
        <f t="shared" si="21"/>
        <v>0</v>
      </c>
      <c r="AG58" s="280">
        <f t="shared" si="21"/>
        <v>0</v>
      </c>
      <c r="AH58" s="280">
        <f t="shared" si="21"/>
        <v>0</v>
      </c>
      <c r="AI58" s="280">
        <f t="shared" si="21"/>
        <v>0</v>
      </c>
      <c r="AJ58" s="280">
        <f t="shared" si="21"/>
        <v>2</v>
      </c>
    </row>
    <row r="59" spans="1:36" ht="12.5" outlineLevel="4" x14ac:dyDescent="0.25">
      <c r="A59" s="100" t="s">
        <v>23</v>
      </c>
      <c r="B59" s="93" t="s">
        <v>98</v>
      </c>
      <c r="C59" s="215" t="s">
        <v>304</v>
      </c>
      <c r="D59" s="184"/>
      <c r="E59" s="304">
        <f t="shared" si="0"/>
        <v>24</v>
      </c>
      <c r="F59" s="296">
        <f t="shared" si="1"/>
        <v>14</v>
      </c>
      <c r="G59" s="296">
        <f t="shared" si="2"/>
        <v>10</v>
      </c>
      <c r="H59" s="296">
        <f t="shared" si="3"/>
        <v>24</v>
      </c>
      <c r="I59" s="296">
        <f t="shared" si="6"/>
        <v>14</v>
      </c>
      <c r="J59" s="296">
        <f t="shared" si="7"/>
        <v>10</v>
      </c>
      <c r="K59" s="296">
        <f t="shared" si="8"/>
        <v>23</v>
      </c>
      <c r="L59" s="295">
        <v>14</v>
      </c>
      <c r="M59" s="295">
        <v>9</v>
      </c>
      <c r="N59" s="295">
        <v>1</v>
      </c>
      <c r="O59" s="295">
        <v>0</v>
      </c>
      <c r="P59" s="295">
        <v>1</v>
      </c>
      <c r="Q59" s="295">
        <v>0</v>
      </c>
      <c r="R59" s="295">
        <v>0</v>
      </c>
      <c r="S59" s="295">
        <v>17</v>
      </c>
      <c r="T59" s="295">
        <v>1</v>
      </c>
      <c r="U59" s="295">
        <v>0</v>
      </c>
      <c r="V59" s="295">
        <v>3</v>
      </c>
      <c r="W59" s="295">
        <v>0</v>
      </c>
      <c r="X59" s="296">
        <f t="shared" si="4"/>
        <v>1</v>
      </c>
      <c r="Y59" s="295">
        <v>0</v>
      </c>
      <c r="Z59" s="295">
        <v>1</v>
      </c>
      <c r="AA59" s="295">
        <v>1</v>
      </c>
      <c r="AB59" s="295">
        <v>0</v>
      </c>
      <c r="AC59" s="296">
        <f t="shared" si="5"/>
        <v>0</v>
      </c>
      <c r="AD59" s="295">
        <v>0</v>
      </c>
      <c r="AE59" s="295">
        <v>0</v>
      </c>
      <c r="AF59" s="295">
        <v>0</v>
      </c>
      <c r="AG59" s="295">
        <v>0</v>
      </c>
      <c r="AH59" s="295">
        <v>0</v>
      </c>
      <c r="AI59" s="295">
        <v>0</v>
      </c>
      <c r="AJ59" s="295">
        <v>0</v>
      </c>
    </row>
    <row r="60" spans="1:36" s="25" customFormat="1" ht="13" outlineLevel="4" x14ac:dyDescent="0.2">
      <c r="A60" s="141" t="s">
        <v>585</v>
      </c>
      <c r="B60" s="143" t="s">
        <v>593</v>
      </c>
      <c r="C60" s="181"/>
      <c r="D60" s="279">
        <f>D59</f>
        <v>0</v>
      </c>
      <c r="E60" s="279">
        <f t="shared" ref="E60:AJ60" si="22">E59</f>
        <v>24</v>
      </c>
      <c r="F60" s="279">
        <f>F59</f>
        <v>14</v>
      </c>
      <c r="G60" s="279">
        <f t="shared" si="22"/>
        <v>10</v>
      </c>
      <c r="H60" s="279">
        <f t="shared" si="22"/>
        <v>24</v>
      </c>
      <c r="I60" s="279">
        <f t="shared" si="22"/>
        <v>14</v>
      </c>
      <c r="J60" s="279">
        <f t="shared" si="22"/>
        <v>10</v>
      </c>
      <c r="K60" s="279">
        <f t="shared" si="22"/>
        <v>23</v>
      </c>
      <c r="L60" s="279">
        <f t="shared" si="22"/>
        <v>14</v>
      </c>
      <c r="M60" s="279">
        <f t="shared" si="22"/>
        <v>9</v>
      </c>
      <c r="N60" s="279">
        <f t="shared" si="22"/>
        <v>1</v>
      </c>
      <c r="O60" s="279">
        <f t="shared" si="22"/>
        <v>0</v>
      </c>
      <c r="P60" s="279">
        <f t="shared" si="22"/>
        <v>1</v>
      </c>
      <c r="Q60" s="279">
        <f t="shared" si="22"/>
        <v>0</v>
      </c>
      <c r="R60" s="279">
        <f t="shared" si="22"/>
        <v>0</v>
      </c>
      <c r="S60" s="279">
        <f t="shared" si="22"/>
        <v>17</v>
      </c>
      <c r="T60" s="279">
        <f t="shared" si="22"/>
        <v>1</v>
      </c>
      <c r="U60" s="279">
        <f t="shared" si="22"/>
        <v>0</v>
      </c>
      <c r="V60" s="279">
        <f t="shared" si="22"/>
        <v>3</v>
      </c>
      <c r="W60" s="279">
        <f t="shared" si="22"/>
        <v>0</v>
      </c>
      <c r="X60" s="279">
        <f t="shared" si="22"/>
        <v>1</v>
      </c>
      <c r="Y60" s="279">
        <f t="shared" si="22"/>
        <v>0</v>
      </c>
      <c r="Z60" s="279">
        <f t="shared" si="22"/>
        <v>1</v>
      </c>
      <c r="AA60" s="279">
        <f t="shared" si="22"/>
        <v>1</v>
      </c>
      <c r="AB60" s="279">
        <f t="shared" si="22"/>
        <v>0</v>
      </c>
      <c r="AC60" s="279">
        <f t="shared" si="22"/>
        <v>0</v>
      </c>
      <c r="AD60" s="279">
        <f t="shared" si="22"/>
        <v>0</v>
      </c>
      <c r="AE60" s="279">
        <f t="shared" si="22"/>
        <v>0</v>
      </c>
      <c r="AF60" s="279">
        <f t="shared" si="22"/>
        <v>0</v>
      </c>
      <c r="AG60" s="279">
        <f>AG59</f>
        <v>0</v>
      </c>
      <c r="AH60" s="279">
        <f t="shared" si="22"/>
        <v>0</v>
      </c>
      <c r="AI60" s="279">
        <f t="shared" si="22"/>
        <v>0</v>
      </c>
      <c r="AJ60" s="279">
        <f t="shared" si="22"/>
        <v>0</v>
      </c>
    </row>
    <row r="61" spans="1:36" ht="12.5" outlineLevel="4" x14ac:dyDescent="0.25">
      <c r="A61" s="80" t="s">
        <v>23</v>
      </c>
      <c r="B61" s="83" t="s">
        <v>101</v>
      </c>
      <c r="C61" s="84" t="s">
        <v>305</v>
      </c>
      <c r="D61" s="177"/>
      <c r="E61" s="297">
        <f t="shared" si="0"/>
        <v>32</v>
      </c>
      <c r="F61" s="295">
        <f t="shared" si="1"/>
        <v>19</v>
      </c>
      <c r="G61" s="295">
        <f t="shared" si="2"/>
        <v>13</v>
      </c>
      <c r="H61" s="295">
        <f t="shared" si="3"/>
        <v>32</v>
      </c>
      <c r="I61" s="295">
        <f t="shared" si="6"/>
        <v>19</v>
      </c>
      <c r="J61" s="295">
        <f t="shared" si="7"/>
        <v>13</v>
      </c>
      <c r="K61" s="295">
        <f t="shared" si="8"/>
        <v>31</v>
      </c>
      <c r="L61" s="296">
        <v>19</v>
      </c>
      <c r="M61" s="296">
        <v>12</v>
      </c>
      <c r="N61" s="296">
        <v>1</v>
      </c>
      <c r="O61" s="296">
        <v>0</v>
      </c>
      <c r="P61" s="296">
        <v>1</v>
      </c>
      <c r="Q61" s="296">
        <v>0</v>
      </c>
      <c r="R61" s="296">
        <v>0</v>
      </c>
      <c r="S61" s="296">
        <v>24</v>
      </c>
      <c r="T61" s="296">
        <v>1</v>
      </c>
      <c r="U61" s="296">
        <v>1</v>
      </c>
      <c r="V61" s="296">
        <v>3</v>
      </c>
      <c r="W61" s="296">
        <v>0</v>
      </c>
      <c r="X61" s="296">
        <f t="shared" si="4"/>
        <v>1</v>
      </c>
      <c r="Y61" s="296">
        <v>0</v>
      </c>
      <c r="Z61" s="296">
        <v>1</v>
      </c>
      <c r="AA61" s="296">
        <v>1</v>
      </c>
      <c r="AB61" s="296">
        <v>0</v>
      </c>
      <c r="AC61" s="296">
        <f t="shared" si="5"/>
        <v>0</v>
      </c>
      <c r="AD61" s="296">
        <v>0</v>
      </c>
      <c r="AE61" s="296">
        <v>0</v>
      </c>
      <c r="AF61" s="296">
        <v>0</v>
      </c>
      <c r="AG61" s="296">
        <v>0</v>
      </c>
      <c r="AH61" s="296">
        <v>0</v>
      </c>
      <c r="AI61" s="296">
        <v>0</v>
      </c>
      <c r="AJ61" s="296">
        <v>0</v>
      </c>
    </row>
    <row r="62" spans="1:36" ht="12.5" outlineLevel="4" x14ac:dyDescent="0.25">
      <c r="A62" s="82" t="s">
        <v>23</v>
      </c>
      <c r="B62" s="86" t="s">
        <v>101</v>
      </c>
      <c r="C62" s="87" t="s">
        <v>306</v>
      </c>
      <c r="D62" s="180"/>
      <c r="E62" s="298">
        <f t="shared" si="0"/>
        <v>16</v>
      </c>
      <c r="F62" s="298">
        <f t="shared" si="1"/>
        <v>7</v>
      </c>
      <c r="G62" s="298">
        <f t="shared" si="2"/>
        <v>9</v>
      </c>
      <c r="H62" s="298">
        <f t="shared" si="3"/>
        <v>16</v>
      </c>
      <c r="I62" s="298">
        <f t="shared" si="6"/>
        <v>7</v>
      </c>
      <c r="J62" s="298">
        <f t="shared" si="7"/>
        <v>9</v>
      </c>
      <c r="K62" s="298">
        <f t="shared" si="8"/>
        <v>15</v>
      </c>
      <c r="L62" s="298">
        <v>7</v>
      </c>
      <c r="M62" s="298">
        <v>8</v>
      </c>
      <c r="N62" s="298">
        <v>1</v>
      </c>
      <c r="O62" s="298">
        <v>0</v>
      </c>
      <c r="P62" s="298">
        <v>1</v>
      </c>
      <c r="Q62" s="298">
        <v>0</v>
      </c>
      <c r="R62" s="298">
        <v>0</v>
      </c>
      <c r="S62" s="298">
        <v>9</v>
      </c>
      <c r="T62" s="298">
        <v>1</v>
      </c>
      <c r="U62" s="298">
        <v>0</v>
      </c>
      <c r="V62" s="298">
        <v>3</v>
      </c>
      <c r="W62" s="298">
        <v>0</v>
      </c>
      <c r="X62" s="298">
        <f t="shared" si="4"/>
        <v>1</v>
      </c>
      <c r="Y62" s="298">
        <v>0</v>
      </c>
      <c r="Z62" s="298">
        <v>1</v>
      </c>
      <c r="AA62" s="298">
        <v>1</v>
      </c>
      <c r="AB62" s="298">
        <v>0</v>
      </c>
      <c r="AC62" s="298">
        <f t="shared" si="5"/>
        <v>0</v>
      </c>
      <c r="AD62" s="298">
        <v>0</v>
      </c>
      <c r="AE62" s="298">
        <v>0</v>
      </c>
      <c r="AF62" s="298">
        <v>0</v>
      </c>
      <c r="AG62" s="298">
        <v>0</v>
      </c>
      <c r="AH62" s="298">
        <v>0</v>
      </c>
      <c r="AI62" s="298">
        <v>0</v>
      </c>
      <c r="AJ62" s="298">
        <v>0</v>
      </c>
    </row>
    <row r="63" spans="1:36" ht="12.5" outlineLevel="4" x14ac:dyDescent="0.25">
      <c r="A63" s="96" t="s">
        <v>23</v>
      </c>
      <c r="B63" s="88" t="s">
        <v>101</v>
      </c>
      <c r="C63" s="89" t="s">
        <v>307</v>
      </c>
      <c r="D63" s="178"/>
      <c r="E63" s="301">
        <f t="shared" si="0"/>
        <v>29</v>
      </c>
      <c r="F63" s="299">
        <f t="shared" si="1"/>
        <v>16</v>
      </c>
      <c r="G63" s="299">
        <f t="shared" si="2"/>
        <v>13</v>
      </c>
      <c r="H63" s="299">
        <f t="shared" si="3"/>
        <v>29</v>
      </c>
      <c r="I63" s="299">
        <f t="shared" si="6"/>
        <v>16</v>
      </c>
      <c r="J63" s="299">
        <f t="shared" si="7"/>
        <v>13</v>
      </c>
      <c r="K63" s="299">
        <f t="shared" si="8"/>
        <v>28</v>
      </c>
      <c r="L63" s="300">
        <v>16</v>
      </c>
      <c r="M63" s="300">
        <v>12</v>
      </c>
      <c r="N63" s="300">
        <v>1</v>
      </c>
      <c r="O63" s="300">
        <v>0</v>
      </c>
      <c r="P63" s="300">
        <v>1</v>
      </c>
      <c r="Q63" s="300">
        <v>1</v>
      </c>
      <c r="R63" s="300">
        <v>0</v>
      </c>
      <c r="S63" s="300">
        <v>20</v>
      </c>
      <c r="T63" s="300">
        <v>1</v>
      </c>
      <c r="U63" s="300">
        <v>0</v>
      </c>
      <c r="V63" s="300">
        <v>4</v>
      </c>
      <c r="W63" s="300">
        <v>0</v>
      </c>
      <c r="X63" s="300">
        <f t="shared" si="4"/>
        <v>1</v>
      </c>
      <c r="Y63" s="300">
        <v>0</v>
      </c>
      <c r="Z63" s="300">
        <v>1</v>
      </c>
      <c r="AA63" s="300">
        <v>1</v>
      </c>
      <c r="AB63" s="300">
        <v>0</v>
      </c>
      <c r="AC63" s="300">
        <f t="shared" si="5"/>
        <v>0</v>
      </c>
      <c r="AD63" s="300">
        <v>0</v>
      </c>
      <c r="AE63" s="300">
        <v>0</v>
      </c>
      <c r="AF63" s="300">
        <v>0</v>
      </c>
      <c r="AG63" s="300">
        <v>0</v>
      </c>
      <c r="AH63" s="300">
        <v>0</v>
      </c>
      <c r="AI63" s="300">
        <v>0</v>
      </c>
      <c r="AJ63" s="300">
        <v>0</v>
      </c>
    </row>
    <row r="64" spans="1:36" s="25" customFormat="1" ht="13" outlineLevel="4" x14ac:dyDescent="0.2">
      <c r="A64" s="141" t="s">
        <v>585</v>
      </c>
      <c r="B64" s="143" t="s">
        <v>594</v>
      </c>
      <c r="C64" s="281"/>
      <c r="D64" s="279">
        <f>SUM(D61:D63)</f>
        <v>0</v>
      </c>
      <c r="E64" s="279">
        <f t="shared" ref="E64:AJ64" si="23">SUM(E61:E63)</f>
        <v>77</v>
      </c>
      <c r="F64" s="279">
        <f t="shared" si="23"/>
        <v>42</v>
      </c>
      <c r="G64" s="279">
        <f t="shared" si="23"/>
        <v>35</v>
      </c>
      <c r="H64" s="279">
        <f t="shared" si="23"/>
        <v>77</v>
      </c>
      <c r="I64" s="279">
        <f t="shared" si="23"/>
        <v>42</v>
      </c>
      <c r="J64" s="279">
        <f t="shared" si="23"/>
        <v>35</v>
      </c>
      <c r="K64" s="279">
        <f t="shared" si="23"/>
        <v>74</v>
      </c>
      <c r="L64" s="279">
        <f t="shared" si="23"/>
        <v>42</v>
      </c>
      <c r="M64" s="279">
        <f t="shared" si="23"/>
        <v>32</v>
      </c>
      <c r="N64" s="279">
        <f t="shared" si="23"/>
        <v>3</v>
      </c>
      <c r="O64" s="279">
        <f t="shared" si="23"/>
        <v>0</v>
      </c>
      <c r="P64" s="279">
        <f>SUM(P61:P63)</f>
        <v>3</v>
      </c>
      <c r="Q64" s="279">
        <f t="shared" si="23"/>
        <v>1</v>
      </c>
      <c r="R64" s="279">
        <f t="shared" si="23"/>
        <v>0</v>
      </c>
      <c r="S64" s="279">
        <f t="shared" si="23"/>
        <v>53</v>
      </c>
      <c r="T64" s="279">
        <f t="shared" si="23"/>
        <v>3</v>
      </c>
      <c r="U64" s="279">
        <f t="shared" si="23"/>
        <v>1</v>
      </c>
      <c r="V64" s="279">
        <f t="shared" si="23"/>
        <v>10</v>
      </c>
      <c r="W64" s="279">
        <f t="shared" si="23"/>
        <v>0</v>
      </c>
      <c r="X64" s="279">
        <f t="shared" si="23"/>
        <v>3</v>
      </c>
      <c r="Y64" s="279">
        <f t="shared" si="23"/>
        <v>0</v>
      </c>
      <c r="Z64" s="279">
        <f t="shared" si="23"/>
        <v>3</v>
      </c>
      <c r="AA64" s="279">
        <f t="shared" si="23"/>
        <v>3</v>
      </c>
      <c r="AB64" s="279">
        <f t="shared" si="23"/>
        <v>0</v>
      </c>
      <c r="AC64" s="279">
        <f t="shared" si="23"/>
        <v>0</v>
      </c>
      <c r="AD64" s="279">
        <f t="shared" si="23"/>
        <v>0</v>
      </c>
      <c r="AE64" s="279">
        <f t="shared" si="23"/>
        <v>0</v>
      </c>
      <c r="AF64" s="279">
        <f t="shared" si="23"/>
        <v>0</v>
      </c>
      <c r="AG64" s="279">
        <f t="shared" si="23"/>
        <v>0</v>
      </c>
      <c r="AH64" s="279">
        <f t="shared" si="23"/>
        <v>0</v>
      </c>
      <c r="AI64" s="279">
        <f t="shared" si="23"/>
        <v>0</v>
      </c>
      <c r="AJ64" s="279">
        <f t="shared" si="23"/>
        <v>0</v>
      </c>
    </row>
    <row r="65" spans="1:36" ht="12.5" outlineLevel="4" x14ac:dyDescent="0.25">
      <c r="A65" s="80" t="s">
        <v>23</v>
      </c>
      <c r="B65" s="83" t="s">
        <v>107</v>
      </c>
      <c r="C65" s="84" t="s">
        <v>308</v>
      </c>
      <c r="D65" s="81"/>
      <c r="E65" s="296">
        <f t="shared" si="0"/>
        <v>17</v>
      </c>
      <c r="F65" s="296">
        <f t="shared" si="1"/>
        <v>10</v>
      </c>
      <c r="G65" s="296">
        <f t="shared" si="2"/>
        <v>7</v>
      </c>
      <c r="H65" s="296">
        <f t="shared" si="3"/>
        <v>16</v>
      </c>
      <c r="I65" s="296">
        <f t="shared" si="6"/>
        <v>9</v>
      </c>
      <c r="J65" s="296">
        <f t="shared" si="7"/>
        <v>7</v>
      </c>
      <c r="K65" s="296">
        <f t="shared" si="8"/>
        <v>15</v>
      </c>
      <c r="L65" s="296">
        <v>9</v>
      </c>
      <c r="M65" s="296">
        <v>6</v>
      </c>
      <c r="N65" s="296">
        <v>1</v>
      </c>
      <c r="O65" s="296">
        <v>0</v>
      </c>
      <c r="P65" s="296">
        <v>1</v>
      </c>
      <c r="Q65" s="296">
        <v>0</v>
      </c>
      <c r="R65" s="296">
        <v>0</v>
      </c>
      <c r="S65" s="296">
        <v>10</v>
      </c>
      <c r="T65" s="296">
        <v>1</v>
      </c>
      <c r="U65" s="296">
        <v>0</v>
      </c>
      <c r="V65" s="296">
        <v>2</v>
      </c>
      <c r="W65" s="296">
        <v>0</v>
      </c>
      <c r="X65" s="296">
        <f t="shared" si="4"/>
        <v>1</v>
      </c>
      <c r="Y65" s="296">
        <v>0</v>
      </c>
      <c r="Z65" s="296">
        <v>1</v>
      </c>
      <c r="AA65" s="296">
        <v>1</v>
      </c>
      <c r="AB65" s="296">
        <v>0</v>
      </c>
      <c r="AC65" s="296">
        <f t="shared" si="5"/>
        <v>1</v>
      </c>
      <c r="AD65" s="296">
        <v>1</v>
      </c>
      <c r="AE65" s="296">
        <v>0</v>
      </c>
      <c r="AF65" s="296">
        <v>0</v>
      </c>
      <c r="AG65" s="296">
        <v>0</v>
      </c>
      <c r="AH65" s="296">
        <v>0</v>
      </c>
      <c r="AI65" s="296">
        <v>0</v>
      </c>
      <c r="AJ65" s="296">
        <v>1</v>
      </c>
    </row>
    <row r="66" spans="1:36" ht="12.5" outlineLevel="4" x14ac:dyDescent="0.25">
      <c r="A66" s="96" t="s">
        <v>23</v>
      </c>
      <c r="B66" s="88" t="s">
        <v>107</v>
      </c>
      <c r="C66" s="89" t="s">
        <v>309</v>
      </c>
      <c r="D66" s="41"/>
      <c r="E66" s="301">
        <f t="shared" si="0"/>
        <v>15</v>
      </c>
      <c r="F66" s="299">
        <f t="shared" si="1"/>
        <v>8</v>
      </c>
      <c r="G66" s="299">
        <f t="shared" si="2"/>
        <v>7</v>
      </c>
      <c r="H66" s="299">
        <f t="shared" si="3"/>
        <v>15</v>
      </c>
      <c r="I66" s="299">
        <f t="shared" si="6"/>
        <v>8</v>
      </c>
      <c r="J66" s="299">
        <f t="shared" si="7"/>
        <v>7</v>
      </c>
      <c r="K66" s="299">
        <f t="shared" si="8"/>
        <v>14</v>
      </c>
      <c r="L66" s="300">
        <v>8</v>
      </c>
      <c r="M66" s="300">
        <v>6</v>
      </c>
      <c r="N66" s="300">
        <v>1</v>
      </c>
      <c r="O66" s="300">
        <v>0</v>
      </c>
      <c r="P66" s="300">
        <v>1</v>
      </c>
      <c r="Q66" s="300">
        <v>0</v>
      </c>
      <c r="R66" s="300">
        <v>1</v>
      </c>
      <c r="S66" s="300">
        <v>8</v>
      </c>
      <c r="T66" s="300">
        <v>1</v>
      </c>
      <c r="U66" s="300">
        <v>0</v>
      </c>
      <c r="V66" s="300">
        <v>2</v>
      </c>
      <c r="W66" s="300">
        <v>0</v>
      </c>
      <c r="X66" s="300">
        <f t="shared" si="4"/>
        <v>1</v>
      </c>
      <c r="Y66" s="300">
        <v>0</v>
      </c>
      <c r="Z66" s="300">
        <v>1</v>
      </c>
      <c r="AA66" s="300">
        <v>1</v>
      </c>
      <c r="AB66" s="300">
        <v>0</v>
      </c>
      <c r="AC66" s="300">
        <f t="shared" si="5"/>
        <v>0</v>
      </c>
      <c r="AD66" s="300">
        <v>0</v>
      </c>
      <c r="AE66" s="300">
        <v>0</v>
      </c>
      <c r="AF66" s="300">
        <v>0</v>
      </c>
      <c r="AG66" s="300">
        <v>0</v>
      </c>
      <c r="AH66" s="300">
        <v>0</v>
      </c>
      <c r="AI66" s="300">
        <v>0</v>
      </c>
      <c r="AJ66" s="300">
        <v>0</v>
      </c>
    </row>
    <row r="67" spans="1:36" s="25" customFormat="1" ht="13" outlineLevel="4" x14ac:dyDescent="0.2">
      <c r="A67" s="141" t="s">
        <v>585</v>
      </c>
      <c r="B67" s="143" t="s">
        <v>595</v>
      </c>
      <c r="C67" s="281"/>
      <c r="D67" s="279">
        <f>SUM(D65:D66)</f>
        <v>0</v>
      </c>
      <c r="E67" s="279">
        <f t="shared" ref="E67:AJ67" si="24">SUM(E65:E66)</f>
        <v>32</v>
      </c>
      <c r="F67" s="279">
        <f t="shared" si="24"/>
        <v>18</v>
      </c>
      <c r="G67" s="279">
        <f t="shared" si="24"/>
        <v>14</v>
      </c>
      <c r="H67" s="279">
        <f t="shared" si="24"/>
        <v>31</v>
      </c>
      <c r="I67" s="279">
        <f t="shared" si="24"/>
        <v>17</v>
      </c>
      <c r="J67" s="279">
        <f t="shared" si="24"/>
        <v>14</v>
      </c>
      <c r="K67" s="279">
        <f t="shared" si="24"/>
        <v>29</v>
      </c>
      <c r="L67" s="279">
        <f t="shared" si="24"/>
        <v>17</v>
      </c>
      <c r="M67" s="279">
        <f t="shared" si="24"/>
        <v>12</v>
      </c>
      <c r="N67" s="279">
        <f t="shared" si="24"/>
        <v>2</v>
      </c>
      <c r="O67" s="279">
        <f t="shared" si="24"/>
        <v>0</v>
      </c>
      <c r="P67" s="279">
        <f t="shared" si="24"/>
        <v>2</v>
      </c>
      <c r="Q67" s="279">
        <f t="shared" si="24"/>
        <v>0</v>
      </c>
      <c r="R67" s="279">
        <f t="shared" si="24"/>
        <v>1</v>
      </c>
      <c r="S67" s="279">
        <f t="shared" si="24"/>
        <v>18</v>
      </c>
      <c r="T67" s="279">
        <f t="shared" si="24"/>
        <v>2</v>
      </c>
      <c r="U67" s="279">
        <f t="shared" si="24"/>
        <v>0</v>
      </c>
      <c r="V67" s="279">
        <f t="shared" si="24"/>
        <v>4</v>
      </c>
      <c r="W67" s="279">
        <f t="shared" si="24"/>
        <v>0</v>
      </c>
      <c r="X67" s="279">
        <f t="shared" si="24"/>
        <v>2</v>
      </c>
      <c r="Y67" s="279">
        <f t="shared" si="24"/>
        <v>0</v>
      </c>
      <c r="Z67" s="279">
        <f t="shared" si="24"/>
        <v>2</v>
      </c>
      <c r="AA67" s="279">
        <f t="shared" si="24"/>
        <v>2</v>
      </c>
      <c r="AB67" s="279">
        <f t="shared" si="24"/>
        <v>0</v>
      </c>
      <c r="AC67" s="279">
        <f t="shared" si="24"/>
        <v>1</v>
      </c>
      <c r="AD67" s="279">
        <f t="shared" si="24"/>
        <v>1</v>
      </c>
      <c r="AE67" s="279">
        <f t="shared" si="24"/>
        <v>0</v>
      </c>
      <c r="AF67" s="279">
        <f t="shared" si="24"/>
        <v>0</v>
      </c>
      <c r="AG67" s="279">
        <f t="shared" si="24"/>
        <v>0</v>
      </c>
      <c r="AH67" s="279">
        <f t="shared" si="24"/>
        <v>0</v>
      </c>
      <c r="AI67" s="279">
        <f t="shared" si="24"/>
        <v>0</v>
      </c>
      <c r="AJ67" s="279">
        <f t="shared" si="24"/>
        <v>1</v>
      </c>
    </row>
    <row r="68" spans="1:36" s="25" customFormat="1" ht="13" outlineLevel="4" x14ac:dyDescent="0.2">
      <c r="A68" s="141" t="s">
        <v>596</v>
      </c>
      <c r="B68" s="146"/>
      <c r="C68" s="146"/>
      <c r="D68" s="279">
        <f>D33+D39+D44+D48+D54+D56+D58+D60+D64+D67</f>
        <v>0</v>
      </c>
      <c r="E68" s="279">
        <f>E33+E39+E44+E48+E54+E56+E58+E60+E64+E67</f>
        <v>1169</v>
      </c>
      <c r="F68" s="279">
        <f t="shared" ref="F68:AJ68" si="25">F33+F39+F44+F48+F54+F56+F58+F60+F64+F67</f>
        <v>646</v>
      </c>
      <c r="G68" s="279">
        <f t="shared" si="25"/>
        <v>523</v>
      </c>
      <c r="H68" s="279">
        <f t="shared" si="25"/>
        <v>1130</v>
      </c>
      <c r="I68" s="279">
        <f t="shared" si="25"/>
        <v>620</v>
      </c>
      <c r="J68" s="279">
        <f t="shared" si="25"/>
        <v>510</v>
      </c>
      <c r="K68" s="279">
        <f t="shared" si="25"/>
        <v>1085</v>
      </c>
      <c r="L68" s="279">
        <f t="shared" si="25"/>
        <v>612</v>
      </c>
      <c r="M68" s="279">
        <f t="shared" si="25"/>
        <v>473</v>
      </c>
      <c r="N68" s="279">
        <f t="shared" si="25"/>
        <v>34</v>
      </c>
      <c r="O68" s="279">
        <f t="shared" si="25"/>
        <v>1</v>
      </c>
      <c r="P68" s="279">
        <f t="shared" si="25"/>
        <v>38</v>
      </c>
      <c r="Q68" s="279">
        <f t="shared" si="25"/>
        <v>9</v>
      </c>
      <c r="R68" s="279">
        <f t="shared" si="25"/>
        <v>2</v>
      </c>
      <c r="S68" s="279">
        <f t="shared" si="25"/>
        <v>792</v>
      </c>
      <c r="T68" s="279">
        <f t="shared" si="25"/>
        <v>35</v>
      </c>
      <c r="U68" s="279">
        <f t="shared" si="25"/>
        <v>3</v>
      </c>
      <c r="V68" s="279">
        <f t="shared" si="25"/>
        <v>171</v>
      </c>
      <c r="W68" s="279">
        <f t="shared" si="25"/>
        <v>0</v>
      </c>
      <c r="X68" s="279">
        <f t="shared" si="25"/>
        <v>45</v>
      </c>
      <c r="Y68" s="279">
        <f t="shared" si="25"/>
        <v>8</v>
      </c>
      <c r="Z68" s="279">
        <f t="shared" si="25"/>
        <v>37</v>
      </c>
      <c r="AA68" s="279">
        <f t="shared" si="25"/>
        <v>45</v>
      </c>
      <c r="AB68" s="279">
        <f t="shared" si="25"/>
        <v>0</v>
      </c>
      <c r="AC68" s="279">
        <f t="shared" si="25"/>
        <v>39</v>
      </c>
      <c r="AD68" s="279">
        <f t="shared" si="25"/>
        <v>26</v>
      </c>
      <c r="AE68" s="279">
        <f t="shared" si="25"/>
        <v>13</v>
      </c>
      <c r="AF68" s="279">
        <f t="shared" si="25"/>
        <v>0</v>
      </c>
      <c r="AG68" s="279">
        <f t="shared" si="25"/>
        <v>1</v>
      </c>
      <c r="AH68" s="279">
        <f t="shared" si="25"/>
        <v>8</v>
      </c>
      <c r="AI68" s="279">
        <f t="shared" si="25"/>
        <v>0</v>
      </c>
      <c r="AJ68" s="279">
        <f t="shared" si="25"/>
        <v>30</v>
      </c>
    </row>
    <row r="69" spans="1:36" ht="12.5" outlineLevel="4" x14ac:dyDescent="0.25">
      <c r="A69" s="80" t="s">
        <v>111</v>
      </c>
      <c r="B69" s="83" t="s">
        <v>112</v>
      </c>
      <c r="C69" s="84" t="s">
        <v>310</v>
      </c>
      <c r="D69" s="177"/>
      <c r="E69" s="297">
        <f t="shared" si="0"/>
        <v>49</v>
      </c>
      <c r="F69" s="295">
        <f t="shared" si="1"/>
        <v>29</v>
      </c>
      <c r="G69" s="295">
        <f t="shared" si="2"/>
        <v>20</v>
      </c>
      <c r="H69" s="295">
        <f t="shared" si="3"/>
        <v>49</v>
      </c>
      <c r="I69" s="295">
        <f t="shared" si="6"/>
        <v>29</v>
      </c>
      <c r="J69" s="295">
        <f t="shared" si="7"/>
        <v>20</v>
      </c>
      <c r="K69" s="295">
        <f t="shared" si="8"/>
        <v>47</v>
      </c>
      <c r="L69" s="296">
        <v>29</v>
      </c>
      <c r="M69" s="296">
        <v>18</v>
      </c>
      <c r="N69" s="296">
        <v>1</v>
      </c>
      <c r="O69" s="296">
        <v>0</v>
      </c>
      <c r="P69" s="296">
        <v>1</v>
      </c>
      <c r="Q69" s="296">
        <v>0</v>
      </c>
      <c r="R69" s="296">
        <v>1</v>
      </c>
      <c r="S69" s="296">
        <v>38</v>
      </c>
      <c r="T69" s="296">
        <v>1</v>
      </c>
      <c r="U69" s="296">
        <v>0</v>
      </c>
      <c r="V69" s="296">
        <v>5</v>
      </c>
      <c r="W69" s="296">
        <v>0</v>
      </c>
      <c r="X69" s="296">
        <f t="shared" si="4"/>
        <v>2</v>
      </c>
      <c r="Y69" s="296">
        <v>0</v>
      </c>
      <c r="Z69" s="296">
        <v>2</v>
      </c>
      <c r="AA69" s="296">
        <v>2</v>
      </c>
      <c r="AB69" s="296">
        <v>0</v>
      </c>
      <c r="AC69" s="296">
        <f t="shared" si="5"/>
        <v>0</v>
      </c>
      <c r="AD69" s="296">
        <v>0</v>
      </c>
      <c r="AE69" s="296">
        <v>0</v>
      </c>
      <c r="AF69" s="296">
        <v>0</v>
      </c>
      <c r="AG69" s="296">
        <v>0</v>
      </c>
      <c r="AH69" s="296">
        <v>0</v>
      </c>
      <c r="AI69" s="296">
        <v>0</v>
      </c>
      <c r="AJ69" s="296">
        <v>0</v>
      </c>
    </row>
    <row r="70" spans="1:36" ht="12.5" outlineLevel="4" x14ac:dyDescent="0.25">
      <c r="A70" s="82" t="s">
        <v>111</v>
      </c>
      <c r="B70" s="86" t="s">
        <v>112</v>
      </c>
      <c r="C70" s="87" t="s">
        <v>311</v>
      </c>
      <c r="D70" s="180"/>
      <c r="E70" s="298">
        <f t="shared" si="0"/>
        <v>30</v>
      </c>
      <c r="F70" s="298">
        <f t="shared" si="1"/>
        <v>16</v>
      </c>
      <c r="G70" s="298">
        <f t="shared" si="2"/>
        <v>14</v>
      </c>
      <c r="H70" s="298">
        <f t="shared" si="3"/>
        <v>30</v>
      </c>
      <c r="I70" s="298">
        <f t="shared" si="6"/>
        <v>16</v>
      </c>
      <c r="J70" s="298">
        <f t="shared" si="7"/>
        <v>14</v>
      </c>
      <c r="K70" s="298">
        <f t="shared" si="8"/>
        <v>29</v>
      </c>
      <c r="L70" s="298">
        <v>16</v>
      </c>
      <c r="M70" s="298">
        <v>13</v>
      </c>
      <c r="N70" s="298">
        <v>1</v>
      </c>
      <c r="O70" s="298">
        <v>0</v>
      </c>
      <c r="P70" s="298">
        <v>1</v>
      </c>
      <c r="Q70" s="298">
        <v>0</v>
      </c>
      <c r="R70" s="298">
        <v>0</v>
      </c>
      <c r="S70" s="298">
        <v>23</v>
      </c>
      <c r="T70" s="298">
        <v>0</v>
      </c>
      <c r="U70" s="298">
        <v>0</v>
      </c>
      <c r="V70" s="298">
        <v>4</v>
      </c>
      <c r="W70" s="298">
        <v>0</v>
      </c>
      <c r="X70" s="298">
        <f t="shared" si="4"/>
        <v>1</v>
      </c>
      <c r="Y70" s="298">
        <v>0</v>
      </c>
      <c r="Z70" s="298">
        <v>1</v>
      </c>
      <c r="AA70" s="298">
        <v>1</v>
      </c>
      <c r="AB70" s="298">
        <v>0</v>
      </c>
      <c r="AC70" s="298">
        <f t="shared" si="5"/>
        <v>0</v>
      </c>
      <c r="AD70" s="298">
        <v>0</v>
      </c>
      <c r="AE70" s="298">
        <v>0</v>
      </c>
      <c r="AF70" s="298">
        <v>0</v>
      </c>
      <c r="AG70" s="298">
        <v>0</v>
      </c>
      <c r="AH70" s="298">
        <v>0</v>
      </c>
      <c r="AI70" s="298">
        <v>0</v>
      </c>
      <c r="AJ70" s="298">
        <v>0</v>
      </c>
    </row>
    <row r="71" spans="1:36" ht="12.5" outlineLevel="4" x14ac:dyDescent="0.25">
      <c r="A71" s="82" t="s">
        <v>111</v>
      </c>
      <c r="B71" s="86" t="s">
        <v>112</v>
      </c>
      <c r="C71" s="87" t="s">
        <v>312</v>
      </c>
      <c r="D71" s="180"/>
      <c r="E71" s="298">
        <f t="shared" si="0"/>
        <v>41</v>
      </c>
      <c r="F71" s="298">
        <f t="shared" si="1"/>
        <v>27</v>
      </c>
      <c r="G71" s="298">
        <f t="shared" si="2"/>
        <v>14</v>
      </c>
      <c r="H71" s="298">
        <f t="shared" si="3"/>
        <v>41</v>
      </c>
      <c r="I71" s="298">
        <f t="shared" si="6"/>
        <v>27</v>
      </c>
      <c r="J71" s="298">
        <f t="shared" si="7"/>
        <v>14</v>
      </c>
      <c r="K71" s="298">
        <f t="shared" si="8"/>
        <v>40</v>
      </c>
      <c r="L71" s="298">
        <v>26</v>
      </c>
      <c r="M71" s="298">
        <v>14</v>
      </c>
      <c r="N71" s="298">
        <v>1</v>
      </c>
      <c r="O71" s="298">
        <v>0</v>
      </c>
      <c r="P71" s="298">
        <v>1</v>
      </c>
      <c r="Q71" s="298">
        <v>0</v>
      </c>
      <c r="R71" s="298">
        <v>0</v>
      </c>
      <c r="S71" s="298">
        <v>34</v>
      </c>
      <c r="T71" s="298">
        <v>0</v>
      </c>
      <c r="U71" s="298">
        <v>0</v>
      </c>
      <c r="V71" s="298">
        <v>4</v>
      </c>
      <c r="W71" s="298">
        <v>0</v>
      </c>
      <c r="X71" s="298">
        <f t="shared" si="4"/>
        <v>1</v>
      </c>
      <c r="Y71" s="298">
        <v>1</v>
      </c>
      <c r="Z71" s="298">
        <v>0</v>
      </c>
      <c r="AA71" s="298">
        <v>1</v>
      </c>
      <c r="AB71" s="298">
        <v>0</v>
      </c>
      <c r="AC71" s="298">
        <f t="shared" si="5"/>
        <v>0</v>
      </c>
      <c r="AD71" s="298">
        <v>0</v>
      </c>
      <c r="AE71" s="298">
        <v>0</v>
      </c>
      <c r="AF71" s="298">
        <v>0</v>
      </c>
      <c r="AG71" s="298">
        <v>0</v>
      </c>
      <c r="AH71" s="298">
        <v>0</v>
      </c>
      <c r="AI71" s="298">
        <v>0</v>
      </c>
      <c r="AJ71" s="298">
        <v>0</v>
      </c>
    </row>
    <row r="72" spans="1:36" ht="12.5" outlineLevel="4" x14ac:dyDescent="0.25">
      <c r="A72" s="82" t="s">
        <v>111</v>
      </c>
      <c r="B72" s="86" t="s">
        <v>112</v>
      </c>
      <c r="C72" s="87" t="s">
        <v>313</v>
      </c>
      <c r="D72" s="180"/>
      <c r="E72" s="299">
        <f t="shared" si="0"/>
        <v>29</v>
      </c>
      <c r="F72" s="299">
        <f t="shared" si="1"/>
        <v>18</v>
      </c>
      <c r="G72" s="299">
        <f t="shared" si="2"/>
        <v>11</v>
      </c>
      <c r="H72" s="299">
        <f t="shared" si="3"/>
        <v>29</v>
      </c>
      <c r="I72" s="299">
        <f t="shared" si="6"/>
        <v>18</v>
      </c>
      <c r="J72" s="299">
        <f t="shared" si="7"/>
        <v>11</v>
      </c>
      <c r="K72" s="299">
        <f t="shared" si="8"/>
        <v>28</v>
      </c>
      <c r="L72" s="298">
        <v>18</v>
      </c>
      <c r="M72" s="298">
        <v>10</v>
      </c>
      <c r="N72" s="298">
        <v>1</v>
      </c>
      <c r="O72" s="298">
        <v>0</v>
      </c>
      <c r="P72" s="298">
        <v>1</v>
      </c>
      <c r="Q72" s="298">
        <v>1</v>
      </c>
      <c r="R72" s="298">
        <v>0</v>
      </c>
      <c r="S72" s="298">
        <v>22</v>
      </c>
      <c r="T72" s="298">
        <v>1</v>
      </c>
      <c r="U72" s="298">
        <v>0</v>
      </c>
      <c r="V72" s="298">
        <v>2</v>
      </c>
      <c r="W72" s="298">
        <v>0</v>
      </c>
      <c r="X72" s="298">
        <f t="shared" si="4"/>
        <v>1</v>
      </c>
      <c r="Y72" s="298">
        <v>0</v>
      </c>
      <c r="Z72" s="298">
        <v>1</v>
      </c>
      <c r="AA72" s="298">
        <v>1</v>
      </c>
      <c r="AB72" s="298">
        <v>0</v>
      </c>
      <c r="AC72" s="298">
        <f t="shared" si="5"/>
        <v>0</v>
      </c>
      <c r="AD72" s="298">
        <v>0</v>
      </c>
      <c r="AE72" s="298">
        <v>0</v>
      </c>
      <c r="AF72" s="298">
        <v>0</v>
      </c>
      <c r="AG72" s="298">
        <v>0</v>
      </c>
      <c r="AH72" s="298">
        <v>0</v>
      </c>
      <c r="AI72" s="298">
        <v>0</v>
      </c>
      <c r="AJ72" s="298">
        <v>0</v>
      </c>
    </row>
    <row r="73" spans="1:36" ht="12.5" outlineLevel="4" x14ac:dyDescent="0.25">
      <c r="A73" s="96" t="s">
        <v>111</v>
      </c>
      <c r="B73" s="88" t="s">
        <v>112</v>
      </c>
      <c r="C73" s="89" t="s">
        <v>314</v>
      </c>
      <c r="D73" s="178"/>
      <c r="E73" s="301">
        <f t="shared" si="0"/>
        <v>44</v>
      </c>
      <c r="F73" s="299">
        <f t="shared" si="1"/>
        <v>23</v>
      </c>
      <c r="G73" s="299">
        <f t="shared" si="2"/>
        <v>21</v>
      </c>
      <c r="H73" s="299">
        <f t="shared" si="3"/>
        <v>44</v>
      </c>
      <c r="I73" s="299">
        <f t="shared" si="6"/>
        <v>23</v>
      </c>
      <c r="J73" s="299">
        <f t="shared" si="7"/>
        <v>21</v>
      </c>
      <c r="K73" s="299">
        <f t="shared" si="8"/>
        <v>43</v>
      </c>
      <c r="L73" s="300">
        <v>23</v>
      </c>
      <c r="M73" s="300">
        <v>20</v>
      </c>
      <c r="N73" s="300">
        <v>1</v>
      </c>
      <c r="O73" s="300">
        <v>0</v>
      </c>
      <c r="P73" s="300">
        <v>1</v>
      </c>
      <c r="Q73" s="300">
        <v>0</v>
      </c>
      <c r="R73" s="300">
        <v>0</v>
      </c>
      <c r="S73" s="300">
        <v>35</v>
      </c>
      <c r="T73" s="300">
        <v>1</v>
      </c>
      <c r="U73" s="300">
        <v>0</v>
      </c>
      <c r="V73" s="300">
        <v>5</v>
      </c>
      <c r="W73" s="300">
        <v>0</v>
      </c>
      <c r="X73" s="300">
        <f t="shared" si="4"/>
        <v>1</v>
      </c>
      <c r="Y73" s="300">
        <v>0</v>
      </c>
      <c r="Z73" s="300">
        <v>1</v>
      </c>
      <c r="AA73" s="300">
        <v>1</v>
      </c>
      <c r="AB73" s="300">
        <v>0</v>
      </c>
      <c r="AC73" s="300">
        <f t="shared" si="5"/>
        <v>0</v>
      </c>
      <c r="AD73" s="300">
        <v>0</v>
      </c>
      <c r="AE73" s="300">
        <v>0</v>
      </c>
      <c r="AF73" s="300">
        <v>0</v>
      </c>
      <c r="AG73" s="300">
        <v>0</v>
      </c>
      <c r="AH73" s="300">
        <v>0</v>
      </c>
      <c r="AI73" s="300">
        <v>0</v>
      </c>
      <c r="AJ73" s="300">
        <v>0</v>
      </c>
    </row>
    <row r="74" spans="1:36" s="25" customFormat="1" ht="13" outlineLevel="4" x14ac:dyDescent="0.2">
      <c r="A74" s="141" t="s">
        <v>597</v>
      </c>
      <c r="B74" s="143" t="s">
        <v>598</v>
      </c>
      <c r="C74" s="181"/>
      <c r="D74" s="279">
        <f t="shared" ref="D74:AJ74" si="26">SUM(D69:D73)</f>
        <v>0</v>
      </c>
      <c r="E74" s="279">
        <f t="shared" si="26"/>
        <v>193</v>
      </c>
      <c r="F74" s="279">
        <f t="shared" si="26"/>
        <v>113</v>
      </c>
      <c r="G74" s="279">
        <f t="shared" si="26"/>
        <v>80</v>
      </c>
      <c r="H74" s="279">
        <f t="shared" si="26"/>
        <v>193</v>
      </c>
      <c r="I74" s="279">
        <f t="shared" si="26"/>
        <v>113</v>
      </c>
      <c r="J74" s="279">
        <f t="shared" si="26"/>
        <v>80</v>
      </c>
      <c r="K74" s="279">
        <f t="shared" si="26"/>
        <v>187</v>
      </c>
      <c r="L74" s="279">
        <f t="shared" si="26"/>
        <v>112</v>
      </c>
      <c r="M74" s="279">
        <f t="shared" si="26"/>
        <v>75</v>
      </c>
      <c r="N74" s="279">
        <f t="shared" si="26"/>
        <v>5</v>
      </c>
      <c r="O74" s="279">
        <f t="shared" si="26"/>
        <v>0</v>
      </c>
      <c r="P74" s="279">
        <f t="shared" si="26"/>
        <v>5</v>
      </c>
      <c r="Q74" s="279">
        <f t="shared" si="26"/>
        <v>1</v>
      </c>
      <c r="R74" s="279">
        <f t="shared" si="26"/>
        <v>1</v>
      </c>
      <c r="S74" s="279">
        <f t="shared" si="26"/>
        <v>152</v>
      </c>
      <c r="T74" s="279">
        <f t="shared" si="26"/>
        <v>3</v>
      </c>
      <c r="U74" s="279">
        <f t="shared" si="26"/>
        <v>0</v>
      </c>
      <c r="V74" s="279">
        <f t="shared" si="26"/>
        <v>20</v>
      </c>
      <c r="W74" s="279">
        <f t="shared" si="26"/>
        <v>0</v>
      </c>
      <c r="X74" s="279">
        <f t="shared" si="26"/>
        <v>6</v>
      </c>
      <c r="Y74" s="279">
        <f t="shared" si="26"/>
        <v>1</v>
      </c>
      <c r="Z74" s="279">
        <f t="shared" si="26"/>
        <v>5</v>
      </c>
      <c r="AA74" s="279">
        <f t="shared" si="26"/>
        <v>6</v>
      </c>
      <c r="AB74" s="279">
        <f t="shared" si="26"/>
        <v>0</v>
      </c>
      <c r="AC74" s="279">
        <f t="shared" si="26"/>
        <v>0</v>
      </c>
      <c r="AD74" s="279">
        <f t="shared" si="26"/>
        <v>0</v>
      </c>
      <c r="AE74" s="279">
        <f t="shared" si="26"/>
        <v>0</v>
      </c>
      <c r="AF74" s="279">
        <f t="shared" si="26"/>
        <v>0</v>
      </c>
      <c r="AG74" s="279">
        <f t="shared" si="26"/>
        <v>0</v>
      </c>
      <c r="AH74" s="279">
        <f t="shared" si="26"/>
        <v>0</v>
      </c>
      <c r="AI74" s="279">
        <f t="shared" si="26"/>
        <v>0</v>
      </c>
      <c r="AJ74" s="279">
        <f t="shared" si="26"/>
        <v>0</v>
      </c>
    </row>
    <row r="75" spans="1:36" ht="12.5" outlineLevel="4" x14ac:dyDescent="0.25">
      <c r="A75" s="80" t="s">
        <v>111</v>
      </c>
      <c r="B75" s="83" t="s">
        <v>126</v>
      </c>
      <c r="C75" s="84" t="s">
        <v>316</v>
      </c>
      <c r="D75" s="177"/>
      <c r="E75" s="297">
        <f t="shared" si="0"/>
        <v>47</v>
      </c>
      <c r="F75" s="295">
        <f t="shared" si="1"/>
        <v>31</v>
      </c>
      <c r="G75" s="295">
        <f t="shared" si="2"/>
        <v>16</v>
      </c>
      <c r="H75" s="295">
        <f t="shared" si="3"/>
        <v>46</v>
      </c>
      <c r="I75" s="295">
        <f t="shared" si="6"/>
        <v>30</v>
      </c>
      <c r="J75" s="295">
        <f t="shared" si="7"/>
        <v>16</v>
      </c>
      <c r="K75" s="295">
        <f t="shared" si="8"/>
        <v>44</v>
      </c>
      <c r="L75" s="296">
        <v>29</v>
      </c>
      <c r="M75" s="296">
        <v>15</v>
      </c>
      <c r="N75" s="296">
        <v>1</v>
      </c>
      <c r="O75" s="296">
        <v>0</v>
      </c>
      <c r="P75" s="296">
        <v>1</v>
      </c>
      <c r="Q75" s="296">
        <v>0</v>
      </c>
      <c r="R75" s="296">
        <v>0</v>
      </c>
      <c r="S75" s="296">
        <v>35</v>
      </c>
      <c r="T75" s="296">
        <v>1</v>
      </c>
      <c r="U75" s="296">
        <v>1</v>
      </c>
      <c r="V75" s="296">
        <v>5</v>
      </c>
      <c r="W75" s="296">
        <v>0</v>
      </c>
      <c r="X75" s="296">
        <f t="shared" si="4"/>
        <v>2</v>
      </c>
      <c r="Y75" s="296">
        <v>1</v>
      </c>
      <c r="Z75" s="296">
        <v>1</v>
      </c>
      <c r="AA75" s="296">
        <v>2</v>
      </c>
      <c r="AB75" s="296">
        <v>0</v>
      </c>
      <c r="AC75" s="296">
        <f t="shared" si="5"/>
        <v>1</v>
      </c>
      <c r="AD75" s="296">
        <v>1</v>
      </c>
      <c r="AE75" s="296">
        <v>0</v>
      </c>
      <c r="AF75" s="296">
        <v>0</v>
      </c>
      <c r="AG75" s="296">
        <v>0</v>
      </c>
      <c r="AH75" s="296">
        <v>0</v>
      </c>
      <c r="AI75" s="296">
        <v>0</v>
      </c>
      <c r="AJ75" s="296">
        <v>1</v>
      </c>
    </row>
    <row r="76" spans="1:36" ht="12.5" outlineLevel="4" x14ac:dyDescent="0.25">
      <c r="A76" s="82" t="s">
        <v>111</v>
      </c>
      <c r="B76" s="86" t="s">
        <v>126</v>
      </c>
      <c r="C76" s="87" t="s">
        <v>317</v>
      </c>
      <c r="D76" s="180"/>
      <c r="E76" s="298">
        <f t="shared" si="0"/>
        <v>24</v>
      </c>
      <c r="F76" s="298">
        <f t="shared" si="1"/>
        <v>12</v>
      </c>
      <c r="G76" s="298">
        <f t="shared" si="2"/>
        <v>12</v>
      </c>
      <c r="H76" s="298">
        <f t="shared" si="3"/>
        <v>23</v>
      </c>
      <c r="I76" s="298">
        <f t="shared" si="6"/>
        <v>11</v>
      </c>
      <c r="J76" s="298">
        <f t="shared" si="7"/>
        <v>12</v>
      </c>
      <c r="K76" s="298">
        <f t="shared" si="8"/>
        <v>22</v>
      </c>
      <c r="L76" s="298">
        <v>11</v>
      </c>
      <c r="M76" s="298">
        <v>11</v>
      </c>
      <c r="N76" s="298">
        <v>1</v>
      </c>
      <c r="O76" s="298">
        <v>0</v>
      </c>
      <c r="P76" s="298">
        <v>1</v>
      </c>
      <c r="Q76" s="298">
        <v>1</v>
      </c>
      <c r="R76" s="298">
        <v>0</v>
      </c>
      <c r="S76" s="298">
        <v>17</v>
      </c>
      <c r="T76" s="298">
        <v>1</v>
      </c>
      <c r="U76" s="298">
        <v>1</v>
      </c>
      <c r="V76" s="298">
        <v>0</v>
      </c>
      <c r="W76" s="298">
        <v>0</v>
      </c>
      <c r="X76" s="298">
        <f t="shared" si="4"/>
        <v>1</v>
      </c>
      <c r="Y76" s="298">
        <v>0</v>
      </c>
      <c r="Z76" s="298">
        <v>1</v>
      </c>
      <c r="AA76" s="298">
        <v>1</v>
      </c>
      <c r="AB76" s="298">
        <v>0</v>
      </c>
      <c r="AC76" s="298">
        <f t="shared" si="5"/>
        <v>1</v>
      </c>
      <c r="AD76" s="298">
        <v>1</v>
      </c>
      <c r="AE76" s="298">
        <v>0</v>
      </c>
      <c r="AF76" s="298">
        <v>0</v>
      </c>
      <c r="AG76" s="298">
        <v>0</v>
      </c>
      <c r="AH76" s="298">
        <v>0</v>
      </c>
      <c r="AI76" s="298">
        <v>0</v>
      </c>
      <c r="AJ76" s="298">
        <v>1</v>
      </c>
    </row>
    <row r="77" spans="1:36" ht="12.5" outlineLevel="4" x14ac:dyDescent="0.25">
      <c r="A77" s="82" t="s">
        <v>111</v>
      </c>
      <c r="B77" s="86" t="s">
        <v>126</v>
      </c>
      <c r="C77" s="87" t="s">
        <v>318</v>
      </c>
      <c r="D77" s="180"/>
      <c r="E77" s="298">
        <f t="shared" si="0"/>
        <v>19</v>
      </c>
      <c r="F77" s="298">
        <f t="shared" si="1"/>
        <v>7</v>
      </c>
      <c r="G77" s="298">
        <f t="shared" si="2"/>
        <v>12</v>
      </c>
      <c r="H77" s="298">
        <f t="shared" si="3"/>
        <v>18</v>
      </c>
      <c r="I77" s="298">
        <f t="shared" si="6"/>
        <v>7</v>
      </c>
      <c r="J77" s="298">
        <f t="shared" si="7"/>
        <v>11</v>
      </c>
      <c r="K77" s="298">
        <f t="shared" si="8"/>
        <v>17</v>
      </c>
      <c r="L77" s="298">
        <v>7</v>
      </c>
      <c r="M77" s="298">
        <v>10</v>
      </c>
      <c r="N77" s="298">
        <v>1</v>
      </c>
      <c r="O77" s="298">
        <v>0</v>
      </c>
      <c r="P77" s="298">
        <v>1</v>
      </c>
      <c r="Q77" s="298">
        <v>0</v>
      </c>
      <c r="R77" s="298">
        <v>0</v>
      </c>
      <c r="S77" s="298">
        <v>11</v>
      </c>
      <c r="T77" s="298">
        <v>1</v>
      </c>
      <c r="U77" s="298">
        <v>1</v>
      </c>
      <c r="V77" s="298">
        <v>2</v>
      </c>
      <c r="W77" s="298">
        <v>0</v>
      </c>
      <c r="X77" s="298">
        <f t="shared" si="4"/>
        <v>1</v>
      </c>
      <c r="Y77" s="298">
        <v>0</v>
      </c>
      <c r="Z77" s="298">
        <v>1</v>
      </c>
      <c r="AA77" s="298">
        <v>1</v>
      </c>
      <c r="AB77" s="298">
        <v>0</v>
      </c>
      <c r="AC77" s="298">
        <f t="shared" si="5"/>
        <v>1</v>
      </c>
      <c r="AD77" s="298">
        <v>0</v>
      </c>
      <c r="AE77" s="298">
        <v>1</v>
      </c>
      <c r="AF77" s="298">
        <v>0</v>
      </c>
      <c r="AG77" s="298">
        <v>0</v>
      </c>
      <c r="AH77" s="298">
        <v>0</v>
      </c>
      <c r="AI77" s="298">
        <v>0</v>
      </c>
      <c r="AJ77" s="298">
        <v>1</v>
      </c>
    </row>
    <row r="78" spans="1:36" ht="12.5" outlineLevel="4" x14ac:dyDescent="0.25">
      <c r="A78" s="82" t="s">
        <v>111</v>
      </c>
      <c r="B78" s="86" t="s">
        <v>126</v>
      </c>
      <c r="C78" s="87" t="s">
        <v>315</v>
      </c>
      <c r="D78" s="180"/>
      <c r="E78" s="298">
        <f t="shared" si="0"/>
        <v>19</v>
      </c>
      <c r="F78" s="298">
        <f t="shared" si="1"/>
        <v>10</v>
      </c>
      <c r="G78" s="298">
        <f t="shared" si="2"/>
        <v>9</v>
      </c>
      <c r="H78" s="298">
        <f t="shared" si="3"/>
        <v>18</v>
      </c>
      <c r="I78" s="298">
        <f t="shared" si="6"/>
        <v>10</v>
      </c>
      <c r="J78" s="298">
        <f t="shared" si="7"/>
        <v>8</v>
      </c>
      <c r="K78" s="298">
        <f t="shared" si="8"/>
        <v>17</v>
      </c>
      <c r="L78" s="298">
        <v>9</v>
      </c>
      <c r="M78" s="298">
        <v>8</v>
      </c>
      <c r="N78" s="298">
        <v>1</v>
      </c>
      <c r="O78" s="298">
        <v>0</v>
      </c>
      <c r="P78" s="298">
        <v>1</v>
      </c>
      <c r="Q78" s="298">
        <v>0</v>
      </c>
      <c r="R78" s="298">
        <v>0</v>
      </c>
      <c r="S78" s="298">
        <v>13</v>
      </c>
      <c r="T78" s="298">
        <v>1</v>
      </c>
      <c r="U78" s="298">
        <v>1</v>
      </c>
      <c r="V78" s="298">
        <v>0</v>
      </c>
      <c r="W78" s="298">
        <v>0</v>
      </c>
      <c r="X78" s="298">
        <f t="shared" si="4"/>
        <v>1</v>
      </c>
      <c r="Y78" s="298">
        <v>1</v>
      </c>
      <c r="Z78" s="298">
        <v>0</v>
      </c>
      <c r="AA78" s="298">
        <v>1</v>
      </c>
      <c r="AB78" s="298">
        <v>0</v>
      </c>
      <c r="AC78" s="298">
        <f t="shared" si="5"/>
        <v>1</v>
      </c>
      <c r="AD78" s="298">
        <v>0</v>
      </c>
      <c r="AE78" s="298">
        <v>1</v>
      </c>
      <c r="AF78" s="298">
        <v>0</v>
      </c>
      <c r="AG78" s="298">
        <v>0</v>
      </c>
      <c r="AH78" s="298">
        <v>0</v>
      </c>
      <c r="AI78" s="298">
        <v>0</v>
      </c>
      <c r="AJ78" s="298">
        <v>1</v>
      </c>
    </row>
    <row r="79" spans="1:36" ht="12.5" outlineLevel="4" x14ac:dyDescent="0.25">
      <c r="A79" s="96" t="s">
        <v>111</v>
      </c>
      <c r="B79" s="88" t="s">
        <v>126</v>
      </c>
      <c r="C79" s="89" t="s">
        <v>319</v>
      </c>
      <c r="D79" s="41"/>
      <c r="E79" s="301">
        <f t="shared" si="0"/>
        <v>9</v>
      </c>
      <c r="F79" s="299">
        <f t="shared" si="1"/>
        <v>6</v>
      </c>
      <c r="G79" s="299">
        <f t="shared" si="2"/>
        <v>3</v>
      </c>
      <c r="H79" s="299">
        <f t="shared" si="3"/>
        <v>9</v>
      </c>
      <c r="I79" s="299">
        <f t="shared" si="6"/>
        <v>6</v>
      </c>
      <c r="J79" s="299">
        <f t="shared" si="7"/>
        <v>3</v>
      </c>
      <c r="K79" s="299">
        <f t="shared" si="8"/>
        <v>8</v>
      </c>
      <c r="L79" s="300">
        <v>6</v>
      </c>
      <c r="M79" s="300">
        <v>2</v>
      </c>
      <c r="N79" s="300">
        <v>1</v>
      </c>
      <c r="O79" s="300">
        <v>0</v>
      </c>
      <c r="P79" s="300">
        <v>1</v>
      </c>
      <c r="Q79" s="300">
        <v>0</v>
      </c>
      <c r="R79" s="300">
        <v>0</v>
      </c>
      <c r="S79" s="300">
        <v>5</v>
      </c>
      <c r="T79" s="300">
        <v>0</v>
      </c>
      <c r="U79" s="300">
        <v>0</v>
      </c>
      <c r="V79" s="300">
        <v>1</v>
      </c>
      <c r="W79" s="300">
        <v>0</v>
      </c>
      <c r="X79" s="300">
        <f t="shared" si="4"/>
        <v>1</v>
      </c>
      <c r="Y79" s="300">
        <v>0</v>
      </c>
      <c r="Z79" s="300">
        <v>1</v>
      </c>
      <c r="AA79" s="300">
        <v>1</v>
      </c>
      <c r="AB79" s="300">
        <v>0</v>
      </c>
      <c r="AC79" s="300">
        <f t="shared" si="5"/>
        <v>0</v>
      </c>
      <c r="AD79" s="300">
        <v>0</v>
      </c>
      <c r="AE79" s="300">
        <v>0</v>
      </c>
      <c r="AF79" s="300">
        <v>0</v>
      </c>
      <c r="AG79" s="300">
        <v>0</v>
      </c>
      <c r="AH79" s="300">
        <v>0</v>
      </c>
      <c r="AI79" s="300">
        <v>0</v>
      </c>
      <c r="AJ79" s="300">
        <v>0</v>
      </c>
    </row>
    <row r="80" spans="1:36" s="25" customFormat="1" ht="13" outlineLevel="4" x14ac:dyDescent="0.2">
      <c r="A80" s="141" t="s">
        <v>597</v>
      </c>
      <c r="B80" s="143" t="s">
        <v>599</v>
      </c>
      <c r="C80" s="181"/>
      <c r="D80" s="279">
        <f>SUM(D75:D79)</f>
        <v>0</v>
      </c>
      <c r="E80" s="279">
        <f t="shared" ref="E80:AJ80" si="27">SUM(E75:E79)</f>
        <v>118</v>
      </c>
      <c r="F80" s="279">
        <f t="shared" si="27"/>
        <v>66</v>
      </c>
      <c r="G80" s="279">
        <f t="shared" si="27"/>
        <v>52</v>
      </c>
      <c r="H80" s="279">
        <f t="shared" si="27"/>
        <v>114</v>
      </c>
      <c r="I80" s="279">
        <f t="shared" si="27"/>
        <v>64</v>
      </c>
      <c r="J80" s="279">
        <f t="shared" si="27"/>
        <v>50</v>
      </c>
      <c r="K80" s="279">
        <f t="shared" si="27"/>
        <v>108</v>
      </c>
      <c r="L80" s="279">
        <f t="shared" si="27"/>
        <v>62</v>
      </c>
      <c r="M80" s="279">
        <f t="shared" si="27"/>
        <v>46</v>
      </c>
      <c r="N80" s="279">
        <f t="shared" si="27"/>
        <v>5</v>
      </c>
      <c r="O80" s="279">
        <f t="shared" si="27"/>
        <v>0</v>
      </c>
      <c r="P80" s="279">
        <f t="shared" si="27"/>
        <v>5</v>
      </c>
      <c r="Q80" s="279">
        <f t="shared" si="27"/>
        <v>1</v>
      </c>
      <c r="R80" s="279">
        <f t="shared" si="27"/>
        <v>0</v>
      </c>
      <c r="S80" s="279">
        <f t="shared" si="27"/>
        <v>81</v>
      </c>
      <c r="T80" s="279">
        <f t="shared" si="27"/>
        <v>4</v>
      </c>
      <c r="U80" s="279">
        <f t="shared" si="27"/>
        <v>4</v>
      </c>
      <c r="V80" s="279">
        <f t="shared" si="27"/>
        <v>8</v>
      </c>
      <c r="W80" s="279">
        <f t="shared" si="27"/>
        <v>0</v>
      </c>
      <c r="X80" s="279">
        <f t="shared" si="27"/>
        <v>6</v>
      </c>
      <c r="Y80" s="279">
        <f t="shared" si="27"/>
        <v>2</v>
      </c>
      <c r="Z80" s="279">
        <f t="shared" si="27"/>
        <v>4</v>
      </c>
      <c r="AA80" s="279">
        <f t="shared" si="27"/>
        <v>6</v>
      </c>
      <c r="AB80" s="279">
        <f t="shared" si="27"/>
        <v>0</v>
      </c>
      <c r="AC80" s="279">
        <f t="shared" si="27"/>
        <v>4</v>
      </c>
      <c r="AD80" s="279">
        <f t="shared" si="27"/>
        <v>2</v>
      </c>
      <c r="AE80" s="279">
        <f t="shared" si="27"/>
        <v>2</v>
      </c>
      <c r="AF80" s="279">
        <f t="shared" si="27"/>
        <v>0</v>
      </c>
      <c r="AG80" s="279">
        <f t="shared" si="27"/>
        <v>0</v>
      </c>
      <c r="AH80" s="279">
        <f t="shared" si="27"/>
        <v>0</v>
      </c>
      <c r="AI80" s="279">
        <f t="shared" si="27"/>
        <v>0</v>
      </c>
      <c r="AJ80" s="279">
        <f t="shared" si="27"/>
        <v>4</v>
      </c>
    </row>
    <row r="81" spans="1:36" ht="12.5" outlineLevel="4" x14ac:dyDescent="0.25">
      <c r="A81" s="80" t="s">
        <v>111</v>
      </c>
      <c r="B81" s="83" t="s">
        <v>134</v>
      </c>
      <c r="C81" s="84" t="s">
        <v>320</v>
      </c>
      <c r="D81" s="177"/>
      <c r="E81" s="297">
        <f t="shared" si="0"/>
        <v>26</v>
      </c>
      <c r="F81" s="295">
        <f t="shared" si="1"/>
        <v>19</v>
      </c>
      <c r="G81" s="295">
        <f t="shared" si="2"/>
        <v>7</v>
      </c>
      <c r="H81" s="295">
        <f t="shared" si="3"/>
        <v>25</v>
      </c>
      <c r="I81" s="295">
        <f t="shared" si="6"/>
        <v>18</v>
      </c>
      <c r="J81" s="295">
        <f t="shared" si="7"/>
        <v>7</v>
      </c>
      <c r="K81" s="295">
        <f t="shared" si="8"/>
        <v>23</v>
      </c>
      <c r="L81" s="296">
        <v>17</v>
      </c>
      <c r="M81" s="296">
        <v>6</v>
      </c>
      <c r="N81" s="296">
        <v>1</v>
      </c>
      <c r="O81" s="296">
        <v>0</v>
      </c>
      <c r="P81" s="296">
        <v>1</v>
      </c>
      <c r="Q81" s="296">
        <v>0</v>
      </c>
      <c r="R81" s="296">
        <v>0</v>
      </c>
      <c r="S81" s="296">
        <v>18</v>
      </c>
      <c r="T81" s="296">
        <v>1</v>
      </c>
      <c r="U81" s="296">
        <v>0</v>
      </c>
      <c r="V81" s="296">
        <v>2</v>
      </c>
      <c r="W81" s="296">
        <v>0</v>
      </c>
      <c r="X81" s="296">
        <f t="shared" si="4"/>
        <v>2</v>
      </c>
      <c r="Y81" s="296">
        <v>1</v>
      </c>
      <c r="Z81" s="296">
        <v>1</v>
      </c>
      <c r="AA81" s="296">
        <v>2</v>
      </c>
      <c r="AB81" s="296">
        <v>0</v>
      </c>
      <c r="AC81" s="296">
        <f t="shared" si="5"/>
        <v>1</v>
      </c>
      <c r="AD81" s="296">
        <v>1</v>
      </c>
      <c r="AE81" s="296">
        <v>0</v>
      </c>
      <c r="AF81" s="296">
        <v>0</v>
      </c>
      <c r="AG81" s="296">
        <v>0</v>
      </c>
      <c r="AH81" s="296">
        <v>0</v>
      </c>
      <c r="AI81" s="296">
        <v>0</v>
      </c>
      <c r="AJ81" s="296">
        <v>1</v>
      </c>
    </row>
    <row r="82" spans="1:36" ht="12.5" outlineLevel="4" x14ac:dyDescent="0.25">
      <c r="A82" s="82" t="s">
        <v>111</v>
      </c>
      <c r="B82" s="86" t="s">
        <v>134</v>
      </c>
      <c r="C82" s="87" t="s">
        <v>321</v>
      </c>
      <c r="D82" s="180"/>
      <c r="E82" s="298">
        <f t="shared" si="0"/>
        <v>14</v>
      </c>
      <c r="F82" s="298">
        <f t="shared" si="1"/>
        <v>8</v>
      </c>
      <c r="G82" s="298">
        <f t="shared" si="2"/>
        <v>6</v>
      </c>
      <c r="H82" s="298">
        <f t="shared" si="3"/>
        <v>14</v>
      </c>
      <c r="I82" s="298">
        <f t="shared" si="6"/>
        <v>8</v>
      </c>
      <c r="J82" s="298">
        <f t="shared" si="7"/>
        <v>6</v>
      </c>
      <c r="K82" s="298">
        <f t="shared" si="8"/>
        <v>13</v>
      </c>
      <c r="L82" s="298">
        <v>8</v>
      </c>
      <c r="M82" s="298">
        <v>5</v>
      </c>
      <c r="N82" s="298">
        <v>1</v>
      </c>
      <c r="O82" s="298">
        <v>0</v>
      </c>
      <c r="P82" s="298">
        <v>1</v>
      </c>
      <c r="Q82" s="298">
        <v>0</v>
      </c>
      <c r="R82" s="298">
        <v>0</v>
      </c>
      <c r="S82" s="298">
        <v>7</v>
      </c>
      <c r="T82" s="298">
        <v>1</v>
      </c>
      <c r="U82" s="298">
        <v>0</v>
      </c>
      <c r="V82" s="298">
        <v>3</v>
      </c>
      <c r="W82" s="298">
        <v>0</v>
      </c>
      <c r="X82" s="298">
        <f t="shared" si="4"/>
        <v>1</v>
      </c>
      <c r="Y82" s="298">
        <v>0</v>
      </c>
      <c r="Z82" s="298">
        <v>1</v>
      </c>
      <c r="AA82" s="298">
        <v>1</v>
      </c>
      <c r="AB82" s="298">
        <v>0</v>
      </c>
      <c r="AC82" s="298">
        <f t="shared" si="5"/>
        <v>0</v>
      </c>
      <c r="AD82" s="298">
        <v>0</v>
      </c>
      <c r="AE82" s="298">
        <v>0</v>
      </c>
      <c r="AF82" s="298">
        <v>0</v>
      </c>
      <c r="AG82" s="298">
        <v>0</v>
      </c>
      <c r="AH82" s="298">
        <v>0</v>
      </c>
      <c r="AI82" s="298">
        <v>0</v>
      </c>
      <c r="AJ82" s="298">
        <v>0</v>
      </c>
    </row>
    <row r="83" spans="1:36" ht="12.5" outlineLevel="4" x14ac:dyDescent="0.25">
      <c r="A83" s="96" t="s">
        <v>111</v>
      </c>
      <c r="B83" s="88" t="s">
        <v>134</v>
      </c>
      <c r="C83" s="89" t="s">
        <v>322</v>
      </c>
      <c r="D83" s="178"/>
      <c r="E83" s="301">
        <f t="shared" si="0"/>
        <v>12</v>
      </c>
      <c r="F83" s="299">
        <f t="shared" si="1"/>
        <v>7</v>
      </c>
      <c r="G83" s="299">
        <f t="shared" si="2"/>
        <v>5</v>
      </c>
      <c r="H83" s="299">
        <f t="shared" si="3"/>
        <v>12</v>
      </c>
      <c r="I83" s="299">
        <f t="shared" si="6"/>
        <v>7</v>
      </c>
      <c r="J83" s="299">
        <f t="shared" si="7"/>
        <v>5</v>
      </c>
      <c r="K83" s="299">
        <f t="shared" si="8"/>
        <v>11</v>
      </c>
      <c r="L83" s="300">
        <v>7</v>
      </c>
      <c r="M83" s="300">
        <v>4</v>
      </c>
      <c r="N83" s="300">
        <v>1</v>
      </c>
      <c r="O83" s="300">
        <v>0</v>
      </c>
      <c r="P83" s="300">
        <v>1</v>
      </c>
      <c r="Q83" s="300">
        <v>0</v>
      </c>
      <c r="R83" s="300">
        <v>0</v>
      </c>
      <c r="S83" s="300">
        <v>7</v>
      </c>
      <c r="T83" s="300">
        <v>0</v>
      </c>
      <c r="U83" s="300">
        <v>0</v>
      </c>
      <c r="V83" s="300">
        <v>2</v>
      </c>
      <c r="W83" s="300">
        <v>0</v>
      </c>
      <c r="X83" s="300">
        <f t="shared" si="4"/>
        <v>1</v>
      </c>
      <c r="Y83" s="300">
        <v>0</v>
      </c>
      <c r="Z83" s="300">
        <v>1</v>
      </c>
      <c r="AA83" s="300">
        <v>1</v>
      </c>
      <c r="AB83" s="300">
        <v>0</v>
      </c>
      <c r="AC83" s="300">
        <f t="shared" si="5"/>
        <v>0</v>
      </c>
      <c r="AD83" s="300">
        <v>0</v>
      </c>
      <c r="AE83" s="300">
        <v>0</v>
      </c>
      <c r="AF83" s="300">
        <v>0</v>
      </c>
      <c r="AG83" s="300">
        <v>0</v>
      </c>
      <c r="AH83" s="300">
        <v>0</v>
      </c>
      <c r="AI83" s="300">
        <v>0</v>
      </c>
      <c r="AJ83" s="300">
        <v>0</v>
      </c>
    </row>
    <row r="84" spans="1:36" s="25" customFormat="1" ht="13" outlineLevel="4" x14ac:dyDescent="0.2">
      <c r="A84" s="141" t="s">
        <v>597</v>
      </c>
      <c r="B84" s="143" t="s">
        <v>600</v>
      </c>
      <c r="C84" s="181"/>
      <c r="D84" s="279">
        <f>SUM(D81:D83)</f>
        <v>0</v>
      </c>
      <c r="E84" s="279">
        <f t="shared" ref="E84:AJ84" si="28">SUM(E81:E83)</f>
        <v>52</v>
      </c>
      <c r="F84" s="279">
        <f t="shared" si="28"/>
        <v>34</v>
      </c>
      <c r="G84" s="279">
        <f t="shared" si="28"/>
        <v>18</v>
      </c>
      <c r="H84" s="279">
        <f t="shared" si="28"/>
        <v>51</v>
      </c>
      <c r="I84" s="279">
        <f t="shared" si="28"/>
        <v>33</v>
      </c>
      <c r="J84" s="279">
        <f t="shared" si="28"/>
        <v>18</v>
      </c>
      <c r="K84" s="279">
        <f t="shared" si="28"/>
        <v>47</v>
      </c>
      <c r="L84" s="279">
        <f t="shared" si="28"/>
        <v>32</v>
      </c>
      <c r="M84" s="279">
        <f t="shared" si="28"/>
        <v>15</v>
      </c>
      <c r="N84" s="279">
        <f>SUM(N81:N83)</f>
        <v>3</v>
      </c>
      <c r="O84" s="279">
        <f t="shared" si="28"/>
        <v>0</v>
      </c>
      <c r="P84" s="279">
        <f t="shared" si="28"/>
        <v>3</v>
      </c>
      <c r="Q84" s="279">
        <f t="shared" si="28"/>
        <v>0</v>
      </c>
      <c r="R84" s="279">
        <f t="shared" si="28"/>
        <v>0</v>
      </c>
      <c r="S84" s="279">
        <f t="shared" si="28"/>
        <v>32</v>
      </c>
      <c r="T84" s="279">
        <f t="shared" si="28"/>
        <v>2</v>
      </c>
      <c r="U84" s="279">
        <f t="shared" si="28"/>
        <v>0</v>
      </c>
      <c r="V84" s="279">
        <f t="shared" si="28"/>
        <v>7</v>
      </c>
      <c r="W84" s="279">
        <f t="shared" si="28"/>
        <v>0</v>
      </c>
      <c r="X84" s="279">
        <f t="shared" si="28"/>
        <v>4</v>
      </c>
      <c r="Y84" s="279">
        <f t="shared" si="28"/>
        <v>1</v>
      </c>
      <c r="Z84" s="279">
        <f t="shared" si="28"/>
        <v>3</v>
      </c>
      <c r="AA84" s="279">
        <f t="shared" si="28"/>
        <v>4</v>
      </c>
      <c r="AB84" s="279">
        <f t="shared" si="28"/>
        <v>0</v>
      </c>
      <c r="AC84" s="279">
        <f t="shared" si="28"/>
        <v>1</v>
      </c>
      <c r="AD84" s="279">
        <f t="shared" si="28"/>
        <v>1</v>
      </c>
      <c r="AE84" s="279">
        <f t="shared" si="28"/>
        <v>0</v>
      </c>
      <c r="AF84" s="279">
        <f t="shared" si="28"/>
        <v>0</v>
      </c>
      <c r="AG84" s="279">
        <f t="shared" si="28"/>
        <v>0</v>
      </c>
      <c r="AH84" s="279">
        <f t="shared" si="28"/>
        <v>0</v>
      </c>
      <c r="AI84" s="279">
        <f t="shared" si="28"/>
        <v>0</v>
      </c>
      <c r="AJ84" s="279">
        <f t="shared" si="28"/>
        <v>1</v>
      </c>
    </row>
    <row r="85" spans="1:36" s="25" customFormat="1" ht="13" outlineLevel="4" x14ac:dyDescent="0.2">
      <c r="A85" s="141" t="s">
        <v>601</v>
      </c>
      <c r="B85" s="146"/>
      <c r="C85" s="185"/>
      <c r="D85" s="279">
        <f>D74+D80+D84</f>
        <v>0</v>
      </c>
      <c r="E85" s="279">
        <f t="shared" ref="E85:AJ85" si="29">E74+E80+E84</f>
        <v>363</v>
      </c>
      <c r="F85" s="279">
        <f t="shared" si="29"/>
        <v>213</v>
      </c>
      <c r="G85" s="279">
        <f t="shared" si="29"/>
        <v>150</v>
      </c>
      <c r="H85" s="279">
        <f t="shared" si="29"/>
        <v>358</v>
      </c>
      <c r="I85" s="279">
        <f t="shared" si="29"/>
        <v>210</v>
      </c>
      <c r="J85" s="279">
        <f t="shared" si="29"/>
        <v>148</v>
      </c>
      <c r="K85" s="279">
        <f t="shared" si="29"/>
        <v>342</v>
      </c>
      <c r="L85" s="279">
        <f t="shared" si="29"/>
        <v>206</v>
      </c>
      <c r="M85" s="279">
        <f t="shared" si="29"/>
        <v>136</v>
      </c>
      <c r="N85" s="279">
        <f t="shared" si="29"/>
        <v>13</v>
      </c>
      <c r="O85" s="279">
        <f t="shared" si="29"/>
        <v>0</v>
      </c>
      <c r="P85" s="279">
        <f t="shared" si="29"/>
        <v>13</v>
      </c>
      <c r="Q85" s="279">
        <f t="shared" si="29"/>
        <v>2</v>
      </c>
      <c r="R85" s="279">
        <f t="shared" si="29"/>
        <v>1</v>
      </c>
      <c r="S85" s="279">
        <f t="shared" si="29"/>
        <v>265</v>
      </c>
      <c r="T85" s="279">
        <f t="shared" si="29"/>
        <v>9</v>
      </c>
      <c r="U85" s="279">
        <f t="shared" si="29"/>
        <v>4</v>
      </c>
      <c r="V85" s="279">
        <f t="shared" si="29"/>
        <v>35</v>
      </c>
      <c r="W85" s="279">
        <f t="shared" si="29"/>
        <v>0</v>
      </c>
      <c r="X85" s="279">
        <f t="shared" si="29"/>
        <v>16</v>
      </c>
      <c r="Y85" s="279">
        <f t="shared" si="29"/>
        <v>4</v>
      </c>
      <c r="Z85" s="279">
        <f t="shared" si="29"/>
        <v>12</v>
      </c>
      <c r="AA85" s="279">
        <f t="shared" si="29"/>
        <v>16</v>
      </c>
      <c r="AB85" s="279">
        <f t="shared" si="29"/>
        <v>0</v>
      </c>
      <c r="AC85" s="279">
        <f t="shared" si="29"/>
        <v>5</v>
      </c>
      <c r="AD85" s="279">
        <f t="shared" si="29"/>
        <v>3</v>
      </c>
      <c r="AE85" s="279">
        <f t="shared" si="29"/>
        <v>2</v>
      </c>
      <c r="AF85" s="279">
        <f t="shared" si="29"/>
        <v>0</v>
      </c>
      <c r="AG85" s="279">
        <f t="shared" si="29"/>
        <v>0</v>
      </c>
      <c r="AH85" s="279">
        <f t="shared" si="29"/>
        <v>0</v>
      </c>
      <c r="AI85" s="279">
        <f t="shared" si="29"/>
        <v>0</v>
      </c>
      <c r="AJ85" s="279">
        <f t="shared" si="29"/>
        <v>5</v>
      </c>
    </row>
    <row r="86" spans="1:36" ht="12.5" outlineLevel="4" x14ac:dyDescent="0.25">
      <c r="A86" s="80" t="s">
        <v>140</v>
      </c>
      <c r="B86" s="83" t="s">
        <v>141</v>
      </c>
      <c r="C86" s="84" t="s">
        <v>323</v>
      </c>
      <c r="D86" s="177"/>
      <c r="E86" s="297">
        <f t="shared" si="0"/>
        <v>45</v>
      </c>
      <c r="F86" s="295">
        <f t="shared" si="1"/>
        <v>26</v>
      </c>
      <c r="G86" s="295">
        <f t="shared" si="2"/>
        <v>19</v>
      </c>
      <c r="H86" s="295">
        <f t="shared" si="3"/>
        <v>44</v>
      </c>
      <c r="I86" s="295">
        <f t="shared" si="6"/>
        <v>25</v>
      </c>
      <c r="J86" s="295">
        <f t="shared" si="7"/>
        <v>19</v>
      </c>
      <c r="K86" s="295">
        <f t="shared" si="8"/>
        <v>41</v>
      </c>
      <c r="L86" s="296">
        <v>24</v>
      </c>
      <c r="M86" s="296">
        <v>17</v>
      </c>
      <c r="N86" s="296">
        <v>1</v>
      </c>
      <c r="O86" s="296">
        <v>0</v>
      </c>
      <c r="P86" s="296">
        <v>1</v>
      </c>
      <c r="Q86" s="296">
        <v>1</v>
      </c>
      <c r="R86" s="296">
        <v>0</v>
      </c>
      <c r="S86" s="296">
        <v>34</v>
      </c>
      <c r="T86" s="296">
        <v>2</v>
      </c>
      <c r="U86" s="296">
        <v>1</v>
      </c>
      <c r="V86" s="296">
        <v>1</v>
      </c>
      <c r="W86" s="296">
        <v>0</v>
      </c>
      <c r="X86" s="296">
        <f t="shared" si="4"/>
        <v>3</v>
      </c>
      <c r="Y86" s="296">
        <v>1</v>
      </c>
      <c r="Z86" s="296">
        <v>2</v>
      </c>
      <c r="AA86" s="296">
        <v>3</v>
      </c>
      <c r="AB86" s="296">
        <v>0</v>
      </c>
      <c r="AC86" s="296">
        <f t="shared" si="5"/>
        <v>1</v>
      </c>
      <c r="AD86" s="296">
        <v>1</v>
      </c>
      <c r="AE86" s="296">
        <v>0</v>
      </c>
      <c r="AF86" s="296">
        <v>0</v>
      </c>
      <c r="AG86" s="296">
        <v>0</v>
      </c>
      <c r="AH86" s="296">
        <v>0</v>
      </c>
      <c r="AI86" s="296">
        <v>0</v>
      </c>
      <c r="AJ86" s="296">
        <v>1</v>
      </c>
    </row>
    <row r="87" spans="1:36" ht="12.5" outlineLevel="4" x14ac:dyDescent="0.25">
      <c r="A87" s="82" t="s">
        <v>140</v>
      </c>
      <c r="B87" s="86" t="s">
        <v>141</v>
      </c>
      <c r="C87" s="87" t="s">
        <v>324</v>
      </c>
      <c r="D87" s="180"/>
      <c r="E87" s="298">
        <f t="shared" si="0"/>
        <v>14</v>
      </c>
      <c r="F87" s="298">
        <f t="shared" si="1"/>
        <v>7</v>
      </c>
      <c r="G87" s="298">
        <f t="shared" si="2"/>
        <v>7</v>
      </c>
      <c r="H87" s="298">
        <f t="shared" si="3"/>
        <v>13</v>
      </c>
      <c r="I87" s="298">
        <f t="shared" si="6"/>
        <v>7</v>
      </c>
      <c r="J87" s="298">
        <f t="shared" si="7"/>
        <v>6</v>
      </c>
      <c r="K87" s="298">
        <f t="shared" si="8"/>
        <v>12</v>
      </c>
      <c r="L87" s="298">
        <v>7</v>
      </c>
      <c r="M87" s="298">
        <v>5</v>
      </c>
      <c r="N87" s="298">
        <v>1</v>
      </c>
      <c r="O87" s="298">
        <v>0</v>
      </c>
      <c r="P87" s="298">
        <v>1</v>
      </c>
      <c r="Q87" s="298">
        <v>0</v>
      </c>
      <c r="R87" s="298">
        <v>0</v>
      </c>
      <c r="S87" s="298">
        <v>7</v>
      </c>
      <c r="T87" s="298">
        <v>1</v>
      </c>
      <c r="U87" s="298">
        <v>0</v>
      </c>
      <c r="V87" s="298">
        <v>2</v>
      </c>
      <c r="W87" s="298">
        <v>0</v>
      </c>
      <c r="X87" s="298">
        <f t="shared" si="4"/>
        <v>1</v>
      </c>
      <c r="Y87" s="298">
        <v>0</v>
      </c>
      <c r="Z87" s="298">
        <v>1</v>
      </c>
      <c r="AA87" s="298">
        <v>1</v>
      </c>
      <c r="AB87" s="298">
        <v>0</v>
      </c>
      <c r="AC87" s="298">
        <f t="shared" si="5"/>
        <v>1</v>
      </c>
      <c r="AD87" s="298">
        <v>0</v>
      </c>
      <c r="AE87" s="298">
        <v>1</v>
      </c>
      <c r="AF87" s="298">
        <v>0</v>
      </c>
      <c r="AG87" s="298">
        <v>0</v>
      </c>
      <c r="AH87" s="298">
        <v>0</v>
      </c>
      <c r="AI87" s="298">
        <v>0</v>
      </c>
      <c r="AJ87" s="298">
        <v>1</v>
      </c>
    </row>
    <row r="88" spans="1:36" ht="12.5" outlineLevel="4" x14ac:dyDescent="0.25">
      <c r="A88" s="82" t="s">
        <v>140</v>
      </c>
      <c r="B88" s="86" t="s">
        <v>141</v>
      </c>
      <c r="C88" s="87" t="s">
        <v>325</v>
      </c>
      <c r="D88" s="180"/>
      <c r="E88" s="298">
        <f t="shared" si="0"/>
        <v>14</v>
      </c>
      <c r="F88" s="298">
        <f t="shared" si="1"/>
        <v>5</v>
      </c>
      <c r="G88" s="298">
        <f t="shared" si="2"/>
        <v>9</v>
      </c>
      <c r="H88" s="298">
        <f t="shared" si="3"/>
        <v>14</v>
      </c>
      <c r="I88" s="298">
        <f t="shared" si="6"/>
        <v>5</v>
      </c>
      <c r="J88" s="298">
        <f t="shared" si="7"/>
        <v>9</v>
      </c>
      <c r="K88" s="298">
        <f t="shared" si="8"/>
        <v>13</v>
      </c>
      <c r="L88" s="298">
        <v>5</v>
      </c>
      <c r="M88" s="298">
        <v>8</v>
      </c>
      <c r="N88" s="298">
        <v>1</v>
      </c>
      <c r="O88" s="298">
        <v>0</v>
      </c>
      <c r="P88" s="298">
        <v>1</v>
      </c>
      <c r="Q88" s="298">
        <v>0</v>
      </c>
      <c r="R88" s="298">
        <v>0</v>
      </c>
      <c r="S88" s="298">
        <v>9</v>
      </c>
      <c r="T88" s="298">
        <v>0</v>
      </c>
      <c r="U88" s="298">
        <v>0</v>
      </c>
      <c r="V88" s="298">
        <v>2</v>
      </c>
      <c r="W88" s="298">
        <v>0</v>
      </c>
      <c r="X88" s="298">
        <f t="shared" si="4"/>
        <v>1</v>
      </c>
      <c r="Y88" s="298">
        <v>0</v>
      </c>
      <c r="Z88" s="298">
        <v>1</v>
      </c>
      <c r="AA88" s="298">
        <v>1</v>
      </c>
      <c r="AB88" s="298">
        <v>0</v>
      </c>
      <c r="AC88" s="298">
        <f t="shared" si="5"/>
        <v>0</v>
      </c>
      <c r="AD88" s="298">
        <v>0</v>
      </c>
      <c r="AE88" s="298">
        <v>0</v>
      </c>
      <c r="AF88" s="298">
        <v>0</v>
      </c>
      <c r="AG88" s="298">
        <v>0</v>
      </c>
      <c r="AH88" s="298">
        <v>0</v>
      </c>
      <c r="AI88" s="298">
        <v>0</v>
      </c>
      <c r="AJ88" s="298">
        <v>0</v>
      </c>
    </row>
    <row r="89" spans="1:36" ht="12.5" outlineLevel="4" x14ac:dyDescent="0.25">
      <c r="A89" s="82" t="s">
        <v>140</v>
      </c>
      <c r="B89" s="86" t="s">
        <v>141</v>
      </c>
      <c r="C89" s="87" t="s">
        <v>326</v>
      </c>
      <c r="D89" s="180"/>
      <c r="E89" s="298">
        <f t="shared" ref="E89:E133" si="30">F89+G89</f>
        <v>16</v>
      </c>
      <c r="F89" s="298">
        <f t="shared" ref="F89:F133" si="31">I89+AD89</f>
        <v>4</v>
      </c>
      <c r="G89" s="298">
        <f t="shared" ref="G89:G133" si="32">J89+AE89</f>
        <v>12</v>
      </c>
      <c r="H89" s="298">
        <f t="shared" ref="H89:H133" si="33">I89+J89</f>
        <v>15</v>
      </c>
      <c r="I89" s="298">
        <f t="shared" ref="I89:I133" si="34">L89+Y89</f>
        <v>4</v>
      </c>
      <c r="J89" s="298">
        <f t="shared" ref="J89:J133" si="35">M89+Z89</f>
        <v>11</v>
      </c>
      <c r="K89" s="298">
        <f t="shared" ref="K89:K133" si="36">L89+M89</f>
        <v>14</v>
      </c>
      <c r="L89" s="298">
        <v>4</v>
      </c>
      <c r="M89" s="298">
        <v>10</v>
      </c>
      <c r="N89" s="298">
        <v>1</v>
      </c>
      <c r="O89" s="298">
        <v>0</v>
      </c>
      <c r="P89" s="298">
        <v>1</v>
      </c>
      <c r="Q89" s="298">
        <v>0</v>
      </c>
      <c r="R89" s="298">
        <v>0</v>
      </c>
      <c r="S89" s="298">
        <v>9</v>
      </c>
      <c r="T89" s="298">
        <v>1</v>
      </c>
      <c r="U89" s="298">
        <v>0</v>
      </c>
      <c r="V89" s="298">
        <v>2</v>
      </c>
      <c r="W89" s="298">
        <v>0</v>
      </c>
      <c r="X89" s="298">
        <f t="shared" ref="X89:X133" si="37">Y89+Z89</f>
        <v>1</v>
      </c>
      <c r="Y89" s="298">
        <v>0</v>
      </c>
      <c r="Z89" s="298">
        <v>1</v>
      </c>
      <c r="AA89" s="298">
        <v>1</v>
      </c>
      <c r="AB89" s="298">
        <v>0</v>
      </c>
      <c r="AC89" s="298">
        <f t="shared" ref="AC89:AC133" si="38">AD89+AE89</f>
        <v>1</v>
      </c>
      <c r="AD89" s="298">
        <v>0</v>
      </c>
      <c r="AE89" s="298">
        <v>1</v>
      </c>
      <c r="AF89" s="298">
        <v>0</v>
      </c>
      <c r="AG89" s="298">
        <v>0</v>
      </c>
      <c r="AH89" s="298">
        <v>0</v>
      </c>
      <c r="AI89" s="298">
        <v>0</v>
      </c>
      <c r="AJ89" s="298">
        <v>1</v>
      </c>
    </row>
    <row r="90" spans="1:36" ht="12.5" outlineLevel="4" x14ac:dyDescent="0.25">
      <c r="A90" s="82" t="s">
        <v>140</v>
      </c>
      <c r="B90" s="86" t="s">
        <v>141</v>
      </c>
      <c r="C90" s="87" t="s">
        <v>327</v>
      </c>
      <c r="D90" s="180"/>
      <c r="E90" s="298">
        <f t="shared" si="30"/>
        <v>10</v>
      </c>
      <c r="F90" s="298">
        <f t="shared" si="31"/>
        <v>5</v>
      </c>
      <c r="G90" s="298">
        <f t="shared" si="32"/>
        <v>5</v>
      </c>
      <c r="H90" s="298">
        <f t="shared" si="33"/>
        <v>9</v>
      </c>
      <c r="I90" s="298">
        <f t="shared" si="34"/>
        <v>4</v>
      </c>
      <c r="J90" s="298">
        <f t="shared" si="35"/>
        <v>5</v>
      </c>
      <c r="K90" s="298">
        <f t="shared" si="36"/>
        <v>9</v>
      </c>
      <c r="L90" s="298">
        <v>4</v>
      </c>
      <c r="M90" s="298">
        <v>5</v>
      </c>
      <c r="N90" s="298">
        <v>1</v>
      </c>
      <c r="O90" s="298">
        <v>0</v>
      </c>
      <c r="P90" s="298">
        <v>1</v>
      </c>
      <c r="Q90" s="298">
        <v>0</v>
      </c>
      <c r="R90" s="298">
        <v>0</v>
      </c>
      <c r="S90" s="298">
        <v>6</v>
      </c>
      <c r="T90" s="298">
        <v>0</v>
      </c>
      <c r="U90" s="298">
        <v>0</v>
      </c>
      <c r="V90" s="298">
        <v>1</v>
      </c>
      <c r="W90" s="298">
        <v>0</v>
      </c>
      <c r="X90" s="298">
        <f t="shared" si="37"/>
        <v>0</v>
      </c>
      <c r="Y90" s="298">
        <v>0</v>
      </c>
      <c r="Z90" s="298">
        <v>0</v>
      </c>
      <c r="AA90" s="298">
        <v>0</v>
      </c>
      <c r="AB90" s="298">
        <v>0</v>
      </c>
      <c r="AC90" s="298">
        <f t="shared" si="38"/>
        <v>1</v>
      </c>
      <c r="AD90" s="298">
        <v>1</v>
      </c>
      <c r="AE90" s="298">
        <v>0</v>
      </c>
      <c r="AF90" s="298">
        <v>0</v>
      </c>
      <c r="AG90" s="298">
        <v>0</v>
      </c>
      <c r="AH90" s="298">
        <v>0</v>
      </c>
      <c r="AI90" s="298">
        <v>0</v>
      </c>
      <c r="AJ90" s="298">
        <v>1</v>
      </c>
    </row>
    <row r="91" spans="1:36" ht="12.5" outlineLevel="4" x14ac:dyDescent="0.25">
      <c r="A91" s="96" t="s">
        <v>140</v>
      </c>
      <c r="B91" s="88" t="s">
        <v>141</v>
      </c>
      <c r="C91" s="89" t="s">
        <v>328</v>
      </c>
      <c r="D91" s="178"/>
      <c r="E91" s="301">
        <f t="shared" si="30"/>
        <v>17</v>
      </c>
      <c r="F91" s="299">
        <f t="shared" si="31"/>
        <v>9</v>
      </c>
      <c r="G91" s="299">
        <f t="shared" si="32"/>
        <v>8</v>
      </c>
      <c r="H91" s="299">
        <f t="shared" si="33"/>
        <v>15</v>
      </c>
      <c r="I91" s="299">
        <f t="shared" si="34"/>
        <v>8</v>
      </c>
      <c r="J91" s="299">
        <f t="shared" si="35"/>
        <v>7</v>
      </c>
      <c r="K91" s="299">
        <f t="shared" si="36"/>
        <v>14</v>
      </c>
      <c r="L91" s="300">
        <v>8</v>
      </c>
      <c r="M91" s="300">
        <v>6</v>
      </c>
      <c r="N91" s="300">
        <v>1</v>
      </c>
      <c r="O91" s="300">
        <v>0</v>
      </c>
      <c r="P91" s="300">
        <v>1</v>
      </c>
      <c r="Q91" s="300">
        <v>0</v>
      </c>
      <c r="R91" s="300">
        <v>0</v>
      </c>
      <c r="S91" s="300">
        <v>10</v>
      </c>
      <c r="T91" s="300">
        <v>1</v>
      </c>
      <c r="U91" s="300">
        <v>0</v>
      </c>
      <c r="V91" s="300">
        <v>1</v>
      </c>
      <c r="W91" s="300">
        <v>0</v>
      </c>
      <c r="X91" s="300">
        <f t="shared" si="37"/>
        <v>1</v>
      </c>
      <c r="Y91" s="300">
        <v>0</v>
      </c>
      <c r="Z91" s="300">
        <v>1</v>
      </c>
      <c r="AA91" s="300">
        <v>1</v>
      </c>
      <c r="AB91" s="300">
        <v>0</v>
      </c>
      <c r="AC91" s="300">
        <f t="shared" si="38"/>
        <v>2</v>
      </c>
      <c r="AD91" s="300">
        <v>1</v>
      </c>
      <c r="AE91" s="300">
        <v>1</v>
      </c>
      <c r="AF91" s="300">
        <v>0</v>
      </c>
      <c r="AG91" s="300">
        <v>0</v>
      </c>
      <c r="AH91" s="300">
        <v>0</v>
      </c>
      <c r="AI91" s="300">
        <v>0</v>
      </c>
      <c r="AJ91" s="300">
        <v>2</v>
      </c>
    </row>
    <row r="92" spans="1:36" s="25" customFormat="1" ht="13" outlineLevel="4" x14ac:dyDescent="0.2">
      <c r="A92" s="141" t="s">
        <v>602</v>
      </c>
      <c r="B92" s="143" t="s">
        <v>603</v>
      </c>
      <c r="C92" s="181"/>
      <c r="D92" s="279">
        <f>SUM(D86:D91)</f>
        <v>0</v>
      </c>
      <c r="E92" s="279">
        <f t="shared" ref="E92:AJ92" si="39">SUM(E86:E91)</f>
        <v>116</v>
      </c>
      <c r="F92" s="279">
        <f t="shared" si="39"/>
        <v>56</v>
      </c>
      <c r="G92" s="279">
        <f t="shared" si="39"/>
        <v>60</v>
      </c>
      <c r="H92" s="279">
        <f t="shared" si="39"/>
        <v>110</v>
      </c>
      <c r="I92" s="279">
        <f t="shared" si="39"/>
        <v>53</v>
      </c>
      <c r="J92" s="279">
        <f t="shared" si="39"/>
        <v>57</v>
      </c>
      <c r="K92" s="279">
        <f t="shared" si="39"/>
        <v>103</v>
      </c>
      <c r="L92" s="279">
        <f t="shared" si="39"/>
        <v>52</v>
      </c>
      <c r="M92" s="279">
        <f t="shared" si="39"/>
        <v>51</v>
      </c>
      <c r="N92" s="279">
        <f t="shared" si="39"/>
        <v>6</v>
      </c>
      <c r="O92" s="279">
        <f t="shared" si="39"/>
        <v>0</v>
      </c>
      <c r="P92" s="279">
        <f t="shared" si="39"/>
        <v>6</v>
      </c>
      <c r="Q92" s="279">
        <f t="shared" si="39"/>
        <v>1</v>
      </c>
      <c r="R92" s="279">
        <f t="shared" si="39"/>
        <v>0</v>
      </c>
      <c r="S92" s="279">
        <f t="shared" si="39"/>
        <v>75</v>
      </c>
      <c r="T92" s="279">
        <f t="shared" si="39"/>
        <v>5</v>
      </c>
      <c r="U92" s="279">
        <f t="shared" si="39"/>
        <v>1</v>
      </c>
      <c r="V92" s="279">
        <f>SUM(V86:V91)</f>
        <v>9</v>
      </c>
      <c r="W92" s="279">
        <f t="shared" si="39"/>
        <v>0</v>
      </c>
      <c r="X92" s="279">
        <f t="shared" si="39"/>
        <v>7</v>
      </c>
      <c r="Y92" s="279">
        <f t="shared" si="39"/>
        <v>1</v>
      </c>
      <c r="Z92" s="279">
        <f t="shared" si="39"/>
        <v>6</v>
      </c>
      <c r="AA92" s="279">
        <f t="shared" si="39"/>
        <v>7</v>
      </c>
      <c r="AB92" s="279">
        <f t="shared" si="39"/>
        <v>0</v>
      </c>
      <c r="AC92" s="279">
        <f t="shared" si="39"/>
        <v>6</v>
      </c>
      <c r="AD92" s="279">
        <f t="shared" si="39"/>
        <v>3</v>
      </c>
      <c r="AE92" s="279">
        <f t="shared" si="39"/>
        <v>3</v>
      </c>
      <c r="AF92" s="279">
        <f t="shared" si="39"/>
        <v>0</v>
      </c>
      <c r="AG92" s="279">
        <f t="shared" si="39"/>
        <v>0</v>
      </c>
      <c r="AH92" s="279">
        <f t="shared" si="39"/>
        <v>0</v>
      </c>
      <c r="AI92" s="279">
        <f t="shared" si="39"/>
        <v>0</v>
      </c>
      <c r="AJ92" s="279">
        <f t="shared" si="39"/>
        <v>6</v>
      </c>
    </row>
    <row r="93" spans="1:36" ht="12.5" outlineLevel="4" x14ac:dyDescent="0.25">
      <c r="A93" s="80" t="s">
        <v>140</v>
      </c>
      <c r="B93" s="83" t="s">
        <v>151</v>
      </c>
      <c r="C93" s="84" t="s">
        <v>329</v>
      </c>
      <c r="D93" s="177"/>
      <c r="E93" s="297">
        <f t="shared" si="30"/>
        <v>23</v>
      </c>
      <c r="F93" s="295">
        <f t="shared" si="31"/>
        <v>13</v>
      </c>
      <c r="G93" s="295">
        <f t="shared" si="32"/>
        <v>10</v>
      </c>
      <c r="H93" s="295">
        <f t="shared" si="33"/>
        <v>23</v>
      </c>
      <c r="I93" s="295">
        <f t="shared" si="34"/>
        <v>13</v>
      </c>
      <c r="J93" s="295">
        <f t="shared" si="35"/>
        <v>10</v>
      </c>
      <c r="K93" s="295">
        <f t="shared" si="36"/>
        <v>22</v>
      </c>
      <c r="L93" s="296">
        <v>13</v>
      </c>
      <c r="M93" s="296">
        <v>9</v>
      </c>
      <c r="N93" s="296">
        <v>1</v>
      </c>
      <c r="O93" s="296">
        <v>0</v>
      </c>
      <c r="P93" s="296">
        <v>1</v>
      </c>
      <c r="Q93" s="296">
        <v>0</v>
      </c>
      <c r="R93" s="296">
        <v>0</v>
      </c>
      <c r="S93" s="296">
        <v>17</v>
      </c>
      <c r="T93" s="296">
        <v>1</v>
      </c>
      <c r="U93" s="296">
        <v>0</v>
      </c>
      <c r="V93" s="296">
        <v>2</v>
      </c>
      <c r="W93" s="296">
        <v>0</v>
      </c>
      <c r="X93" s="296">
        <f t="shared" si="37"/>
        <v>1</v>
      </c>
      <c r="Y93" s="296">
        <v>0</v>
      </c>
      <c r="Z93" s="296">
        <v>1</v>
      </c>
      <c r="AA93" s="296">
        <v>1</v>
      </c>
      <c r="AB93" s="296">
        <v>0</v>
      </c>
      <c r="AC93" s="296">
        <f t="shared" si="38"/>
        <v>0</v>
      </c>
      <c r="AD93" s="296">
        <v>0</v>
      </c>
      <c r="AE93" s="296">
        <v>0</v>
      </c>
      <c r="AF93" s="296">
        <v>0</v>
      </c>
      <c r="AG93" s="296">
        <v>0</v>
      </c>
      <c r="AH93" s="296">
        <v>0</v>
      </c>
      <c r="AI93" s="296">
        <v>0</v>
      </c>
      <c r="AJ93" s="296">
        <v>0</v>
      </c>
    </row>
    <row r="94" spans="1:36" ht="12.5" outlineLevel="4" x14ac:dyDescent="0.25">
      <c r="A94" s="82" t="s">
        <v>140</v>
      </c>
      <c r="B94" s="86" t="s">
        <v>151</v>
      </c>
      <c r="C94" s="87" t="s">
        <v>330</v>
      </c>
      <c r="D94" s="180"/>
      <c r="E94" s="298">
        <f t="shared" si="30"/>
        <v>43</v>
      </c>
      <c r="F94" s="298">
        <f t="shared" si="31"/>
        <v>23</v>
      </c>
      <c r="G94" s="298">
        <f t="shared" si="32"/>
        <v>20</v>
      </c>
      <c r="H94" s="298">
        <f t="shared" si="33"/>
        <v>43</v>
      </c>
      <c r="I94" s="298">
        <f t="shared" si="34"/>
        <v>23</v>
      </c>
      <c r="J94" s="298">
        <f t="shared" si="35"/>
        <v>20</v>
      </c>
      <c r="K94" s="298">
        <f t="shared" si="36"/>
        <v>41</v>
      </c>
      <c r="L94" s="298">
        <v>22</v>
      </c>
      <c r="M94" s="298">
        <v>19</v>
      </c>
      <c r="N94" s="298">
        <v>1</v>
      </c>
      <c r="O94" s="298">
        <v>0</v>
      </c>
      <c r="P94" s="298">
        <v>1</v>
      </c>
      <c r="Q94" s="298">
        <v>1</v>
      </c>
      <c r="R94" s="298">
        <v>0</v>
      </c>
      <c r="S94" s="298">
        <v>31</v>
      </c>
      <c r="T94" s="298">
        <v>1</v>
      </c>
      <c r="U94" s="298">
        <v>0</v>
      </c>
      <c r="V94" s="298">
        <v>6</v>
      </c>
      <c r="W94" s="298">
        <v>0</v>
      </c>
      <c r="X94" s="298">
        <f t="shared" si="37"/>
        <v>2</v>
      </c>
      <c r="Y94" s="298">
        <v>1</v>
      </c>
      <c r="Z94" s="298">
        <v>1</v>
      </c>
      <c r="AA94" s="298">
        <v>2</v>
      </c>
      <c r="AB94" s="298">
        <v>0</v>
      </c>
      <c r="AC94" s="298">
        <f t="shared" si="38"/>
        <v>0</v>
      </c>
      <c r="AD94" s="298">
        <v>0</v>
      </c>
      <c r="AE94" s="298">
        <v>0</v>
      </c>
      <c r="AF94" s="298">
        <v>0</v>
      </c>
      <c r="AG94" s="298">
        <v>0</v>
      </c>
      <c r="AH94" s="298">
        <v>0</v>
      </c>
      <c r="AI94" s="298">
        <v>0</v>
      </c>
      <c r="AJ94" s="298">
        <v>0</v>
      </c>
    </row>
    <row r="95" spans="1:36" ht="12.5" outlineLevel="4" x14ac:dyDescent="0.25">
      <c r="A95" s="82" t="s">
        <v>140</v>
      </c>
      <c r="B95" s="86" t="s">
        <v>151</v>
      </c>
      <c r="C95" s="87" t="s">
        <v>331</v>
      </c>
      <c r="D95" s="180"/>
      <c r="E95" s="298">
        <f t="shared" si="30"/>
        <v>23</v>
      </c>
      <c r="F95" s="298">
        <f t="shared" si="31"/>
        <v>13</v>
      </c>
      <c r="G95" s="298">
        <f t="shared" si="32"/>
        <v>10</v>
      </c>
      <c r="H95" s="298">
        <f t="shared" si="33"/>
        <v>23</v>
      </c>
      <c r="I95" s="298">
        <f t="shared" si="34"/>
        <v>13</v>
      </c>
      <c r="J95" s="298">
        <f t="shared" si="35"/>
        <v>10</v>
      </c>
      <c r="K95" s="298">
        <f t="shared" si="36"/>
        <v>22</v>
      </c>
      <c r="L95" s="298">
        <v>13</v>
      </c>
      <c r="M95" s="298">
        <v>9</v>
      </c>
      <c r="N95" s="298">
        <v>1</v>
      </c>
      <c r="O95" s="298">
        <v>0</v>
      </c>
      <c r="P95" s="298">
        <v>1</v>
      </c>
      <c r="Q95" s="298">
        <v>1</v>
      </c>
      <c r="R95" s="298">
        <v>0</v>
      </c>
      <c r="S95" s="298">
        <v>17</v>
      </c>
      <c r="T95" s="298">
        <v>0</v>
      </c>
      <c r="U95" s="298">
        <v>1</v>
      </c>
      <c r="V95" s="298">
        <v>1</v>
      </c>
      <c r="W95" s="298">
        <v>0</v>
      </c>
      <c r="X95" s="298">
        <f t="shared" si="37"/>
        <v>1</v>
      </c>
      <c r="Y95" s="298">
        <v>0</v>
      </c>
      <c r="Z95" s="298">
        <v>1</v>
      </c>
      <c r="AA95" s="298">
        <v>1</v>
      </c>
      <c r="AB95" s="298">
        <v>0</v>
      </c>
      <c r="AC95" s="298">
        <f t="shared" si="38"/>
        <v>0</v>
      </c>
      <c r="AD95" s="298">
        <v>0</v>
      </c>
      <c r="AE95" s="298">
        <v>0</v>
      </c>
      <c r="AF95" s="298">
        <v>0</v>
      </c>
      <c r="AG95" s="298">
        <v>0</v>
      </c>
      <c r="AH95" s="298">
        <v>0</v>
      </c>
      <c r="AI95" s="298">
        <v>0</v>
      </c>
      <c r="AJ95" s="298">
        <v>0</v>
      </c>
    </row>
    <row r="96" spans="1:36" ht="12.5" outlineLevel="4" x14ac:dyDescent="0.25">
      <c r="A96" s="82" t="s">
        <v>140</v>
      </c>
      <c r="B96" s="86" t="s">
        <v>151</v>
      </c>
      <c r="C96" s="87" t="s">
        <v>332</v>
      </c>
      <c r="D96" s="180"/>
      <c r="E96" s="298">
        <f t="shared" si="30"/>
        <v>22</v>
      </c>
      <c r="F96" s="298">
        <f t="shared" si="31"/>
        <v>12</v>
      </c>
      <c r="G96" s="298">
        <f t="shared" si="32"/>
        <v>10</v>
      </c>
      <c r="H96" s="298">
        <f t="shared" si="33"/>
        <v>22</v>
      </c>
      <c r="I96" s="298">
        <f t="shared" si="34"/>
        <v>12</v>
      </c>
      <c r="J96" s="298">
        <f t="shared" si="35"/>
        <v>10</v>
      </c>
      <c r="K96" s="298">
        <f t="shared" si="36"/>
        <v>21</v>
      </c>
      <c r="L96" s="298">
        <v>12</v>
      </c>
      <c r="M96" s="298">
        <v>9</v>
      </c>
      <c r="N96" s="298">
        <v>1</v>
      </c>
      <c r="O96" s="298">
        <v>0</v>
      </c>
      <c r="P96" s="298">
        <v>1</v>
      </c>
      <c r="Q96" s="298">
        <v>0</v>
      </c>
      <c r="R96" s="298">
        <v>0</v>
      </c>
      <c r="S96" s="298">
        <v>16</v>
      </c>
      <c r="T96" s="298">
        <v>1</v>
      </c>
      <c r="U96" s="298">
        <v>0</v>
      </c>
      <c r="V96" s="298">
        <v>2</v>
      </c>
      <c r="W96" s="298">
        <v>0</v>
      </c>
      <c r="X96" s="298">
        <f t="shared" si="37"/>
        <v>1</v>
      </c>
      <c r="Y96" s="298">
        <v>0</v>
      </c>
      <c r="Z96" s="298">
        <v>1</v>
      </c>
      <c r="AA96" s="298">
        <v>1</v>
      </c>
      <c r="AB96" s="298">
        <v>0</v>
      </c>
      <c r="AC96" s="298">
        <f t="shared" si="38"/>
        <v>0</v>
      </c>
      <c r="AD96" s="298">
        <v>0</v>
      </c>
      <c r="AE96" s="298">
        <v>0</v>
      </c>
      <c r="AF96" s="298">
        <v>0</v>
      </c>
      <c r="AG96" s="298">
        <v>0</v>
      </c>
      <c r="AH96" s="298">
        <v>0</v>
      </c>
      <c r="AI96" s="298">
        <v>0</v>
      </c>
      <c r="AJ96" s="298">
        <v>0</v>
      </c>
    </row>
    <row r="97" spans="1:36" ht="12.5" outlineLevel="4" x14ac:dyDescent="0.25">
      <c r="A97" s="82" t="s">
        <v>140</v>
      </c>
      <c r="B97" s="86" t="s">
        <v>151</v>
      </c>
      <c r="C97" s="87" t="s">
        <v>333</v>
      </c>
      <c r="D97" s="180"/>
      <c r="E97" s="298">
        <f t="shared" si="30"/>
        <v>13</v>
      </c>
      <c r="F97" s="298">
        <f t="shared" si="31"/>
        <v>7</v>
      </c>
      <c r="G97" s="298">
        <f t="shared" si="32"/>
        <v>6</v>
      </c>
      <c r="H97" s="298">
        <f t="shared" si="33"/>
        <v>13</v>
      </c>
      <c r="I97" s="298">
        <f t="shared" si="34"/>
        <v>7</v>
      </c>
      <c r="J97" s="298">
        <f t="shared" si="35"/>
        <v>6</v>
      </c>
      <c r="K97" s="298">
        <f t="shared" si="36"/>
        <v>12</v>
      </c>
      <c r="L97" s="298">
        <v>7</v>
      </c>
      <c r="M97" s="298">
        <v>5</v>
      </c>
      <c r="N97" s="298">
        <v>1</v>
      </c>
      <c r="O97" s="298">
        <v>0</v>
      </c>
      <c r="P97" s="298">
        <v>1</v>
      </c>
      <c r="Q97" s="298">
        <v>0</v>
      </c>
      <c r="R97" s="298">
        <v>0</v>
      </c>
      <c r="S97" s="298">
        <v>9</v>
      </c>
      <c r="T97" s="298">
        <v>0</v>
      </c>
      <c r="U97" s="298">
        <v>0</v>
      </c>
      <c r="V97" s="298">
        <v>1</v>
      </c>
      <c r="W97" s="298">
        <v>0</v>
      </c>
      <c r="X97" s="298">
        <f t="shared" si="37"/>
        <v>1</v>
      </c>
      <c r="Y97" s="298">
        <v>0</v>
      </c>
      <c r="Z97" s="298">
        <v>1</v>
      </c>
      <c r="AA97" s="298">
        <v>1</v>
      </c>
      <c r="AB97" s="298">
        <v>0</v>
      </c>
      <c r="AC97" s="298">
        <f t="shared" si="38"/>
        <v>0</v>
      </c>
      <c r="AD97" s="298">
        <v>0</v>
      </c>
      <c r="AE97" s="298">
        <v>0</v>
      </c>
      <c r="AF97" s="298">
        <v>0</v>
      </c>
      <c r="AG97" s="298">
        <v>0</v>
      </c>
      <c r="AH97" s="298">
        <v>0</v>
      </c>
      <c r="AI97" s="298">
        <v>0</v>
      </c>
      <c r="AJ97" s="298">
        <v>0</v>
      </c>
    </row>
    <row r="98" spans="1:36" ht="12.5" outlineLevel="4" x14ac:dyDescent="0.25">
      <c r="A98" s="82" t="s">
        <v>140</v>
      </c>
      <c r="B98" s="86" t="s">
        <v>151</v>
      </c>
      <c r="C98" s="87" t="s">
        <v>334</v>
      </c>
      <c r="D98" s="180"/>
      <c r="E98" s="298">
        <f t="shared" si="30"/>
        <v>43</v>
      </c>
      <c r="F98" s="298">
        <f t="shared" si="31"/>
        <v>20</v>
      </c>
      <c r="G98" s="298">
        <f t="shared" si="32"/>
        <v>23</v>
      </c>
      <c r="H98" s="298">
        <f t="shared" si="33"/>
        <v>43</v>
      </c>
      <c r="I98" s="298">
        <f t="shared" si="34"/>
        <v>20</v>
      </c>
      <c r="J98" s="298">
        <f t="shared" si="35"/>
        <v>23</v>
      </c>
      <c r="K98" s="298">
        <f t="shared" si="36"/>
        <v>41</v>
      </c>
      <c r="L98" s="298">
        <v>18</v>
      </c>
      <c r="M98" s="298">
        <v>23</v>
      </c>
      <c r="N98" s="298">
        <v>1</v>
      </c>
      <c r="O98" s="298">
        <v>0</v>
      </c>
      <c r="P98" s="298">
        <v>1</v>
      </c>
      <c r="Q98" s="298">
        <v>0</v>
      </c>
      <c r="R98" s="298">
        <v>0</v>
      </c>
      <c r="S98" s="298">
        <v>31</v>
      </c>
      <c r="T98" s="298">
        <v>2</v>
      </c>
      <c r="U98" s="298">
        <v>0</v>
      </c>
      <c r="V98" s="298">
        <v>6</v>
      </c>
      <c r="W98" s="298">
        <v>0</v>
      </c>
      <c r="X98" s="298">
        <f t="shared" si="37"/>
        <v>2</v>
      </c>
      <c r="Y98" s="298">
        <v>2</v>
      </c>
      <c r="Z98" s="298">
        <v>0</v>
      </c>
      <c r="AA98" s="298">
        <v>2</v>
      </c>
      <c r="AB98" s="298">
        <v>0</v>
      </c>
      <c r="AC98" s="298">
        <f t="shared" si="38"/>
        <v>0</v>
      </c>
      <c r="AD98" s="298">
        <v>0</v>
      </c>
      <c r="AE98" s="298">
        <v>0</v>
      </c>
      <c r="AF98" s="298">
        <v>0</v>
      </c>
      <c r="AG98" s="298">
        <v>0</v>
      </c>
      <c r="AH98" s="298">
        <v>0</v>
      </c>
      <c r="AI98" s="298">
        <v>0</v>
      </c>
      <c r="AJ98" s="298">
        <v>0</v>
      </c>
    </row>
    <row r="99" spans="1:36" ht="12.5" outlineLevel="4" x14ac:dyDescent="0.25">
      <c r="A99" s="82" t="s">
        <v>140</v>
      </c>
      <c r="B99" s="86" t="s">
        <v>151</v>
      </c>
      <c r="C99" s="87" t="s">
        <v>335</v>
      </c>
      <c r="D99" s="180"/>
      <c r="E99" s="298">
        <f t="shared" si="30"/>
        <v>12</v>
      </c>
      <c r="F99" s="298">
        <f t="shared" si="31"/>
        <v>6</v>
      </c>
      <c r="G99" s="298">
        <f t="shared" si="32"/>
        <v>6</v>
      </c>
      <c r="H99" s="298">
        <f t="shared" si="33"/>
        <v>12</v>
      </c>
      <c r="I99" s="298">
        <f t="shared" si="34"/>
        <v>6</v>
      </c>
      <c r="J99" s="298">
        <f t="shared" si="35"/>
        <v>6</v>
      </c>
      <c r="K99" s="298">
        <f t="shared" si="36"/>
        <v>11</v>
      </c>
      <c r="L99" s="298">
        <v>6</v>
      </c>
      <c r="M99" s="298">
        <v>5</v>
      </c>
      <c r="N99" s="298">
        <v>1</v>
      </c>
      <c r="O99" s="298">
        <v>0</v>
      </c>
      <c r="P99" s="298">
        <v>1</v>
      </c>
      <c r="Q99" s="298">
        <v>0</v>
      </c>
      <c r="R99" s="298">
        <v>0</v>
      </c>
      <c r="S99" s="298">
        <v>8</v>
      </c>
      <c r="T99" s="298">
        <v>1</v>
      </c>
      <c r="U99" s="298">
        <v>0</v>
      </c>
      <c r="V99" s="298">
        <v>0</v>
      </c>
      <c r="W99" s="298">
        <v>0</v>
      </c>
      <c r="X99" s="298">
        <f t="shared" si="37"/>
        <v>1</v>
      </c>
      <c r="Y99" s="298">
        <v>0</v>
      </c>
      <c r="Z99" s="298">
        <v>1</v>
      </c>
      <c r="AA99" s="298">
        <v>1</v>
      </c>
      <c r="AB99" s="298">
        <v>0</v>
      </c>
      <c r="AC99" s="298">
        <f t="shared" si="38"/>
        <v>0</v>
      </c>
      <c r="AD99" s="298">
        <v>0</v>
      </c>
      <c r="AE99" s="298">
        <v>0</v>
      </c>
      <c r="AF99" s="298">
        <v>0</v>
      </c>
      <c r="AG99" s="298">
        <v>0</v>
      </c>
      <c r="AH99" s="298">
        <v>0</v>
      </c>
      <c r="AI99" s="298">
        <v>0</v>
      </c>
      <c r="AJ99" s="298">
        <v>0</v>
      </c>
    </row>
    <row r="100" spans="1:36" ht="12.5" outlineLevel="4" x14ac:dyDescent="0.25">
      <c r="A100" s="82" t="s">
        <v>140</v>
      </c>
      <c r="B100" s="86" t="s">
        <v>151</v>
      </c>
      <c r="C100" s="87" t="s">
        <v>336</v>
      </c>
      <c r="D100" s="180"/>
      <c r="E100" s="298">
        <f t="shared" si="30"/>
        <v>12</v>
      </c>
      <c r="F100" s="298">
        <f t="shared" si="31"/>
        <v>5</v>
      </c>
      <c r="G100" s="298">
        <f t="shared" si="32"/>
        <v>7</v>
      </c>
      <c r="H100" s="298">
        <f t="shared" si="33"/>
        <v>12</v>
      </c>
      <c r="I100" s="298">
        <f t="shared" si="34"/>
        <v>5</v>
      </c>
      <c r="J100" s="298">
        <f t="shared" si="35"/>
        <v>7</v>
      </c>
      <c r="K100" s="298">
        <f t="shared" si="36"/>
        <v>12</v>
      </c>
      <c r="L100" s="298">
        <v>5</v>
      </c>
      <c r="M100" s="298">
        <v>7</v>
      </c>
      <c r="N100" s="298">
        <v>1</v>
      </c>
      <c r="O100" s="298">
        <v>0</v>
      </c>
      <c r="P100" s="298">
        <v>1</v>
      </c>
      <c r="Q100" s="298">
        <v>0</v>
      </c>
      <c r="R100" s="298">
        <v>0</v>
      </c>
      <c r="S100" s="298">
        <v>7</v>
      </c>
      <c r="T100" s="298">
        <v>1</v>
      </c>
      <c r="U100" s="298">
        <v>0</v>
      </c>
      <c r="V100" s="298">
        <v>2</v>
      </c>
      <c r="W100" s="298">
        <v>0</v>
      </c>
      <c r="X100" s="298">
        <f t="shared" si="37"/>
        <v>0</v>
      </c>
      <c r="Y100" s="298">
        <v>0</v>
      </c>
      <c r="Z100" s="298">
        <v>0</v>
      </c>
      <c r="AA100" s="298">
        <v>0</v>
      </c>
      <c r="AB100" s="298">
        <v>0</v>
      </c>
      <c r="AC100" s="298">
        <f t="shared" si="38"/>
        <v>0</v>
      </c>
      <c r="AD100" s="298">
        <v>0</v>
      </c>
      <c r="AE100" s="298">
        <v>0</v>
      </c>
      <c r="AF100" s="298">
        <v>0</v>
      </c>
      <c r="AG100" s="298">
        <v>0</v>
      </c>
      <c r="AH100" s="298">
        <v>0</v>
      </c>
      <c r="AI100" s="298">
        <v>0</v>
      </c>
      <c r="AJ100" s="298">
        <v>0</v>
      </c>
    </row>
    <row r="101" spans="1:36" ht="12.5" outlineLevel="4" x14ac:dyDescent="0.25">
      <c r="A101" s="96" t="s">
        <v>140</v>
      </c>
      <c r="B101" s="88" t="s">
        <v>151</v>
      </c>
      <c r="C101" s="89" t="s">
        <v>337</v>
      </c>
      <c r="D101" s="178"/>
      <c r="E101" s="301">
        <f t="shared" si="30"/>
        <v>15</v>
      </c>
      <c r="F101" s="299">
        <f t="shared" si="31"/>
        <v>11</v>
      </c>
      <c r="G101" s="299">
        <f t="shared" si="32"/>
        <v>4</v>
      </c>
      <c r="H101" s="299">
        <f t="shared" si="33"/>
        <v>15</v>
      </c>
      <c r="I101" s="299">
        <f t="shared" si="34"/>
        <v>11</v>
      </c>
      <c r="J101" s="299">
        <f t="shared" si="35"/>
        <v>4</v>
      </c>
      <c r="K101" s="299">
        <f t="shared" si="36"/>
        <v>14</v>
      </c>
      <c r="L101" s="300">
        <v>10</v>
      </c>
      <c r="M101" s="300">
        <v>4</v>
      </c>
      <c r="N101" s="300">
        <v>1</v>
      </c>
      <c r="O101" s="300">
        <v>0</v>
      </c>
      <c r="P101" s="300">
        <v>1</v>
      </c>
      <c r="Q101" s="300">
        <v>0</v>
      </c>
      <c r="R101" s="300">
        <v>0</v>
      </c>
      <c r="S101" s="300">
        <v>10</v>
      </c>
      <c r="T101" s="300">
        <v>1</v>
      </c>
      <c r="U101" s="300">
        <v>0</v>
      </c>
      <c r="V101" s="300">
        <v>1</v>
      </c>
      <c r="W101" s="300">
        <v>0</v>
      </c>
      <c r="X101" s="300">
        <f t="shared" si="37"/>
        <v>1</v>
      </c>
      <c r="Y101" s="300">
        <v>1</v>
      </c>
      <c r="Z101" s="300">
        <v>0</v>
      </c>
      <c r="AA101" s="300">
        <v>1</v>
      </c>
      <c r="AB101" s="300">
        <v>0</v>
      </c>
      <c r="AC101" s="300">
        <f t="shared" si="38"/>
        <v>0</v>
      </c>
      <c r="AD101" s="300">
        <v>0</v>
      </c>
      <c r="AE101" s="300">
        <v>0</v>
      </c>
      <c r="AF101" s="300">
        <v>0</v>
      </c>
      <c r="AG101" s="300">
        <v>0</v>
      </c>
      <c r="AH101" s="300">
        <v>0</v>
      </c>
      <c r="AI101" s="300">
        <v>0</v>
      </c>
      <c r="AJ101" s="300">
        <v>0</v>
      </c>
    </row>
    <row r="102" spans="1:36" s="25" customFormat="1" ht="13" outlineLevel="4" x14ac:dyDescent="0.2">
      <c r="A102" s="141" t="s">
        <v>602</v>
      </c>
      <c r="B102" s="143" t="s">
        <v>604</v>
      </c>
      <c r="C102" s="181"/>
      <c r="D102" s="279">
        <f>SUM(D93:D101)</f>
        <v>0</v>
      </c>
      <c r="E102" s="279">
        <f t="shared" ref="E102:AJ102" si="40">SUM(E93:E101)</f>
        <v>206</v>
      </c>
      <c r="F102" s="279">
        <f t="shared" si="40"/>
        <v>110</v>
      </c>
      <c r="G102" s="279">
        <f t="shared" si="40"/>
        <v>96</v>
      </c>
      <c r="H102" s="279">
        <f t="shared" si="40"/>
        <v>206</v>
      </c>
      <c r="I102" s="279">
        <f t="shared" si="40"/>
        <v>110</v>
      </c>
      <c r="J102" s="279">
        <f t="shared" si="40"/>
        <v>96</v>
      </c>
      <c r="K102" s="279">
        <f t="shared" si="40"/>
        <v>196</v>
      </c>
      <c r="L102" s="279">
        <f t="shared" si="40"/>
        <v>106</v>
      </c>
      <c r="M102" s="279">
        <f t="shared" si="40"/>
        <v>90</v>
      </c>
      <c r="N102" s="279">
        <f t="shared" si="40"/>
        <v>9</v>
      </c>
      <c r="O102" s="279">
        <f t="shared" si="40"/>
        <v>0</v>
      </c>
      <c r="P102" s="279">
        <f t="shared" si="40"/>
        <v>9</v>
      </c>
      <c r="Q102" s="279">
        <f t="shared" si="40"/>
        <v>2</v>
      </c>
      <c r="R102" s="279">
        <f t="shared" si="40"/>
        <v>0</v>
      </c>
      <c r="S102" s="279">
        <f t="shared" si="40"/>
        <v>146</v>
      </c>
      <c r="T102" s="279">
        <f t="shared" si="40"/>
        <v>8</v>
      </c>
      <c r="U102" s="279">
        <f t="shared" si="40"/>
        <v>1</v>
      </c>
      <c r="V102" s="279">
        <f t="shared" si="40"/>
        <v>21</v>
      </c>
      <c r="W102" s="279">
        <f t="shared" si="40"/>
        <v>0</v>
      </c>
      <c r="X102" s="279">
        <f t="shared" si="40"/>
        <v>10</v>
      </c>
      <c r="Y102" s="279">
        <f t="shared" si="40"/>
        <v>4</v>
      </c>
      <c r="Z102" s="279">
        <f t="shared" si="40"/>
        <v>6</v>
      </c>
      <c r="AA102" s="279">
        <f t="shared" si="40"/>
        <v>10</v>
      </c>
      <c r="AB102" s="279">
        <f t="shared" si="40"/>
        <v>0</v>
      </c>
      <c r="AC102" s="279">
        <f t="shared" si="40"/>
        <v>0</v>
      </c>
      <c r="AD102" s="279">
        <f t="shared" si="40"/>
        <v>0</v>
      </c>
      <c r="AE102" s="279">
        <f t="shared" si="40"/>
        <v>0</v>
      </c>
      <c r="AF102" s="279">
        <f t="shared" si="40"/>
        <v>0</v>
      </c>
      <c r="AG102" s="279">
        <f t="shared" si="40"/>
        <v>0</v>
      </c>
      <c r="AH102" s="279">
        <f t="shared" si="40"/>
        <v>0</v>
      </c>
      <c r="AI102" s="279">
        <f t="shared" si="40"/>
        <v>0</v>
      </c>
      <c r="AJ102" s="279">
        <f t="shared" si="40"/>
        <v>0</v>
      </c>
    </row>
    <row r="103" spans="1:36" ht="12.5" outlineLevel="4" x14ac:dyDescent="0.25">
      <c r="A103" s="80" t="s">
        <v>140</v>
      </c>
      <c r="B103" s="83" t="s">
        <v>163</v>
      </c>
      <c r="C103" s="84" t="s">
        <v>338</v>
      </c>
      <c r="D103" s="177"/>
      <c r="E103" s="297">
        <f t="shared" si="30"/>
        <v>39</v>
      </c>
      <c r="F103" s="295">
        <f t="shared" si="31"/>
        <v>19</v>
      </c>
      <c r="G103" s="295">
        <f t="shared" si="32"/>
        <v>20</v>
      </c>
      <c r="H103" s="295">
        <f t="shared" si="33"/>
        <v>39</v>
      </c>
      <c r="I103" s="295">
        <f t="shared" si="34"/>
        <v>19</v>
      </c>
      <c r="J103" s="295">
        <f t="shared" si="35"/>
        <v>20</v>
      </c>
      <c r="K103" s="295">
        <f t="shared" si="36"/>
        <v>38</v>
      </c>
      <c r="L103" s="296">
        <v>19</v>
      </c>
      <c r="M103" s="296">
        <v>19</v>
      </c>
      <c r="N103" s="296">
        <v>1</v>
      </c>
      <c r="O103" s="296">
        <v>0</v>
      </c>
      <c r="P103" s="296">
        <v>1</v>
      </c>
      <c r="Q103" s="296">
        <v>0</v>
      </c>
      <c r="R103" s="296">
        <v>0</v>
      </c>
      <c r="S103" s="296">
        <v>35</v>
      </c>
      <c r="T103" s="296">
        <v>1</v>
      </c>
      <c r="U103" s="296">
        <v>0</v>
      </c>
      <c r="V103" s="296">
        <v>0</v>
      </c>
      <c r="W103" s="296">
        <v>0</v>
      </c>
      <c r="X103" s="296">
        <f t="shared" si="37"/>
        <v>1</v>
      </c>
      <c r="Y103" s="296">
        <v>0</v>
      </c>
      <c r="Z103" s="296">
        <v>1</v>
      </c>
      <c r="AA103" s="296">
        <v>1</v>
      </c>
      <c r="AB103" s="296">
        <v>0</v>
      </c>
      <c r="AC103" s="296">
        <f t="shared" si="38"/>
        <v>0</v>
      </c>
      <c r="AD103" s="296">
        <v>0</v>
      </c>
      <c r="AE103" s="296">
        <v>0</v>
      </c>
      <c r="AF103" s="296">
        <v>0</v>
      </c>
      <c r="AG103" s="296">
        <v>0</v>
      </c>
      <c r="AH103" s="296">
        <v>0</v>
      </c>
      <c r="AI103" s="296">
        <v>0</v>
      </c>
      <c r="AJ103" s="296">
        <v>0</v>
      </c>
    </row>
    <row r="104" spans="1:36" ht="12.5" outlineLevel="4" x14ac:dyDescent="0.25">
      <c r="A104" s="82" t="s">
        <v>140</v>
      </c>
      <c r="B104" s="86" t="s">
        <v>163</v>
      </c>
      <c r="C104" s="87" t="s">
        <v>339</v>
      </c>
      <c r="D104" s="180"/>
      <c r="E104" s="298">
        <f t="shared" si="30"/>
        <v>38</v>
      </c>
      <c r="F104" s="298">
        <f t="shared" si="31"/>
        <v>23</v>
      </c>
      <c r="G104" s="298">
        <f t="shared" si="32"/>
        <v>15</v>
      </c>
      <c r="H104" s="298">
        <f t="shared" si="33"/>
        <v>38</v>
      </c>
      <c r="I104" s="298">
        <f t="shared" si="34"/>
        <v>23</v>
      </c>
      <c r="J104" s="298">
        <f t="shared" si="35"/>
        <v>15</v>
      </c>
      <c r="K104" s="298">
        <f t="shared" si="36"/>
        <v>37</v>
      </c>
      <c r="L104" s="298">
        <v>23</v>
      </c>
      <c r="M104" s="298">
        <v>14</v>
      </c>
      <c r="N104" s="298">
        <v>1</v>
      </c>
      <c r="O104" s="298">
        <v>0</v>
      </c>
      <c r="P104" s="298">
        <v>1</v>
      </c>
      <c r="Q104" s="298">
        <v>0</v>
      </c>
      <c r="R104" s="298">
        <v>0</v>
      </c>
      <c r="S104" s="298">
        <v>31</v>
      </c>
      <c r="T104" s="298">
        <v>1</v>
      </c>
      <c r="U104" s="298">
        <v>0</v>
      </c>
      <c r="V104" s="298">
        <v>3</v>
      </c>
      <c r="W104" s="298">
        <v>0</v>
      </c>
      <c r="X104" s="298">
        <f t="shared" si="37"/>
        <v>1</v>
      </c>
      <c r="Y104" s="298">
        <v>0</v>
      </c>
      <c r="Z104" s="298">
        <v>1</v>
      </c>
      <c r="AA104" s="298">
        <v>1</v>
      </c>
      <c r="AB104" s="298">
        <v>0</v>
      </c>
      <c r="AC104" s="298">
        <f t="shared" si="38"/>
        <v>0</v>
      </c>
      <c r="AD104" s="298">
        <v>0</v>
      </c>
      <c r="AE104" s="298">
        <v>0</v>
      </c>
      <c r="AF104" s="298">
        <v>0</v>
      </c>
      <c r="AG104" s="298">
        <v>0</v>
      </c>
      <c r="AH104" s="298">
        <v>0</v>
      </c>
      <c r="AI104" s="298">
        <v>0</v>
      </c>
      <c r="AJ104" s="298">
        <v>0</v>
      </c>
    </row>
    <row r="105" spans="1:36" ht="12.5" outlineLevel="4" x14ac:dyDescent="0.25">
      <c r="A105" s="82" t="s">
        <v>140</v>
      </c>
      <c r="B105" s="86" t="s">
        <v>163</v>
      </c>
      <c r="C105" s="87" t="s">
        <v>340</v>
      </c>
      <c r="D105" s="180"/>
      <c r="E105" s="298">
        <f t="shared" si="30"/>
        <v>17</v>
      </c>
      <c r="F105" s="298">
        <f t="shared" si="31"/>
        <v>8</v>
      </c>
      <c r="G105" s="298">
        <f t="shared" si="32"/>
        <v>9</v>
      </c>
      <c r="H105" s="298">
        <f t="shared" si="33"/>
        <v>17</v>
      </c>
      <c r="I105" s="298">
        <f t="shared" si="34"/>
        <v>8</v>
      </c>
      <c r="J105" s="298">
        <f t="shared" si="35"/>
        <v>9</v>
      </c>
      <c r="K105" s="298">
        <f t="shared" si="36"/>
        <v>16</v>
      </c>
      <c r="L105" s="298">
        <v>8</v>
      </c>
      <c r="M105" s="298">
        <v>8</v>
      </c>
      <c r="N105" s="298">
        <v>1</v>
      </c>
      <c r="O105" s="298">
        <v>0</v>
      </c>
      <c r="P105" s="298">
        <v>1</v>
      </c>
      <c r="Q105" s="298">
        <v>0</v>
      </c>
      <c r="R105" s="298">
        <v>0</v>
      </c>
      <c r="S105" s="298">
        <v>10</v>
      </c>
      <c r="T105" s="298">
        <v>0</v>
      </c>
      <c r="U105" s="298">
        <v>0</v>
      </c>
      <c r="V105" s="298">
        <v>4</v>
      </c>
      <c r="W105" s="298">
        <v>0</v>
      </c>
      <c r="X105" s="298">
        <f t="shared" si="37"/>
        <v>1</v>
      </c>
      <c r="Y105" s="298">
        <v>0</v>
      </c>
      <c r="Z105" s="298">
        <v>1</v>
      </c>
      <c r="AA105" s="298">
        <v>1</v>
      </c>
      <c r="AB105" s="298">
        <v>0</v>
      </c>
      <c r="AC105" s="298">
        <f t="shared" si="38"/>
        <v>0</v>
      </c>
      <c r="AD105" s="298">
        <v>0</v>
      </c>
      <c r="AE105" s="298">
        <v>0</v>
      </c>
      <c r="AF105" s="298">
        <v>0</v>
      </c>
      <c r="AG105" s="298">
        <v>0</v>
      </c>
      <c r="AH105" s="298">
        <v>0</v>
      </c>
      <c r="AI105" s="298">
        <v>0</v>
      </c>
      <c r="AJ105" s="298">
        <v>0</v>
      </c>
    </row>
    <row r="106" spans="1:36" ht="12.5" outlineLevel="4" x14ac:dyDescent="0.25">
      <c r="A106" s="82" t="s">
        <v>140</v>
      </c>
      <c r="B106" s="86" t="s">
        <v>163</v>
      </c>
      <c r="C106" s="87" t="s">
        <v>341</v>
      </c>
      <c r="D106" s="180"/>
      <c r="E106" s="298">
        <f t="shared" si="30"/>
        <v>34</v>
      </c>
      <c r="F106" s="298">
        <f t="shared" si="31"/>
        <v>25</v>
      </c>
      <c r="G106" s="298">
        <f t="shared" si="32"/>
        <v>9</v>
      </c>
      <c r="H106" s="298">
        <f t="shared" si="33"/>
        <v>34</v>
      </c>
      <c r="I106" s="298">
        <f t="shared" si="34"/>
        <v>25</v>
      </c>
      <c r="J106" s="298">
        <f t="shared" si="35"/>
        <v>9</v>
      </c>
      <c r="K106" s="298">
        <f t="shared" si="36"/>
        <v>33</v>
      </c>
      <c r="L106" s="298">
        <v>24</v>
      </c>
      <c r="M106" s="298">
        <v>9</v>
      </c>
      <c r="N106" s="298">
        <v>1</v>
      </c>
      <c r="O106" s="298">
        <v>0</v>
      </c>
      <c r="P106" s="298">
        <v>1</v>
      </c>
      <c r="Q106" s="298">
        <v>1</v>
      </c>
      <c r="R106" s="298">
        <v>0</v>
      </c>
      <c r="S106" s="298">
        <v>26</v>
      </c>
      <c r="T106" s="298">
        <v>1</v>
      </c>
      <c r="U106" s="298">
        <v>0</v>
      </c>
      <c r="V106" s="298">
        <v>3</v>
      </c>
      <c r="W106" s="298">
        <v>0</v>
      </c>
      <c r="X106" s="298">
        <f t="shared" si="37"/>
        <v>1</v>
      </c>
      <c r="Y106" s="298">
        <v>1</v>
      </c>
      <c r="Z106" s="298">
        <v>0</v>
      </c>
      <c r="AA106" s="298">
        <v>1</v>
      </c>
      <c r="AB106" s="298">
        <v>0</v>
      </c>
      <c r="AC106" s="298">
        <f t="shared" si="38"/>
        <v>0</v>
      </c>
      <c r="AD106" s="298">
        <v>0</v>
      </c>
      <c r="AE106" s="298">
        <v>0</v>
      </c>
      <c r="AF106" s="298">
        <v>0</v>
      </c>
      <c r="AG106" s="298">
        <v>0</v>
      </c>
      <c r="AH106" s="298">
        <v>0</v>
      </c>
      <c r="AI106" s="298">
        <v>0</v>
      </c>
      <c r="AJ106" s="298">
        <v>0</v>
      </c>
    </row>
    <row r="107" spans="1:36" ht="12.5" outlineLevel="4" x14ac:dyDescent="0.25">
      <c r="A107" s="82" t="s">
        <v>140</v>
      </c>
      <c r="B107" s="86" t="s">
        <v>163</v>
      </c>
      <c r="C107" s="87" t="s">
        <v>342</v>
      </c>
      <c r="D107" s="180"/>
      <c r="E107" s="298">
        <f t="shared" si="30"/>
        <v>34</v>
      </c>
      <c r="F107" s="298">
        <f t="shared" si="31"/>
        <v>21</v>
      </c>
      <c r="G107" s="298">
        <f t="shared" si="32"/>
        <v>13</v>
      </c>
      <c r="H107" s="298">
        <f t="shared" si="33"/>
        <v>34</v>
      </c>
      <c r="I107" s="298">
        <f t="shared" si="34"/>
        <v>21</v>
      </c>
      <c r="J107" s="298">
        <f t="shared" si="35"/>
        <v>13</v>
      </c>
      <c r="K107" s="298">
        <f>L107+M107</f>
        <v>32</v>
      </c>
      <c r="L107" s="298">
        <v>20</v>
      </c>
      <c r="M107" s="298">
        <v>12</v>
      </c>
      <c r="N107" s="298">
        <v>1</v>
      </c>
      <c r="O107" s="298">
        <v>0</v>
      </c>
      <c r="P107" s="298">
        <v>1</v>
      </c>
      <c r="Q107" s="298">
        <v>0</v>
      </c>
      <c r="R107" s="298">
        <v>0</v>
      </c>
      <c r="S107" s="298">
        <v>25</v>
      </c>
      <c r="T107" s="298">
        <v>1</v>
      </c>
      <c r="U107" s="298">
        <v>0</v>
      </c>
      <c r="V107" s="298">
        <v>4</v>
      </c>
      <c r="W107" s="298">
        <v>0</v>
      </c>
      <c r="X107" s="298">
        <f t="shared" si="37"/>
        <v>2</v>
      </c>
      <c r="Y107" s="298">
        <v>1</v>
      </c>
      <c r="Z107" s="298">
        <v>1</v>
      </c>
      <c r="AA107" s="298">
        <v>2</v>
      </c>
      <c r="AB107" s="298">
        <v>0</v>
      </c>
      <c r="AC107" s="298">
        <f t="shared" si="38"/>
        <v>0</v>
      </c>
      <c r="AD107" s="298">
        <v>0</v>
      </c>
      <c r="AE107" s="298">
        <v>0</v>
      </c>
      <c r="AF107" s="298">
        <v>0</v>
      </c>
      <c r="AG107" s="298">
        <v>0</v>
      </c>
      <c r="AH107" s="298">
        <v>0</v>
      </c>
      <c r="AI107" s="298">
        <v>0</v>
      </c>
      <c r="AJ107" s="298">
        <v>0</v>
      </c>
    </row>
    <row r="108" spans="1:36" ht="12.5" outlineLevel="4" x14ac:dyDescent="0.25">
      <c r="A108" s="82" t="s">
        <v>140</v>
      </c>
      <c r="B108" s="86" t="s">
        <v>163</v>
      </c>
      <c r="C108" s="87" t="s">
        <v>343</v>
      </c>
      <c r="D108" s="180"/>
      <c r="E108" s="298">
        <f t="shared" si="30"/>
        <v>17</v>
      </c>
      <c r="F108" s="298">
        <f t="shared" si="31"/>
        <v>6</v>
      </c>
      <c r="G108" s="298">
        <f t="shared" si="32"/>
        <v>11</v>
      </c>
      <c r="H108" s="298">
        <f t="shared" si="33"/>
        <v>17</v>
      </c>
      <c r="I108" s="298">
        <f t="shared" si="34"/>
        <v>6</v>
      </c>
      <c r="J108" s="298">
        <f t="shared" si="35"/>
        <v>11</v>
      </c>
      <c r="K108" s="298">
        <f t="shared" si="36"/>
        <v>16</v>
      </c>
      <c r="L108" s="298">
        <v>6</v>
      </c>
      <c r="M108" s="298">
        <v>10</v>
      </c>
      <c r="N108" s="298">
        <v>1</v>
      </c>
      <c r="O108" s="298">
        <v>0</v>
      </c>
      <c r="P108" s="298">
        <v>1</v>
      </c>
      <c r="Q108" s="298">
        <v>0</v>
      </c>
      <c r="R108" s="298">
        <v>0</v>
      </c>
      <c r="S108" s="298">
        <v>10</v>
      </c>
      <c r="T108" s="298">
        <v>1</v>
      </c>
      <c r="U108" s="298">
        <v>0</v>
      </c>
      <c r="V108" s="298">
        <v>3</v>
      </c>
      <c r="W108" s="298">
        <v>0</v>
      </c>
      <c r="X108" s="298">
        <f t="shared" si="37"/>
        <v>1</v>
      </c>
      <c r="Y108" s="298">
        <v>0</v>
      </c>
      <c r="Z108" s="298">
        <v>1</v>
      </c>
      <c r="AA108" s="298">
        <v>1</v>
      </c>
      <c r="AB108" s="298">
        <v>0</v>
      </c>
      <c r="AC108" s="298">
        <f t="shared" si="38"/>
        <v>0</v>
      </c>
      <c r="AD108" s="298">
        <v>0</v>
      </c>
      <c r="AE108" s="298">
        <v>0</v>
      </c>
      <c r="AF108" s="298">
        <v>0</v>
      </c>
      <c r="AG108" s="298">
        <v>0</v>
      </c>
      <c r="AH108" s="298">
        <v>0</v>
      </c>
      <c r="AI108" s="298">
        <v>0</v>
      </c>
      <c r="AJ108" s="298">
        <v>0</v>
      </c>
    </row>
    <row r="109" spans="1:36" ht="12.5" outlineLevel="4" x14ac:dyDescent="0.25">
      <c r="A109" s="96" t="s">
        <v>140</v>
      </c>
      <c r="B109" s="88" t="s">
        <v>163</v>
      </c>
      <c r="C109" s="89" t="s">
        <v>344</v>
      </c>
      <c r="D109" s="178"/>
      <c r="E109" s="301">
        <f t="shared" si="30"/>
        <v>12</v>
      </c>
      <c r="F109" s="299">
        <f t="shared" si="31"/>
        <v>7</v>
      </c>
      <c r="G109" s="299">
        <f t="shared" si="32"/>
        <v>5</v>
      </c>
      <c r="H109" s="299">
        <f t="shared" si="33"/>
        <v>12</v>
      </c>
      <c r="I109" s="299">
        <f t="shared" si="34"/>
        <v>7</v>
      </c>
      <c r="J109" s="299">
        <f t="shared" si="35"/>
        <v>5</v>
      </c>
      <c r="K109" s="299">
        <f t="shared" si="36"/>
        <v>11</v>
      </c>
      <c r="L109" s="300">
        <v>7</v>
      </c>
      <c r="M109" s="300">
        <v>4</v>
      </c>
      <c r="N109" s="300">
        <v>1</v>
      </c>
      <c r="O109" s="300">
        <v>0</v>
      </c>
      <c r="P109" s="300">
        <v>1</v>
      </c>
      <c r="Q109" s="300">
        <v>0</v>
      </c>
      <c r="R109" s="300">
        <v>0</v>
      </c>
      <c r="S109" s="300">
        <v>8</v>
      </c>
      <c r="T109" s="300">
        <v>1</v>
      </c>
      <c r="U109" s="300">
        <v>0</v>
      </c>
      <c r="V109" s="300">
        <v>0</v>
      </c>
      <c r="W109" s="300">
        <v>0</v>
      </c>
      <c r="X109" s="300">
        <f t="shared" si="37"/>
        <v>1</v>
      </c>
      <c r="Y109" s="300">
        <v>0</v>
      </c>
      <c r="Z109" s="300">
        <v>1</v>
      </c>
      <c r="AA109" s="300">
        <v>1</v>
      </c>
      <c r="AB109" s="300">
        <v>0</v>
      </c>
      <c r="AC109" s="300">
        <f t="shared" si="38"/>
        <v>0</v>
      </c>
      <c r="AD109" s="300">
        <v>0</v>
      </c>
      <c r="AE109" s="300">
        <v>0</v>
      </c>
      <c r="AF109" s="300">
        <v>0</v>
      </c>
      <c r="AG109" s="300">
        <v>0</v>
      </c>
      <c r="AH109" s="300">
        <v>0</v>
      </c>
      <c r="AI109" s="300">
        <v>0</v>
      </c>
      <c r="AJ109" s="300">
        <v>0</v>
      </c>
    </row>
    <row r="110" spans="1:36" s="25" customFormat="1" ht="13" outlineLevel="4" x14ac:dyDescent="0.2">
      <c r="A110" s="141" t="s">
        <v>602</v>
      </c>
      <c r="B110" s="143" t="s">
        <v>605</v>
      </c>
      <c r="C110" s="181"/>
      <c r="D110" s="279">
        <f>SUM(D103:D109)</f>
        <v>0</v>
      </c>
      <c r="E110" s="279">
        <f t="shared" ref="E110:AJ110" si="41">SUM(E103:E109)</f>
        <v>191</v>
      </c>
      <c r="F110" s="279">
        <f t="shared" si="41"/>
        <v>109</v>
      </c>
      <c r="G110" s="279">
        <f t="shared" si="41"/>
        <v>82</v>
      </c>
      <c r="H110" s="279">
        <f t="shared" si="41"/>
        <v>191</v>
      </c>
      <c r="I110" s="279">
        <f t="shared" si="41"/>
        <v>109</v>
      </c>
      <c r="J110" s="279">
        <f t="shared" si="41"/>
        <v>82</v>
      </c>
      <c r="K110" s="279">
        <f t="shared" si="41"/>
        <v>183</v>
      </c>
      <c r="L110" s="279">
        <f t="shared" si="41"/>
        <v>107</v>
      </c>
      <c r="M110" s="279">
        <f t="shared" si="41"/>
        <v>76</v>
      </c>
      <c r="N110" s="279">
        <f t="shared" si="41"/>
        <v>7</v>
      </c>
      <c r="O110" s="279">
        <f t="shared" si="41"/>
        <v>0</v>
      </c>
      <c r="P110" s="279">
        <f t="shared" si="41"/>
        <v>7</v>
      </c>
      <c r="Q110" s="279">
        <f t="shared" si="41"/>
        <v>1</v>
      </c>
      <c r="R110" s="279">
        <f t="shared" si="41"/>
        <v>0</v>
      </c>
      <c r="S110" s="279">
        <f t="shared" si="41"/>
        <v>145</v>
      </c>
      <c r="T110" s="279">
        <f t="shared" si="41"/>
        <v>6</v>
      </c>
      <c r="U110" s="279">
        <f t="shared" si="41"/>
        <v>0</v>
      </c>
      <c r="V110" s="279">
        <f t="shared" si="41"/>
        <v>17</v>
      </c>
      <c r="W110" s="279">
        <f t="shared" si="41"/>
        <v>0</v>
      </c>
      <c r="X110" s="279">
        <f t="shared" si="41"/>
        <v>8</v>
      </c>
      <c r="Y110" s="279">
        <f t="shared" si="41"/>
        <v>2</v>
      </c>
      <c r="Z110" s="279">
        <f t="shared" si="41"/>
        <v>6</v>
      </c>
      <c r="AA110" s="279">
        <f t="shared" si="41"/>
        <v>8</v>
      </c>
      <c r="AB110" s="279">
        <f t="shared" si="41"/>
        <v>0</v>
      </c>
      <c r="AC110" s="279">
        <f t="shared" si="41"/>
        <v>0</v>
      </c>
      <c r="AD110" s="279">
        <f t="shared" si="41"/>
        <v>0</v>
      </c>
      <c r="AE110" s="279">
        <f t="shared" si="41"/>
        <v>0</v>
      </c>
      <c r="AF110" s="279">
        <f t="shared" si="41"/>
        <v>0</v>
      </c>
      <c r="AG110" s="279">
        <f t="shared" si="41"/>
        <v>0</v>
      </c>
      <c r="AH110" s="279">
        <f t="shared" si="41"/>
        <v>0</v>
      </c>
      <c r="AI110" s="279">
        <f t="shared" si="41"/>
        <v>0</v>
      </c>
      <c r="AJ110" s="279">
        <f t="shared" si="41"/>
        <v>0</v>
      </c>
    </row>
    <row r="111" spans="1:36" s="25" customFormat="1" ht="13" outlineLevel="4" x14ac:dyDescent="0.2">
      <c r="A111" s="141" t="s">
        <v>613</v>
      </c>
      <c r="B111" s="146"/>
      <c r="C111" s="185"/>
      <c r="D111" s="279">
        <f>D92+D102+D110</f>
        <v>0</v>
      </c>
      <c r="E111" s="279">
        <f t="shared" ref="E111:AJ111" si="42">E92+E102+E110</f>
        <v>513</v>
      </c>
      <c r="F111" s="279">
        <f t="shared" si="42"/>
        <v>275</v>
      </c>
      <c r="G111" s="279">
        <f t="shared" si="42"/>
        <v>238</v>
      </c>
      <c r="H111" s="279">
        <f t="shared" si="42"/>
        <v>507</v>
      </c>
      <c r="I111" s="279">
        <f t="shared" si="42"/>
        <v>272</v>
      </c>
      <c r="J111" s="279">
        <f t="shared" si="42"/>
        <v>235</v>
      </c>
      <c r="K111" s="279">
        <f t="shared" si="42"/>
        <v>482</v>
      </c>
      <c r="L111" s="279">
        <f t="shared" si="42"/>
        <v>265</v>
      </c>
      <c r="M111" s="279">
        <f t="shared" si="42"/>
        <v>217</v>
      </c>
      <c r="N111" s="279">
        <f t="shared" si="42"/>
        <v>22</v>
      </c>
      <c r="O111" s="279">
        <f t="shared" si="42"/>
        <v>0</v>
      </c>
      <c r="P111" s="279">
        <f t="shared" si="42"/>
        <v>22</v>
      </c>
      <c r="Q111" s="279">
        <f t="shared" si="42"/>
        <v>4</v>
      </c>
      <c r="R111" s="279">
        <f t="shared" si="42"/>
        <v>0</v>
      </c>
      <c r="S111" s="279">
        <f t="shared" si="42"/>
        <v>366</v>
      </c>
      <c r="T111" s="279">
        <f t="shared" si="42"/>
        <v>19</v>
      </c>
      <c r="U111" s="279">
        <f t="shared" si="42"/>
        <v>2</v>
      </c>
      <c r="V111" s="279">
        <f t="shared" si="42"/>
        <v>47</v>
      </c>
      <c r="W111" s="279">
        <f t="shared" si="42"/>
        <v>0</v>
      </c>
      <c r="X111" s="279">
        <f t="shared" si="42"/>
        <v>25</v>
      </c>
      <c r="Y111" s="279">
        <f t="shared" si="42"/>
        <v>7</v>
      </c>
      <c r="Z111" s="279">
        <f t="shared" si="42"/>
        <v>18</v>
      </c>
      <c r="AA111" s="279">
        <f t="shared" si="42"/>
        <v>25</v>
      </c>
      <c r="AB111" s="279">
        <f t="shared" si="42"/>
        <v>0</v>
      </c>
      <c r="AC111" s="279">
        <f t="shared" si="42"/>
        <v>6</v>
      </c>
      <c r="AD111" s="279">
        <f t="shared" si="42"/>
        <v>3</v>
      </c>
      <c r="AE111" s="279">
        <f t="shared" si="42"/>
        <v>3</v>
      </c>
      <c r="AF111" s="279">
        <f t="shared" si="42"/>
        <v>0</v>
      </c>
      <c r="AG111" s="279">
        <f t="shared" si="42"/>
        <v>0</v>
      </c>
      <c r="AH111" s="279">
        <f t="shared" si="42"/>
        <v>0</v>
      </c>
      <c r="AI111" s="279">
        <f t="shared" si="42"/>
        <v>0</v>
      </c>
      <c r="AJ111" s="279">
        <f t="shared" si="42"/>
        <v>6</v>
      </c>
    </row>
    <row r="112" spans="1:36" ht="12.5" outlineLevel="4" x14ac:dyDescent="0.25">
      <c r="A112" s="80" t="s">
        <v>181</v>
      </c>
      <c r="B112" s="83" t="s">
        <v>182</v>
      </c>
      <c r="C112" s="84" t="s">
        <v>345</v>
      </c>
      <c r="D112" s="177"/>
      <c r="E112" s="296">
        <f t="shared" si="30"/>
        <v>35</v>
      </c>
      <c r="F112" s="296">
        <f t="shared" si="31"/>
        <v>23</v>
      </c>
      <c r="G112" s="296">
        <f t="shared" si="32"/>
        <v>12</v>
      </c>
      <c r="H112" s="296">
        <f t="shared" si="33"/>
        <v>34</v>
      </c>
      <c r="I112" s="296">
        <f t="shared" si="34"/>
        <v>22</v>
      </c>
      <c r="J112" s="296">
        <f t="shared" si="35"/>
        <v>12</v>
      </c>
      <c r="K112" s="296">
        <f t="shared" si="36"/>
        <v>32</v>
      </c>
      <c r="L112" s="296">
        <v>21</v>
      </c>
      <c r="M112" s="296">
        <v>11</v>
      </c>
      <c r="N112" s="296">
        <v>1</v>
      </c>
      <c r="O112" s="296">
        <v>0</v>
      </c>
      <c r="P112" s="296">
        <v>1</v>
      </c>
      <c r="Q112" s="296">
        <v>0</v>
      </c>
      <c r="R112" s="296">
        <v>0</v>
      </c>
      <c r="S112" s="296">
        <v>28</v>
      </c>
      <c r="T112" s="296">
        <v>1</v>
      </c>
      <c r="U112" s="296">
        <v>1</v>
      </c>
      <c r="V112" s="296">
        <v>0</v>
      </c>
      <c r="W112" s="296">
        <v>0</v>
      </c>
      <c r="X112" s="296">
        <f t="shared" si="37"/>
        <v>2</v>
      </c>
      <c r="Y112" s="296">
        <v>1</v>
      </c>
      <c r="Z112" s="296">
        <v>1</v>
      </c>
      <c r="AA112" s="296">
        <v>2</v>
      </c>
      <c r="AB112" s="296">
        <v>0</v>
      </c>
      <c r="AC112" s="296">
        <f t="shared" si="38"/>
        <v>1</v>
      </c>
      <c r="AD112" s="296">
        <v>1</v>
      </c>
      <c r="AE112" s="296">
        <v>0</v>
      </c>
      <c r="AF112" s="296">
        <v>0</v>
      </c>
      <c r="AG112" s="296">
        <v>0</v>
      </c>
      <c r="AH112" s="296">
        <v>0</v>
      </c>
      <c r="AI112" s="296">
        <v>0</v>
      </c>
      <c r="AJ112" s="296">
        <v>1</v>
      </c>
    </row>
    <row r="113" spans="1:36" ht="12.5" outlineLevel="4" x14ac:dyDescent="0.25">
      <c r="A113" s="96" t="s">
        <v>181</v>
      </c>
      <c r="B113" s="88" t="s">
        <v>182</v>
      </c>
      <c r="C113" s="89" t="s">
        <v>346</v>
      </c>
      <c r="D113" s="178"/>
      <c r="E113" s="301">
        <f t="shared" si="30"/>
        <v>14</v>
      </c>
      <c r="F113" s="299">
        <f t="shared" si="31"/>
        <v>7</v>
      </c>
      <c r="G113" s="299">
        <f t="shared" si="32"/>
        <v>7</v>
      </c>
      <c r="H113" s="299">
        <f t="shared" si="33"/>
        <v>13</v>
      </c>
      <c r="I113" s="299">
        <f t="shared" si="34"/>
        <v>7</v>
      </c>
      <c r="J113" s="299">
        <f t="shared" si="35"/>
        <v>6</v>
      </c>
      <c r="K113" s="299">
        <f t="shared" si="36"/>
        <v>12</v>
      </c>
      <c r="L113" s="300">
        <v>6</v>
      </c>
      <c r="M113" s="300">
        <v>6</v>
      </c>
      <c r="N113" s="300">
        <v>1</v>
      </c>
      <c r="O113" s="300">
        <v>0</v>
      </c>
      <c r="P113" s="300">
        <v>1</v>
      </c>
      <c r="Q113" s="300">
        <v>0</v>
      </c>
      <c r="R113" s="300">
        <v>0</v>
      </c>
      <c r="S113" s="300">
        <v>6</v>
      </c>
      <c r="T113" s="300">
        <v>1</v>
      </c>
      <c r="U113" s="300">
        <v>0</v>
      </c>
      <c r="V113" s="300">
        <v>3</v>
      </c>
      <c r="W113" s="300">
        <v>0</v>
      </c>
      <c r="X113" s="300">
        <f t="shared" si="37"/>
        <v>1</v>
      </c>
      <c r="Y113" s="300">
        <v>1</v>
      </c>
      <c r="Z113" s="300">
        <v>0</v>
      </c>
      <c r="AA113" s="300">
        <v>1</v>
      </c>
      <c r="AB113" s="300">
        <v>0</v>
      </c>
      <c r="AC113" s="300">
        <f t="shared" si="38"/>
        <v>1</v>
      </c>
      <c r="AD113" s="300">
        <v>0</v>
      </c>
      <c r="AE113" s="300">
        <v>1</v>
      </c>
      <c r="AF113" s="300">
        <v>0</v>
      </c>
      <c r="AG113" s="300">
        <v>0</v>
      </c>
      <c r="AH113" s="300">
        <v>0</v>
      </c>
      <c r="AI113" s="300">
        <v>0</v>
      </c>
      <c r="AJ113" s="300">
        <v>1</v>
      </c>
    </row>
    <row r="114" spans="1:36" s="25" customFormat="1" ht="13" outlineLevel="4" x14ac:dyDescent="0.2">
      <c r="A114" s="141" t="s">
        <v>606</v>
      </c>
      <c r="B114" s="143" t="s">
        <v>607</v>
      </c>
      <c r="C114" s="181"/>
      <c r="D114" s="279">
        <f>SUM(D112:D113)</f>
        <v>0</v>
      </c>
      <c r="E114" s="279">
        <f t="shared" ref="E114:AJ114" si="43">SUM(E112:E113)</f>
        <v>49</v>
      </c>
      <c r="F114" s="279">
        <f t="shared" si="43"/>
        <v>30</v>
      </c>
      <c r="G114" s="279">
        <f t="shared" si="43"/>
        <v>19</v>
      </c>
      <c r="H114" s="279">
        <f t="shared" si="43"/>
        <v>47</v>
      </c>
      <c r="I114" s="279">
        <f t="shared" si="43"/>
        <v>29</v>
      </c>
      <c r="J114" s="279">
        <f t="shared" si="43"/>
        <v>18</v>
      </c>
      <c r="K114" s="279">
        <f t="shared" si="43"/>
        <v>44</v>
      </c>
      <c r="L114" s="279">
        <f t="shared" si="43"/>
        <v>27</v>
      </c>
      <c r="M114" s="279">
        <f t="shared" si="43"/>
        <v>17</v>
      </c>
      <c r="N114" s="279">
        <f t="shared" si="43"/>
        <v>2</v>
      </c>
      <c r="O114" s="279">
        <f t="shared" si="43"/>
        <v>0</v>
      </c>
      <c r="P114" s="279">
        <f t="shared" si="43"/>
        <v>2</v>
      </c>
      <c r="Q114" s="279">
        <f t="shared" si="43"/>
        <v>0</v>
      </c>
      <c r="R114" s="279">
        <f t="shared" si="43"/>
        <v>0</v>
      </c>
      <c r="S114" s="279">
        <f t="shared" si="43"/>
        <v>34</v>
      </c>
      <c r="T114" s="279">
        <f t="shared" si="43"/>
        <v>2</v>
      </c>
      <c r="U114" s="279">
        <f t="shared" si="43"/>
        <v>1</v>
      </c>
      <c r="V114" s="279">
        <f t="shared" si="43"/>
        <v>3</v>
      </c>
      <c r="W114" s="279">
        <f t="shared" si="43"/>
        <v>0</v>
      </c>
      <c r="X114" s="279">
        <f t="shared" si="43"/>
        <v>3</v>
      </c>
      <c r="Y114" s="279">
        <f t="shared" si="43"/>
        <v>2</v>
      </c>
      <c r="Z114" s="279">
        <f t="shared" si="43"/>
        <v>1</v>
      </c>
      <c r="AA114" s="279">
        <f t="shared" si="43"/>
        <v>3</v>
      </c>
      <c r="AB114" s="279">
        <f t="shared" si="43"/>
        <v>0</v>
      </c>
      <c r="AC114" s="279">
        <f t="shared" si="43"/>
        <v>2</v>
      </c>
      <c r="AD114" s="279">
        <f t="shared" si="43"/>
        <v>1</v>
      </c>
      <c r="AE114" s="279">
        <f t="shared" si="43"/>
        <v>1</v>
      </c>
      <c r="AF114" s="279">
        <f t="shared" si="43"/>
        <v>0</v>
      </c>
      <c r="AG114" s="279">
        <f t="shared" si="43"/>
        <v>0</v>
      </c>
      <c r="AH114" s="279">
        <f t="shared" si="43"/>
        <v>0</v>
      </c>
      <c r="AI114" s="279">
        <f t="shared" si="43"/>
        <v>0</v>
      </c>
      <c r="AJ114" s="279">
        <f t="shared" si="43"/>
        <v>2</v>
      </c>
    </row>
    <row r="115" spans="1:36" ht="12.5" outlineLevel="4" x14ac:dyDescent="0.25">
      <c r="A115" s="80" t="s">
        <v>181</v>
      </c>
      <c r="B115" s="83" t="s">
        <v>188</v>
      </c>
      <c r="C115" s="84" t="s">
        <v>347</v>
      </c>
      <c r="D115" s="177"/>
      <c r="E115" s="297">
        <f t="shared" si="30"/>
        <v>41</v>
      </c>
      <c r="F115" s="295">
        <f t="shared" si="31"/>
        <v>16</v>
      </c>
      <c r="G115" s="295">
        <f t="shared" si="32"/>
        <v>25</v>
      </c>
      <c r="H115" s="295">
        <f t="shared" si="33"/>
        <v>36</v>
      </c>
      <c r="I115" s="295">
        <f t="shared" si="34"/>
        <v>15</v>
      </c>
      <c r="J115" s="295">
        <f t="shared" si="35"/>
        <v>21</v>
      </c>
      <c r="K115" s="295">
        <f t="shared" si="36"/>
        <v>33</v>
      </c>
      <c r="L115" s="296">
        <v>14</v>
      </c>
      <c r="M115" s="296">
        <v>19</v>
      </c>
      <c r="N115" s="296">
        <v>1</v>
      </c>
      <c r="O115" s="296">
        <v>0</v>
      </c>
      <c r="P115" s="296">
        <v>1</v>
      </c>
      <c r="Q115" s="296">
        <v>1</v>
      </c>
      <c r="R115" s="296">
        <v>0</v>
      </c>
      <c r="S115" s="296">
        <v>24</v>
      </c>
      <c r="T115" s="296">
        <v>1</v>
      </c>
      <c r="U115" s="296">
        <v>1</v>
      </c>
      <c r="V115" s="296">
        <v>4</v>
      </c>
      <c r="W115" s="296">
        <v>0</v>
      </c>
      <c r="X115" s="296">
        <f t="shared" si="37"/>
        <v>3</v>
      </c>
      <c r="Y115" s="296">
        <v>1</v>
      </c>
      <c r="Z115" s="296">
        <v>2</v>
      </c>
      <c r="AA115" s="296">
        <v>3</v>
      </c>
      <c r="AB115" s="296">
        <v>0</v>
      </c>
      <c r="AC115" s="296">
        <f t="shared" si="38"/>
        <v>5</v>
      </c>
      <c r="AD115" s="296">
        <v>1</v>
      </c>
      <c r="AE115" s="296">
        <v>4</v>
      </c>
      <c r="AF115" s="296">
        <v>0</v>
      </c>
      <c r="AG115" s="296">
        <v>0</v>
      </c>
      <c r="AH115" s="296">
        <v>0</v>
      </c>
      <c r="AI115" s="296">
        <v>0</v>
      </c>
      <c r="AJ115" s="296">
        <v>5</v>
      </c>
    </row>
    <row r="116" spans="1:36" ht="12.5" outlineLevel="4" x14ac:dyDescent="0.25">
      <c r="A116" s="82" t="s">
        <v>181</v>
      </c>
      <c r="B116" s="86" t="s">
        <v>188</v>
      </c>
      <c r="C116" s="87" t="s">
        <v>348</v>
      </c>
      <c r="D116" s="180"/>
      <c r="E116" s="298">
        <f t="shared" si="30"/>
        <v>27</v>
      </c>
      <c r="F116" s="298">
        <f t="shared" si="31"/>
        <v>15</v>
      </c>
      <c r="G116" s="298">
        <f t="shared" si="32"/>
        <v>12</v>
      </c>
      <c r="H116" s="298">
        <f t="shared" si="33"/>
        <v>27</v>
      </c>
      <c r="I116" s="298">
        <f t="shared" si="34"/>
        <v>15</v>
      </c>
      <c r="J116" s="298">
        <f t="shared" si="35"/>
        <v>12</v>
      </c>
      <c r="K116" s="298">
        <f t="shared" si="36"/>
        <v>26</v>
      </c>
      <c r="L116" s="298">
        <v>15</v>
      </c>
      <c r="M116" s="298">
        <v>11</v>
      </c>
      <c r="N116" s="298">
        <v>1</v>
      </c>
      <c r="O116" s="298">
        <v>0</v>
      </c>
      <c r="P116" s="298">
        <v>1</v>
      </c>
      <c r="Q116" s="298">
        <v>0</v>
      </c>
      <c r="R116" s="298">
        <v>0</v>
      </c>
      <c r="S116" s="298">
        <v>21</v>
      </c>
      <c r="T116" s="298">
        <v>1</v>
      </c>
      <c r="U116" s="298">
        <v>0</v>
      </c>
      <c r="V116" s="298">
        <v>2</v>
      </c>
      <c r="W116" s="298">
        <v>0</v>
      </c>
      <c r="X116" s="298">
        <f t="shared" si="37"/>
        <v>1</v>
      </c>
      <c r="Y116" s="298">
        <v>0</v>
      </c>
      <c r="Z116" s="298">
        <v>1</v>
      </c>
      <c r="AA116" s="298">
        <v>1</v>
      </c>
      <c r="AB116" s="298">
        <v>0</v>
      </c>
      <c r="AC116" s="298">
        <f t="shared" si="38"/>
        <v>0</v>
      </c>
      <c r="AD116" s="298">
        <v>0</v>
      </c>
      <c r="AE116" s="298">
        <v>0</v>
      </c>
      <c r="AF116" s="298">
        <v>0</v>
      </c>
      <c r="AG116" s="298">
        <v>0</v>
      </c>
      <c r="AH116" s="298">
        <v>0</v>
      </c>
      <c r="AI116" s="298">
        <v>0</v>
      </c>
      <c r="AJ116" s="298">
        <v>0</v>
      </c>
    </row>
    <row r="117" spans="1:36" ht="12.5" outlineLevel="4" x14ac:dyDescent="0.25">
      <c r="A117" s="82" t="s">
        <v>181</v>
      </c>
      <c r="B117" s="86" t="s">
        <v>188</v>
      </c>
      <c r="C117" s="87" t="s">
        <v>349</v>
      </c>
      <c r="D117" s="180"/>
      <c r="E117" s="298">
        <f t="shared" si="30"/>
        <v>32</v>
      </c>
      <c r="F117" s="298">
        <f t="shared" si="31"/>
        <v>17</v>
      </c>
      <c r="G117" s="298">
        <f t="shared" si="32"/>
        <v>15</v>
      </c>
      <c r="H117" s="298">
        <f t="shared" si="33"/>
        <v>30</v>
      </c>
      <c r="I117" s="298">
        <f t="shared" si="34"/>
        <v>15</v>
      </c>
      <c r="J117" s="298">
        <f t="shared" si="35"/>
        <v>15</v>
      </c>
      <c r="K117" s="298">
        <f t="shared" si="36"/>
        <v>28</v>
      </c>
      <c r="L117" s="298">
        <v>14</v>
      </c>
      <c r="M117" s="298">
        <v>14</v>
      </c>
      <c r="N117" s="298">
        <v>1</v>
      </c>
      <c r="O117" s="298">
        <v>0</v>
      </c>
      <c r="P117" s="298">
        <v>1</v>
      </c>
      <c r="Q117" s="298">
        <v>0</v>
      </c>
      <c r="R117" s="298">
        <v>0</v>
      </c>
      <c r="S117" s="298">
        <v>20</v>
      </c>
      <c r="T117" s="298">
        <v>0</v>
      </c>
      <c r="U117" s="298">
        <v>0</v>
      </c>
      <c r="V117" s="298">
        <v>6</v>
      </c>
      <c r="W117" s="298">
        <v>0</v>
      </c>
      <c r="X117" s="298">
        <f t="shared" si="37"/>
        <v>2</v>
      </c>
      <c r="Y117" s="298">
        <v>1</v>
      </c>
      <c r="Z117" s="298">
        <v>1</v>
      </c>
      <c r="AA117" s="298">
        <v>2</v>
      </c>
      <c r="AB117" s="298">
        <v>0</v>
      </c>
      <c r="AC117" s="298">
        <f t="shared" si="38"/>
        <v>2</v>
      </c>
      <c r="AD117" s="298">
        <v>2</v>
      </c>
      <c r="AE117" s="298">
        <v>0</v>
      </c>
      <c r="AF117" s="298">
        <v>0</v>
      </c>
      <c r="AG117" s="298">
        <v>0</v>
      </c>
      <c r="AH117" s="298">
        <v>0</v>
      </c>
      <c r="AI117" s="298">
        <v>0</v>
      </c>
      <c r="AJ117" s="298">
        <v>2</v>
      </c>
    </row>
    <row r="118" spans="1:36" ht="12.5" outlineLevel="4" x14ac:dyDescent="0.25">
      <c r="A118" s="82" t="s">
        <v>181</v>
      </c>
      <c r="B118" s="86" t="s">
        <v>188</v>
      </c>
      <c r="C118" s="87" t="s">
        <v>350</v>
      </c>
      <c r="D118" s="180"/>
      <c r="E118" s="298">
        <f t="shared" si="30"/>
        <v>16</v>
      </c>
      <c r="F118" s="298">
        <f t="shared" si="31"/>
        <v>6</v>
      </c>
      <c r="G118" s="298">
        <f t="shared" si="32"/>
        <v>10</v>
      </c>
      <c r="H118" s="298">
        <f t="shared" si="33"/>
        <v>15</v>
      </c>
      <c r="I118" s="298">
        <f t="shared" si="34"/>
        <v>5</v>
      </c>
      <c r="J118" s="298">
        <f t="shared" si="35"/>
        <v>10</v>
      </c>
      <c r="K118" s="298">
        <f t="shared" si="36"/>
        <v>14</v>
      </c>
      <c r="L118" s="298">
        <v>5</v>
      </c>
      <c r="M118" s="298">
        <v>9</v>
      </c>
      <c r="N118" s="298">
        <v>1</v>
      </c>
      <c r="O118" s="298">
        <v>0</v>
      </c>
      <c r="P118" s="298">
        <v>1</v>
      </c>
      <c r="Q118" s="298">
        <v>0</v>
      </c>
      <c r="R118" s="298">
        <v>0</v>
      </c>
      <c r="S118" s="298">
        <v>9</v>
      </c>
      <c r="T118" s="298">
        <v>1</v>
      </c>
      <c r="U118" s="298">
        <v>1</v>
      </c>
      <c r="V118" s="298">
        <v>1</v>
      </c>
      <c r="W118" s="298">
        <v>0</v>
      </c>
      <c r="X118" s="298">
        <f t="shared" si="37"/>
        <v>1</v>
      </c>
      <c r="Y118" s="298">
        <v>0</v>
      </c>
      <c r="Z118" s="298">
        <v>1</v>
      </c>
      <c r="AA118" s="298">
        <v>1</v>
      </c>
      <c r="AB118" s="298">
        <v>0</v>
      </c>
      <c r="AC118" s="298">
        <f t="shared" si="38"/>
        <v>1</v>
      </c>
      <c r="AD118" s="298">
        <v>1</v>
      </c>
      <c r="AE118" s="298">
        <v>0</v>
      </c>
      <c r="AF118" s="298">
        <v>0</v>
      </c>
      <c r="AG118" s="298">
        <v>0</v>
      </c>
      <c r="AH118" s="298">
        <v>0</v>
      </c>
      <c r="AI118" s="298">
        <v>0</v>
      </c>
      <c r="AJ118" s="298">
        <v>1</v>
      </c>
    </row>
    <row r="119" spans="1:36" ht="12.5" outlineLevel="4" x14ac:dyDescent="0.25">
      <c r="A119" s="82" t="s">
        <v>181</v>
      </c>
      <c r="B119" s="86" t="s">
        <v>188</v>
      </c>
      <c r="C119" s="87" t="s">
        <v>351</v>
      </c>
      <c r="D119" s="180"/>
      <c r="E119" s="298">
        <f t="shared" si="30"/>
        <v>22</v>
      </c>
      <c r="F119" s="298">
        <f t="shared" si="31"/>
        <v>15</v>
      </c>
      <c r="G119" s="298">
        <f t="shared" si="32"/>
        <v>7</v>
      </c>
      <c r="H119" s="298">
        <f t="shared" si="33"/>
        <v>21</v>
      </c>
      <c r="I119" s="298">
        <f t="shared" si="34"/>
        <v>14</v>
      </c>
      <c r="J119" s="298">
        <f t="shared" si="35"/>
        <v>7</v>
      </c>
      <c r="K119" s="298">
        <f t="shared" si="36"/>
        <v>20</v>
      </c>
      <c r="L119" s="298">
        <v>13</v>
      </c>
      <c r="M119" s="298">
        <v>7</v>
      </c>
      <c r="N119" s="298">
        <v>1</v>
      </c>
      <c r="O119" s="298">
        <v>0</v>
      </c>
      <c r="P119" s="298">
        <v>1</v>
      </c>
      <c r="Q119" s="298">
        <v>0</v>
      </c>
      <c r="R119" s="298">
        <v>0</v>
      </c>
      <c r="S119" s="298">
        <v>15</v>
      </c>
      <c r="T119" s="298">
        <v>1</v>
      </c>
      <c r="U119" s="298">
        <v>1</v>
      </c>
      <c r="V119" s="298">
        <v>1</v>
      </c>
      <c r="W119" s="298">
        <v>0</v>
      </c>
      <c r="X119" s="298">
        <f t="shared" si="37"/>
        <v>1</v>
      </c>
      <c r="Y119" s="298">
        <v>1</v>
      </c>
      <c r="Z119" s="298">
        <v>0</v>
      </c>
      <c r="AA119" s="298">
        <v>1</v>
      </c>
      <c r="AB119" s="298">
        <v>0</v>
      </c>
      <c r="AC119" s="298">
        <f t="shared" si="38"/>
        <v>1</v>
      </c>
      <c r="AD119" s="298">
        <v>1</v>
      </c>
      <c r="AE119" s="298">
        <v>0</v>
      </c>
      <c r="AF119" s="298">
        <v>0</v>
      </c>
      <c r="AG119" s="298">
        <v>0</v>
      </c>
      <c r="AH119" s="298">
        <v>0</v>
      </c>
      <c r="AI119" s="298">
        <v>0</v>
      </c>
      <c r="AJ119" s="298">
        <v>1</v>
      </c>
    </row>
    <row r="120" spans="1:36" ht="12" customHeight="1" outlineLevel="4" x14ac:dyDescent="0.25">
      <c r="A120" s="96" t="s">
        <v>181</v>
      </c>
      <c r="B120" s="88" t="s">
        <v>188</v>
      </c>
      <c r="C120" s="89" t="s">
        <v>352</v>
      </c>
      <c r="D120" s="178"/>
      <c r="E120" s="301">
        <f t="shared" si="30"/>
        <v>16</v>
      </c>
      <c r="F120" s="299">
        <f t="shared" si="31"/>
        <v>8</v>
      </c>
      <c r="G120" s="299">
        <f t="shared" si="32"/>
        <v>8</v>
      </c>
      <c r="H120" s="299">
        <f t="shared" si="33"/>
        <v>15</v>
      </c>
      <c r="I120" s="299">
        <f t="shared" si="34"/>
        <v>7</v>
      </c>
      <c r="J120" s="299">
        <f t="shared" si="35"/>
        <v>8</v>
      </c>
      <c r="K120" s="299">
        <f t="shared" si="36"/>
        <v>14</v>
      </c>
      <c r="L120" s="300">
        <v>6</v>
      </c>
      <c r="M120" s="300">
        <v>8</v>
      </c>
      <c r="N120" s="300">
        <v>1</v>
      </c>
      <c r="O120" s="300">
        <v>0</v>
      </c>
      <c r="P120" s="300">
        <v>1</v>
      </c>
      <c r="Q120" s="300">
        <v>0</v>
      </c>
      <c r="R120" s="300">
        <v>0</v>
      </c>
      <c r="S120" s="300">
        <v>8</v>
      </c>
      <c r="T120" s="300">
        <v>1</v>
      </c>
      <c r="U120" s="300">
        <v>0</v>
      </c>
      <c r="V120" s="300">
        <v>3</v>
      </c>
      <c r="W120" s="300">
        <v>0</v>
      </c>
      <c r="X120" s="300">
        <f t="shared" si="37"/>
        <v>1</v>
      </c>
      <c r="Y120" s="300">
        <v>1</v>
      </c>
      <c r="Z120" s="300">
        <v>0</v>
      </c>
      <c r="AA120" s="300">
        <v>1</v>
      </c>
      <c r="AB120" s="300">
        <v>0</v>
      </c>
      <c r="AC120" s="300">
        <f t="shared" si="38"/>
        <v>1</v>
      </c>
      <c r="AD120" s="300">
        <v>1</v>
      </c>
      <c r="AE120" s="300">
        <v>0</v>
      </c>
      <c r="AF120" s="300">
        <v>0</v>
      </c>
      <c r="AG120" s="300">
        <v>0</v>
      </c>
      <c r="AH120" s="300">
        <v>0</v>
      </c>
      <c r="AI120" s="300">
        <v>0</v>
      </c>
      <c r="AJ120" s="300">
        <v>1</v>
      </c>
    </row>
    <row r="121" spans="1:36" s="25" customFormat="1" ht="12" customHeight="1" outlineLevel="4" x14ac:dyDescent="0.2">
      <c r="A121" s="141" t="s">
        <v>606</v>
      </c>
      <c r="B121" s="143" t="s">
        <v>608</v>
      </c>
      <c r="C121" s="181"/>
      <c r="D121" s="279">
        <f>SUM(D115:D120)</f>
        <v>0</v>
      </c>
      <c r="E121" s="279">
        <f t="shared" ref="E121:AJ121" si="44">SUM(E115:E120)</f>
        <v>154</v>
      </c>
      <c r="F121" s="279">
        <f t="shared" si="44"/>
        <v>77</v>
      </c>
      <c r="G121" s="279">
        <f t="shared" si="44"/>
        <v>77</v>
      </c>
      <c r="H121" s="279">
        <f t="shared" si="44"/>
        <v>144</v>
      </c>
      <c r="I121" s="279">
        <f t="shared" si="44"/>
        <v>71</v>
      </c>
      <c r="J121" s="279">
        <f t="shared" si="44"/>
        <v>73</v>
      </c>
      <c r="K121" s="279">
        <f t="shared" si="44"/>
        <v>135</v>
      </c>
      <c r="L121" s="279">
        <f t="shared" si="44"/>
        <v>67</v>
      </c>
      <c r="M121" s="279">
        <f t="shared" si="44"/>
        <v>68</v>
      </c>
      <c r="N121" s="279">
        <f t="shared" si="44"/>
        <v>6</v>
      </c>
      <c r="O121" s="279">
        <f t="shared" si="44"/>
        <v>0</v>
      </c>
      <c r="P121" s="279">
        <f t="shared" si="44"/>
        <v>6</v>
      </c>
      <c r="Q121" s="279">
        <f t="shared" si="44"/>
        <v>1</v>
      </c>
      <c r="R121" s="279">
        <f t="shared" si="44"/>
        <v>0</v>
      </c>
      <c r="S121" s="279">
        <f t="shared" si="44"/>
        <v>97</v>
      </c>
      <c r="T121" s="279">
        <f t="shared" si="44"/>
        <v>5</v>
      </c>
      <c r="U121" s="279">
        <f t="shared" si="44"/>
        <v>3</v>
      </c>
      <c r="V121" s="279">
        <f t="shared" si="44"/>
        <v>17</v>
      </c>
      <c r="W121" s="279">
        <f t="shared" si="44"/>
        <v>0</v>
      </c>
      <c r="X121" s="279">
        <f t="shared" si="44"/>
        <v>9</v>
      </c>
      <c r="Y121" s="279">
        <f t="shared" si="44"/>
        <v>4</v>
      </c>
      <c r="Z121" s="279">
        <f t="shared" si="44"/>
        <v>5</v>
      </c>
      <c r="AA121" s="279">
        <f t="shared" si="44"/>
        <v>9</v>
      </c>
      <c r="AB121" s="279">
        <f t="shared" si="44"/>
        <v>0</v>
      </c>
      <c r="AC121" s="279">
        <f t="shared" si="44"/>
        <v>10</v>
      </c>
      <c r="AD121" s="279">
        <f t="shared" si="44"/>
        <v>6</v>
      </c>
      <c r="AE121" s="279">
        <f t="shared" si="44"/>
        <v>4</v>
      </c>
      <c r="AF121" s="279">
        <f t="shared" si="44"/>
        <v>0</v>
      </c>
      <c r="AG121" s="279">
        <f t="shared" si="44"/>
        <v>0</v>
      </c>
      <c r="AH121" s="279">
        <f t="shared" si="44"/>
        <v>0</v>
      </c>
      <c r="AI121" s="279">
        <f t="shared" si="44"/>
        <v>0</v>
      </c>
      <c r="AJ121" s="279">
        <f t="shared" si="44"/>
        <v>10</v>
      </c>
    </row>
    <row r="122" spans="1:36" ht="12.5" outlineLevel="4" x14ac:dyDescent="0.25">
      <c r="A122" s="101" t="s">
        <v>181</v>
      </c>
      <c r="B122" s="90" t="s">
        <v>203</v>
      </c>
      <c r="C122" s="91" t="s">
        <v>353</v>
      </c>
      <c r="D122" s="182"/>
      <c r="E122" s="304">
        <f t="shared" si="30"/>
        <v>16</v>
      </c>
      <c r="F122" s="296">
        <f t="shared" si="31"/>
        <v>6</v>
      </c>
      <c r="G122" s="296">
        <f t="shared" si="32"/>
        <v>10</v>
      </c>
      <c r="H122" s="296">
        <f t="shared" si="33"/>
        <v>13</v>
      </c>
      <c r="I122" s="296">
        <f t="shared" si="34"/>
        <v>6</v>
      </c>
      <c r="J122" s="296">
        <f t="shared" si="35"/>
        <v>7</v>
      </c>
      <c r="K122" s="296">
        <f t="shared" si="36"/>
        <v>12</v>
      </c>
      <c r="L122" s="295">
        <v>6</v>
      </c>
      <c r="M122" s="295">
        <v>6</v>
      </c>
      <c r="N122" s="295">
        <v>1</v>
      </c>
      <c r="O122" s="295">
        <v>0</v>
      </c>
      <c r="P122" s="295">
        <v>1</v>
      </c>
      <c r="Q122" s="295">
        <v>0</v>
      </c>
      <c r="R122" s="295">
        <v>0</v>
      </c>
      <c r="S122" s="295">
        <v>7</v>
      </c>
      <c r="T122" s="295">
        <v>1</v>
      </c>
      <c r="U122" s="295">
        <v>0</v>
      </c>
      <c r="V122" s="295">
        <v>2</v>
      </c>
      <c r="W122" s="295">
        <v>0</v>
      </c>
      <c r="X122" s="296">
        <f t="shared" si="37"/>
        <v>1</v>
      </c>
      <c r="Y122" s="295">
        <v>0</v>
      </c>
      <c r="Z122" s="295">
        <v>1</v>
      </c>
      <c r="AA122" s="295">
        <v>1</v>
      </c>
      <c r="AB122" s="295">
        <v>0</v>
      </c>
      <c r="AC122" s="296">
        <f t="shared" si="38"/>
        <v>3</v>
      </c>
      <c r="AD122" s="295">
        <v>0</v>
      </c>
      <c r="AE122" s="295">
        <v>3</v>
      </c>
      <c r="AF122" s="295">
        <v>0</v>
      </c>
      <c r="AG122" s="295">
        <v>0</v>
      </c>
      <c r="AH122" s="295">
        <v>0</v>
      </c>
      <c r="AI122" s="295">
        <v>0</v>
      </c>
      <c r="AJ122" s="295">
        <v>3</v>
      </c>
    </row>
    <row r="123" spans="1:36" s="25" customFormat="1" ht="13" outlineLevel="4" x14ac:dyDescent="0.2">
      <c r="A123" s="141" t="s">
        <v>606</v>
      </c>
      <c r="B123" s="143" t="s">
        <v>609</v>
      </c>
      <c r="C123" s="181"/>
      <c r="D123" s="279">
        <f>D122</f>
        <v>0</v>
      </c>
      <c r="E123" s="279">
        <f t="shared" ref="E123:AJ123" si="45">E122</f>
        <v>16</v>
      </c>
      <c r="F123" s="279">
        <f t="shared" si="45"/>
        <v>6</v>
      </c>
      <c r="G123" s="279">
        <f t="shared" si="45"/>
        <v>10</v>
      </c>
      <c r="H123" s="279">
        <f t="shared" si="45"/>
        <v>13</v>
      </c>
      <c r="I123" s="279">
        <f t="shared" si="45"/>
        <v>6</v>
      </c>
      <c r="J123" s="279">
        <f t="shared" si="45"/>
        <v>7</v>
      </c>
      <c r="K123" s="279">
        <f t="shared" si="45"/>
        <v>12</v>
      </c>
      <c r="L123" s="279">
        <f t="shared" si="45"/>
        <v>6</v>
      </c>
      <c r="M123" s="279">
        <f t="shared" si="45"/>
        <v>6</v>
      </c>
      <c r="N123" s="279">
        <f t="shared" si="45"/>
        <v>1</v>
      </c>
      <c r="O123" s="279">
        <f t="shared" si="45"/>
        <v>0</v>
      </c>
      <c r="P123" s="279">
        <f t="shared" si="45"/>
        <v>1</v>
      </c>
      <c r="Q123" s="279">
        <f t="shared" si="45"/>
        <v>0</v>
      </c>
      <c r="R123" s="279">
        <f t="shared" si="45"/>
        <v>0</v>
      </c>
      <c r="S123" s="279">
        <f t="shared" si="45"/>
        <v>7</v>
      </c>
      <c r="T123" s="279">
        <f t="shared" si="45"/>
        <v>1</v>
      </c>
      <c r="U123" s="279">
        <f t="shared" si="45"/>
        <v>0</v>
      </c>
      <c r="V123" s="279">
        <f t="shared" si="45"/>
        <v>2</v>
      </c>
      <c r="W123" s="279">
        <f t="shared" si="45"/>
        <v>0</v>
      </c>
      <c r="X123" s="279">
        <f t="shared" si="45"/>
        <v>1</v>
      </c>
      <c r="Y123" s="279">
        <f t="shared" si="45"/>
        <v>0</v>
      </c>
      <c r="Z123" s="279">
        <f t="shared" si="45"/>
        <v>1</v>
      </c>
      <c r="AA123" s="279">
        <f t="shared" si="45"/>
        <v>1</v>
      </c>
      <c r="AB123" s="279">
        <f t="shared" si="45"/>
        <v>0</v>
      </c>
      <c r="AC123" s="279">
        <f t="shared" si="45"/>
        <v>3</v>
      </c>
      <c r="AD123" s="279">
        <f t="shared" si="45"/>
        <v>0</v>
      </c>
      <c r="AE123" s="279">
        <f t="shared" si="45"/>
        <v>3</v>
      </c>
      <c r="AF123" s="279">
        <f t="shared" si="45"/>
        <v>0</v>
      </c>
      <c r="AG123" s="279">
        <f t="shared" si="45"/>
        <v>0</v>
      </c>
      <c r="AH123" s="279">
        <f t="shared" si="45"/>
        <v>0</v>
      </c>
      <c r="AI123" s="279">
        <f t="shared" si="45"/>
        <v>0</v>
      </c>
      <c r="AJ123" s="279">
        <f t="shared" si="45"/>
        <v>3</v>
      </c>
    </row>
    <row r="124" spans="1:36" ht="12.5" outlineLevel="4" x14ac:dyDescent="0.25">
      <c r="A124" s="80" t="s">
        <v>181</v>
      </c>
      <c r="B124" s="83" t="s">
        <v>206</v>
      </c>
      <c r="C124" s="84" t="s">
        <v>354</v>
      </c>
      <c r="D124" s="177"/>
      <c r="E124" s="296">
        <f t="shared" si="30"/>
        <v>18</v>
      </c>
      <c r="F124" s="296">
        <f t="shared" si="31"/>
        <v>10</v>
      </c>
      <c r="G124" s="296">
        <f t="shared" si="32"/>
        <v>8</v>
      </c>
      <c r="H124" s="296">
        <f t="shared" si="33"/>
        <v>17</v>
      </c>
      <c r="I124" s="296">
        <f t="shared" si="34"/>
        <v>9</v>
      </c>
      <c r="J124" s="296">
        <f t="shared" si="35"/>
        <v>8</v>
      </c>
      <c r="K124" s="296">
        <f t="shared" si="36"/>
        <v>16</v>
      </c>
      <c r="L124" s="296">
        <v>9</v>
      </c>
      <c r="M124" s="296">
        <v>7</v>
      </c>
      <c r="N124" s="296">
        <v>1</v>
      </c>
      <c r="O124" s="296">
        <v>0</v>
      </c>
      <c r="P124" s="296">
        <v>1</v>
      </c>
      <c r="Q124" s="296">
        <v>0</v>
      </c>
      <c r="R124" s="296">
        <v>0</v>
      </c>
      <c r="S124" s="296">
        <v>12</v>
      </c>
      <c r="T124" s="296">
        <v>1</v>
      </c>
      <c r="U124" s="296">
        <v>0</v>
      </c>
      <c r="V124" s="296">
        <v>1</v>
      </c>
      <c r="W124" s="296">
        <v>0</v>
      </c>
      <c r="X124" s="296">
        <f t="shared" si="37"/>
        <v>1</v>
      </c>
      <c r="Y124" s="296">
        <v>0</v>
      </c>
      <c r="Z124" s="296">
        <v>1</v>
      </c>
      <c r="AA124" s="296">
        <v>1</v>
      </c>
      <c r="AB124" s="296">
        <v>0</v>
      </c>
      <c r="AC124" s="296">
        <f t="shared" si="38"/>
        <v>1</v>
      </c>
      <c r="AD124" s="296">
        <v>1</v>
      </c>
      <c r="AE124" s="296">
        <v>0</v>
      </c>
      <c r="AF124" s="296">
        <v>0</v>
      </c>
      <c r="AG124" s="296">
        <v>0</v>
      </c>
      <c r="AH124" s="296">
        <v>0</v>
      </c>
      <c r="AI124" s="296">
        <v>0</v>
      </c>
      <c r="AJ124" s="296">
        <v>1</v>
      </c>
    </row>
    <row r="125" spans="1:36" ht="12.5" outlineLevel="4" x14ac:dyDescent="0.25">
      <c r="A125" s="96" t="s">
        <v>181</v>
      </c>
      <c r="B125" s="88" t="s">
        <v>206</v>
      </c>
      <c r="C125" s="89" t="s">
        <v>355</v>
      </c>
      <c r="D125" s="178"/>
      <c r="E125" s="301">
        <f t="shared" si="30"/>
        <v>22</v>
      </c>
      <c r="F125" s="299">
        <f t="shared" si="31"/>
        <v>15</v>
      </c>
      <c r="G125" s="299">
        <f t="shared" si="32"/>
        <v>7</v>
      </c>
      <c r="H125" s="299">
        <f t="shared" si="33"/>
        <v>21</v>
      </c>
      <c r="I125" s="299">
        <f t="shared" si="34"/>
        <v>14</v>
      </c>
      <c r="J125" s="299">
        <f t="shared" si="35"/>
        <v>7</v>
      </c>
      <c r="K125" s="299">
        <f t="shared" si="36"/>
        <v>20</v>
      </c>
      <c r="L125" s="300">
        <v>14</v>
      </c>
      <c r="M125" s="300">
        <v>6</v>
      </c>
      <c r="N125" s="300">
        <v>1</v>
      </c>
      <c r="O125" s="300">
        <v>0</v>
      </c>
      <c r="P125" s="300">
        <v>1</v>
      </c>
      <c r="Q125" s="300">
        <v>0</v>
      </c>
      <c r="R125" s="300">
        <v>0</v>
      </c>
      <c r="S125" s="300">
        <v>16</v>
      </c>
      <c r="T125" s="300">
        <v>1</v>
      </c>
      <c r="U125" s="300">
        <v>0</v>
      </c>
      <c r="V125" s="300">
        <v>1</v>
      </c>
      <c r="W125" s="300">
        <v>0</v>
      </c>
      <c r="X125" s="300">
        <f t="shared" si="37"/>
        <v>1</v>
      </c>
      <c r="Y125" s="300">
        <v>0</v>
      </c>
      <c r="Z125" s="300">
        <v>1</v>
      </c>
      <c r="AA125" s="300">
        <v>1</v>
      </c>
      <c r="AB125" s="300">
        <v>0</v>
      </c>
      <c r="AC125" s="300">
        <f t="shared" si="38"/>
        <v>1</v>
      </c>
      <c r="AD125" s="300">
        <v>1</v>
      </c>
      <c r="AE125" s="300">
        <v>0</v>
      </c>
      <c r="AF125" s="300">
        <v>0</v>
      </c>
      <c r="AG125" s="300">
        <v>0</v>
      </c>
      <c r="AH125" s="300">
        <v>0</v>
      </c>
      <c r="AI125" s="300">
        <v>0</v>
      </c>
      <c r="AJ125" s="300">
        <v>1</v>
      </c>
    </row>
    <row r="126" spans="1:36" s="25" customFormat="1" ht="13" outlineLevel="4" x14ac:dyDescent="0.2">
      <c r="A126" s="141" t="s">
        <v>606</v>
      </c>
      <c r="B126" s="143" t="s">
        <v>610</v>
      </c>
      <c r="C126" s="181"/>
      <c r="D126" s="279">
        <f>SUM(D124:D125)</f>
        <v>0</v>
      </c>
      <c r="E126" s="279">
        <f>SUM(E124:E125)</f>
        <v>40</v>
      </c>
      <c r="F126" s="279">
        <f t="shared" ref="F126:AC126" si="46">SUM(F124:F125)</f>
        <v>25</v>
      </c>
      <c r="G126" s="279">
        <f t="shared" si="46"/>
        <v>15</v>
      </c>
      <c r="H126" s="279">
        <f t="shared" si="46"/>
        <v>38</v>
      </c>
      <c r="I126" s="279">
        <f t="shared" si="46"/>
        <v>23</v>
      </c>
      <c r="J126" s="279">
        <f t="shared" si="46"/>
        <v>15</v>
      </c>
      <c r="K126" s="279">
        <f t="shared" si="46"/>
        <v>36</v>
      </c>
      <c r="L126" s="279">
        <f t="shared" si="46"/>
        <v>23</v>
      </c>
      <c r="M126" s="279">
        <f t="shared" si="46"/>
        <v>13</v>
      </c>
      <c r="N126" s="279">
        <f t="shared" si="46"/>
        <v>2</v>
      </c>
      <c r="O126" s="279">
        <f t="shared" si="46"/>
        <v>0</v>
      </c>
      <c r="P126" s="279">
        <f t="shared" si="46"/>
        <v>2</v>
      </c>
      <c r="Q126" s="279">
        <f t="shared" si="46"/>
        <v>0</v>
      </c>
      <c r="R126" s="279">
        <f t="shared" si="46"/>
        <v>0</v>
      </c>
      <c r="S126" s="279">
        <f t="shared" si="46"/>
        <v>28</v>
      </c>
      <c r="T126" s="279">
        <f t="shared" si="46"/>
        <v>2</v>
      </c>
      <c r="U126" s="279">
        <f t="shared" si="46"/>
        <v>0</v>
      </c>
      <c r="V126" s="279">
        <f t="shared" si="46"/>
        <v>2</v>
      </c>
      <c r="W126" s="279">
        <f t="shared" si="46"/>
        <v>0</v>
      </c>
      <c r="X126" s="279">
        <f t="shared" si="46"/>
        <v>2</v>
      </c>
      <c r="Y126" s="279">
        <f t="shared" si="46"/>
        <v>0</v>
      </c>
      <c r="Z126" s="279">
        <f t="shared" si="46"/>
        <v>2</v>
      </c>
      <c r="AA126" s="279">
        <f t="shared" si="46"/>
        <v>2</v>
      </c>
      <c r="AB126" s="279">
        <f t="shared" si="46"/>
        <v>0</v>
      </c>
      <c r="AC126" s="279">
        <f t="shared" si="46"/>
        <v>2</v>
      </c>
      <c r="AD126" s="279">
        <f t="shared" ref="AD126:AJ126" si="47">SUM(AD124:AD125)</f>
        <v>2</v>
      </c>
      <c r="AE126" s="279">
        <f t="shared" si="47"/>
        <v>0</v>
      </c>
      <c r="AF126" s="279">
        <f t="shared" si="47"/>
        <v>0</v>
      </c>
      <c r="AG126" s="279">
        <f t="shared" si="47"/>
        <v>0</v>
      </c>
      <c r="AH126" s="279">
        <f t="shared" si="47"/>
        <v>0</v>
      </c>
      <c r="AI126" s="279">
        <f t="shared" si="47"/>
        <v>0</v>
      </c>
      <c r="AJ126" s="279">
        <f t="shared" si="47"/>
        <v>2</v>
      </c>
    </row>
    <row r="127" spans="1:36" ht="12.5" outlineLevel="4" x14ac:dyDescent="0.25">
      <c r="A127" s="101" t="s">
        <v>181</v>
      </c>
      <c r="B127" s="90" t="s">
        <v>356</v>
      </c>
      <c r="C127" s="91" t="s">
        <v>357</v>
      </c>
      <c r="D127" s="182"/>
      <c r="E127" s="304">
        <f t="shared" si="30"/>
        <v>28</v>
      </c>
      <c r="F127" s="296">
        <f t="shared" si="31"/>
        <v>14</v>
      </c>
      <c r="G127" s="296">
        <f t="shared" si="32"/>
        <v>14</v>
      </c>
      <c r="H127" s="296">
        <f t="shared" si="33"/>
        <v>28</v>
      </c>
      <c r="I127" s="296">
        <f t="shared" si="34"/>
        <v>14</v>
      </c>
      <c r="J127" s="296">
        <f t="shared" si="35"/>
        <v>14</v>
      </c>
      <c r="K127" s="296">
        <f t="shared" si="36"/>
        <v>27</v>
      </c>
      <c r="L127" s="295">
        <v>14</v>
      </c>
      <c r="M127" s="295">
        <v>13</v>
      </c>
      <c r="N127" s="295">
        <v>1</v>
      </c>
      <c r="O127" s="295">
        <v>0</v>
      </c>
      <c r="P127" s="295">
        <v>1</v>
      </c>
      <c r="Q127" s="295">
        <v>0</v>
      </c>
      <c r="R127" s="295">
        <v>0</v>
      </c>
      <c r="S127" s="295">
        <v>22</v>
      </c>
      <c r="T127" s="295">
        <v>1</v>
      </c>
      <c r="U127" s="295">
        <v>0</v>
      </c>
      <c r="V127" s="295">
        <v>2</v>
      </c>
      <c r="W127" s="295">
        <v>0</v>
      </c>
      <c r="X127" s="296">
        <f t="shared" si="37"/>
        <v>1</v>
      </c>
      <c r="Y127" s="295">
        <v>0</v>
      </c>
      <c r="Z127" s="295">
        <v>1</v>
      </c>
      <c r="AA127" s="295">
        <v>1</v>
      </c>
      <c r="AB127" s="295">
        <v>0</v>
      </c>
      <c r="AC127" s="296">
        <f t="shared" si="38"/>
        <v>0</v>
      </c>
      <c r="AD127" s="295">
        <v>0</v>
      </c>
      <c r="AE127" s="295">
        <v>0</v>
      </c>
      <c r="AF127" s="295">
        <v>0</v>
      </c>
      <c r="AG127" s="295">
        <v>0</v>
      </c>
      <c r="AH127" s="295">
        <v>0</v>
      </c>
      <c r="AI127" s="295">
        <v>0</v>
      </c>
      <c r="AJ127" s="295">
        <v>0</v>
      </c>
    </row>
    <row r="128" spans="1:36" s="25" customFormat="1" ht="13" outlineLevel="4" x14ac:dyDescent="0.2">
      <c r="A128" s="141" t="s">
        <v>606</v>
      </c>
      <c r="B128" s="146" t="s">
        <v>611</v>
      </c>
      <c r="C128" s="185"/>
      <c r="D128" s="279">
        <f>D127</f>
        <v>0</v>
      </c>
      <c r="E128" s="279">
        <f t="shared" ref="E128:AJ128" si="48">E127</f>
        <v>28</v>
      </c>
      <c r="F128" s="279">
        <f t="shared" si="48"/>
        <v>14</v>
      </c>
      <c r="G128" s="279">
        <f t="shared" si="48"/>
        <v>14</v>
      </c>
      <c r="H128" s="279">
        <f t="shared" si="48"/>
        <v>28</v>
      </c>
      <c r="I128" s="279">
        <f t="shared" si="48"/>
        <v>14</v>
      </c>
      <c r="J128" s="279">
        <f t="shared" si="48"/>
        <v>14</v>
      </c>
      <c r="K128" s="279">
        <f t="shared" si="48"/>
        <v>27</v>
      </c>
      <c r="L128" s="279">
        <f t="shared" si="48"/>
        <v>14</v>
      </c>
      <c r="M128" s="279">
        <f t="shared" si="48"/>
        <v>13</v>
      </c>
      <c r="N128" s="279">
        <f t="shared" si="48"/>
        <v>1</v>
      </c>
      <c r="O128" s="279">
        <f t="shared" si="48"/>
        <v>0</v>
      </c>
      <c r="P128" s="279">
        <f t="shared" si="48"/>
        <v>1</v>
      </c>
      <c r="Q128" s="279">
        <f t="shared" si="48"/>
        <v>0</v>
      </c>
      <c r="R128" s="279">
        <f t="shared" si="48"/>
        <v>0</v>
      </c>
      <c r="S128" s="279">
        <f t="shared" si="48"/>
        <v>22</v>
      </c>
      <c r="T128" s="279">
        <f t="shared" si="48"/>
        <v>1</v>
      </c>
      <c r="U128" s="279">
        <f t="shared" si="48"/>
        <v>0</v>
      </c>
      <c r="V128" s="279">
        <f t="shared" si="48"/>
        <v>2</v>
      </c>
      <c r="W128" s="279">
        <f t="shared" si="48"/>
        <v>0</v>
      </c>
      <c r="X128" s="279">
        <f t="shared" si="48"/>
        <v>1</v>
      </c>
      <c r="Y128" s="279">
        <f t="shared" si="48"/>
        <v>0</v>
      </c>
      <c r="Z128" s="279">
        <f t="shared" si="48"/>
        <v>1</v>
      </c>
      <c r="AA128" s="279">
        <f t="shared" si="48"/>
        <v>1</v>
      </c>
      <c r="AB128" s="279">
        <f t="shared" si="48"/>
        <v>0</v>
      </c>
      <c r="AC128" s="279">
        <f t="shared" si="48"/>
        <v>0</v>
      </c>
      <c r="AD128" s="279">
        <f t="shared" si="48"/>
        <v>0</v>
      </c>
      <c r="AE128" s="279">
        <f t="shared" si="48"/>
        <v>0</v>
      </c>
      <c r="AF128" s="279">
        <f t="shared" si="48"/>
        <v>0</v>
      </c>
      <c r="AG128" s="279">
        <f t="shared" si="48"/>
        <v>0</v>
      </c>
      <c r="AH128" s="279">
        <f t="shared" si="48"/>
        <v>0</v>
      </c>
      <c r="AI128" s="279">
        <f t="shared" si="48"/>
        <v>0</v>
      </c>
      <c r="AJ128" s="279">
        <f t="shared" si="48"/>
        <v>0</v>
      </c>
    </row>
    <row r="129" spans="1:36" s="25" customFormat="1" ht="13" outlineLevel="4" x14ac:dyDescent="0.2">
      <c r="A129" s="141" t="s">
        <v>612</v>
      </c>
      <c r="B129" s="146"/>
      <c r="C129" s="185"/>
      <c r="D129" s="279">
        <f>D114+D121+D123+D126+D128</f>
        <v>0</v>
      </c>
      <c r="E129" s="279">
        <f t="shared" ref="E129:AJ129" si="49">E114+E121+E123+E126+E128</f>
        <v>287</v>
      </c>
      <c r="F129" s="279">
        <f t="shared" si="49"/>
        <v>152</v>
      </c>
      <c r="G129" s="279">
        <f t="shared" si="49"/>
        <v>135</v>
      </c>
      <c r="H129" s="279">
        <f t="shared" si="49"/>
        <v>270</v>
      </c>
      <c r="I129" s="279">
        <f t="shared" si="49"/>
        <v>143</v>
      </c>
      <c r="J129" s="279">
        <f t="shared" si="49"/>
        <v>127</v>
      </c>
      <c r="K129" s="279">
        <f t="shared" si="49"/>
        <v>254</v>
      </c>
      <c r="L129" s="279">
        <f t="shared" si="49"/>
        <v>137</v>
      </c>
      <c r="M129" s="279">
        <f t="shared" si="49"/>
        <v>117</v>
      </c>
      <c r="N129" s="279">
        <f t="shared" si="49"/>
        <v>12</v>
      </c>
      <c r="O129" s="279">
        <f t="shared" si="49"/>
        <v>0</v>
      </c>
      <c r="P129" s="279">
        <f t="shared" si="49"/>
        <v>12</v>
      </c>
      <c r="Q129" s="279">
        <f t="shared" si="49"/>
        <v>1</v>
      </c>
      <c r="R129" s="279">
        <f t="shared" si="49"/>
        <v>0</v>
      </c>
      <c r="S129" s="279">
        <f t="shared" si="49"/>
        <v>188</v>
      </c>
      <c r="T129" s="279">
        <f t="shared" si="49"/>
        <v>11</v>
      </c>
      <c r="U129" s="279">
        <f t="shared" si="49"/>
        <v>4</v>
      </c>
      <c r="V129" s="279">
        <f t="shared" si="49"/>
        <v>26</v>
      </c>
      <c r="W129" s="279">
        <f t="shared" si="49"/>
        <v>0</v>
      </c>
      <c r="X129" s="279">
        <f t="shared" si="49"/>
        <v>16</v>
      </c>
      <c r="Y129" s="279">
        <f t="shared" si="49"/>
        <v>6</v>
      </c>
      <c r="Z129" s="279">
        <f t="shared" si="49"/>
        <v>10</v>
      </c>
      <c r="AA129" s="279">
        <f t="shared" si="49"/>
        <v>16</v>
      </c>
      <c r="AB129" s="279">
        <f t="shared" si="49"/>
        <v>0</v>
      </c>
      <c r="AC129" s="279">
        <f t="shared" si="49"/>
        <v>17</v>
      </c>
      <c r="AD129" s="279">
        <f t="shared" si="49"/>
        <v>9</v>
      </c>
      <c r="AE129" s="279">
        <f t="shared" si="49"/>
        <v>8</v>
      </c>
      <c r="AF129" s="279">
        <f t="shared" si="49"/>
        <v>0</v>
      </c>
      <c r="AG129" s="279">
        <f>AG114+AG121+AG123+AG126+AG128</f>
        <v>0</v>
      </c>
      <c r="AH129" s="279">
        <f t="shared" si="49"/>
        <v>0</v>
      </c>
      <c r="AI129" s="279">
        <f t="shared" si="49"/>
        <v>0</v>
      </c>
      <c r="AJ129" s="279">
        <f t="shared" si="49"/>
        <v>17</v>
      </c>
    </row>
    <row r="130" spans="1:36" s="25" customFormat="1" ht="13" outlineLevel="1" x14ac:dyDescent="0.2">
      <c r="A130" s="141" t="s">
        <v>358</v>
      </c>
      <c r="B130" s="147"/>
      <c r="C130" s="186"/>
      <c r="D130" s="279">
        <f t="shared" ref="D130:AJ130" si="50">D22+D68+D85+D111+D129</f>
        <v>0</v>
      </c>
      <c r="E130" s="279">
        <f t="shared" si="50"/>
        <v>2639</v>
      </c>
      <c r="F130" s="279">
        <f t="shared" si="50"/>
        <v>1456</v>
      </c>
      <c r="G130" s="279">
        <f t="shared" si="50"/>
        <v>1183</v>
      </c>
      <c r="H130" s="279">
        <f t="shared" si="50"/>
        <v>2571</v>
      </c>
      <c r="I130" s="279">
        <f t="shared" si="50"/>
        <v>1415</v>
      </c>
      <c r="J130" s="279">
        <f t="shared" si="50"/>
        <v>1156</v>
      </c>
      <c r="K130" s="279">
        <f t="shared" si="50"/>
        <v>2457</v>
      </c>
      <c r="L130" s="279">
        <f t="shared" si="50"/>
        <v>1389</v>
      </c>
      <c r="M130" s="279">
        <f t="shared" si="50"/>
        <v>1068</v>
      </c>
      <c r="N130" s="279">
        <f t="shared" si="50"/>
        <v>89</v>
      </c>
      <c r="O130" s="279">
        <f t="shared" si="50"/>
        <v>1</v>
      </c>
      <c r="P130" s="279">
        <f t="shared" si="50"/>
        <v>93</v>
      </c>
      <c r="Q130" s="279">
        <f t="shared" si="50"/>
        <v>18</v>
      </c>
      <c r="R130" s="279">
        <f t="shared" si="50"/>
        <v>4</v>
      </c>
      <c r="S130" s="279">
        <f t="shared" si="50"/>
        <v>1822</v>
      </c>
      <c r="T130" s="279">
        <f t="shared" si="50"/>
        <v>82</v>
      </c>
      <c r="U130" s="279">
        <f t="shared" si="50"/>
        <v>17</v>
      </c>
      <c r="V130" s="279">
        <f t="shared" si="50"/>
        <v>331</v>
      </c>
      <c r="W130" s="279">
        <f t="shared" si="50"/>
        <v>0</v>
      </c>
      <c r="X130" s="279">
        <f t="shared" si="50"/>
        <v>114</v>
      </c>
      <c r="Y130" s="279">
        <f t="shared" si="50"/>
        <v>26</v>
      </c>
      <c r="Z130" s="279">
        <f t="shared" si="50"/>
        <v>88</v>
      </c>
      <c r="AA130" s="279">
        <f t="shared" si="50"/>
        <v>114</v>
      </c>
      <c r="AB130" s="279">
        <f t="shared" si="50"/>
        <v>0</v>
      </c>
      <c r="AC130" s="279">
        <f t="shared" si="50"/>
        <v>68</v>
      </c>
      <c r="AD130" s="279">
        <f t="shared" si="50"/>
        <v>41</v>
      </c>
      <c r="AE130" s="279">
        <f t="shared" si="50"/>
        <v>27</v>
      </c>
      <c r="AF130" s="279">
        <f t="shared" si="50"/>
        <v>0</v>
      </c>
      <c r="AG130" s="279">
        <f t="shared" si="50"/>
        <v>2</v>
      </c>
      <c r="AH130" s="279">
        <f t="shared" si="50"/>
        <v>8</v>
      </c>
      <c r="AI130" s="279">
        <f t="shared" si="50"/>
        <v>0</v>
      </c>
      <c r="AJ130" s="279">
        <f t="shared" si="50"/>
        <v>58</v>
      </c>
    </row>
    <row r="131" spans="1:36" s="25" customFormat="1" ht="13" x14ac:dyDescent="0.2">
      <c r="A131" s="141" t="s">
        <v>250</v>
      </c>
      <c r="B131" s="147"/>
      <c r="C131" s="186"/>
      <c r="D131" s="279">
        <f t="shared" ref="D131:AJ131" si="51">D10+D22+D68+D85+D111+D129</f>
        <v>0</v>
      </c>
      <c r="E131" s="279">
        <f t="shared" si="51"/>
        <v>2733</v>
      </c>
      <c r="F131" s="279">
        <f t="shared" si="51"/>
        <v>1517</v>
      </c>
      <c r="G131" s="279">
        <f t="shared" si="51"/>
        <v>1216</v>
      </c>
      <c r="H131" s="279">
        <f t="shared" si="51"/>
        <v>2665</v>
      </c>
      <c r="I131" s="279">
        <f t="shared" si="51"/>
        <v>1476</v>
      </c>
      <c r="J131" s="279">
        <f t="shared" si="51"/>
        <v>1189</v>
      </c>
      <c r="K131" s="279">
        <f t="shared" si="51"/>
        <v>2547</v>
      </c>
      <c r="L131" s="279">
        <f t="shared" si="51"/>
        <v>1447</v>
      </c>
      <c r="M131" s="279">
        <f t="shared" si="51"/>
        <v>1100</v>
      </c>
      <c r="N131" s="279">
        <f t="shared" si="51"/>
        <v>89</v>
      </c>
      <c r="O131" s="279">
        <f t="shared" si="51"/>
        <v>5</v>
      </c>
      <c r="P131" s="279">
        <f t="shared" si="51"/>
        <v>93</v>
      </c>
      <c r="Q131" s="279">
        <f t="shared" si="51"/>
        <v>18</v>
      </c>
      <c r="R131" s="279">
        <f t="shared" si="51"/>
        <v>4</v>
      </c>
      <c r="S131" s="279">
        <f t="shared" si="51"/>
        <v>1901</v>
      </c>
      <c r="T131" s="279">
        <f t="shared" si="51"/>
        <v>86</v>
      </c>
      <c r="U131" s="279">
        <f t="shared" si="51"/>
        <v>18</v>
      </c>
      <c r="V131" s="279">
        <f t="shared" si="51"/>
        <v>333</v>
      </c>
      <c r="W131" s="279">
        <f t="shared" si="51"/>
        <v>0</v>
      </c>
      <c r="X131" s="279">
        <f t="shared" si="51"/>
        <v>118</v>
      </c>
      <c r="Y131" s="279">
        <f t="shared" si="51"/>
        <v>29</v>
      </c>
      <c r="Z131" s="279">
        <f t="shared" si="51"/>
        <v>89</v>
      </c>
      <c r="AA131" s="279">
        <f t="shared" si="51"/>
        <v>118</v>
      </c>
      <c r="AB131" s="279">
        <f t="shared" si="51"/>
        <v>0</v>
      </c>
      <c r="AC131" s="279">
        <f t="shared" si="51"/>
        <v>68</v>
      </c>
      <c r="AD131" s="279">
        <f t="shared" si="51"/>
        <v>41</v>
      </c>
      <c r="AE131" s="279">
        <f t="shared" si="51"/>
        <v>27</v>
      </c>
      <c r="AF131" s="279">
        <f t="shared" si="51"/>
        <v>0</v>
      </c>
      <c r="AG131" s="279">
        <f t="shared" si="51"/>
        <v>2</v>
      </c>
      <c r="AH131" s="279">
        <f t="shared" si="51"/>
        <v>8</v>
      </c>
      <c r="AI131" s="279">
        <f t="shared" si="51"/>
        <v>0</v>
      </c>
      <c r="AJ131" s="279">
        <f t="shared" si="51"/>
        <v>58</v>
      </c>
    </row>
    <row r="132" spans="1:36" s="25" customFormat="1" ht="13" x14ac:dyDescent="0.3">
      <c r="A132" s="157" t="s">
        <v>566</v>
      </c>
      <c r="B132" s="148"/>
      <c r="C132" s="187"/>
      <c r="D132" s="268">
        <v>2</v>
      </c>
      <c r="E132" s="378">
        <f t="shared" si="30"/>
        <v>2077</v>
      </c>
      <c r="F132" s="374">
        <f>I132+AD132</f>
        <v>1106</v>
      </c>
      <c r="G132" s="374">
        <f>J132+AE132</f>
        <v>971</v>
      </c>
      <c r="H132" s="374">
        <f t="shared" si="33"/>
        <v>2009</v>
      </c>
      <c r="I132" s="374">
        <f t="shared" si="34"/>
        <v>1071</v>
      </c>
      <c r="J132" s="374">
        <f t="shared" si="35"/>
        <v>938</v>
      </c>
      <c r="K132" s="374">
        <f t="shared" si="36"/>
        <v>1939</v>
      </c>
      <c r="L132" s="374">
        <v>1051</v>
      </c>
      <c r="M132" s="374">
        <v>888</v>
      </c>
      <c r="N132" s="374">
        <v>62</v>
      </c>
      <c r="O132" s="374">
        <v>0</v>
      </c>
      <c r="P132" s="374">
        <v>68</v>
      </c>
      <c r="Q132" s="374">
        <v>9</v>
      </c>
      <c r="R132" s="374">
        <v>2</v>
      </c>
      <c r="S132" s="374">
        <v>1393</v>
      </c>
      <c r="T132" s="374">
        <v>69</v>
      </c>
      <c r="U132" s="374">
        <v>0</v>
      </c>
      <c r="V132" s="374">
        <v>336</v>
      </c>
      <c r="W132" s="374">
        <v>84</v>
      </c>
      <c r="X132" s="374">
        <f t="shared" si="37"/>
        <v>70</v>
      </c>
      <c r="Y132" s="374">
        <v>20</v>
      </c>
      <c r="Z132" s="374">
        <v>50</v>
      </c>
      <c r="AA132" s="374">
        <v>70</v>
      </c>
      <c r="AB132" s="374">
        <v>0</v>
      </c>
      <c r="AC132" s="374">
        <f>AD132+AE132</f>
        <v>68</v>
      </c>
      <c r="AD132" s="374">
        <v>35</v>
      </c>
      <c r="AE132" s="374">
        <v>33</v>
      </c>
      <c r="AF132" s="374">
        <v>1</v>
      </c>
      <c r="AG132" s="374">
        <v>0</v>
      </c>
      <c r="AH132" s="374">
        <v>0</v>
      </c>
      <c r="AI132" s="374">
        <v>0</v>
      </c>
      <c r="AJ132" s="374">
        <v>67</v>
      </c>
    </row>
    <row r="133" spans="1:36" s="25" customFormat="1" ht="13" collapsed="1" x14ac:dyDescent="0.3">
      <c r="A133" s="158" t="s">
        <v>359</v>
      </c>
      <c r="B133" s="149"/>
      <c r="C133" s="188"/>
      <c r="D133" s="269">
        <v>2</v>
      </c>
      <c r="E133" s="375">
        <f t="shared" si="30"/>
        <v>4810</v>
      </c>
      <c r="F133" s="375">
        <f t="shared" si="31"/>
        <v>2623</v>
      </c>
      <c r="G133" s="375">
        <f t="shared" si="32"/>
        <v>2187</v>
      </c>
      <c r="H133" s="375">
        <f t="shared" si="33"/>
        <v>4674</v>
      </c>
      <c r="I133" s="375">
        <f t="shared" si="34"/>
        <v>2547</v>
      </c>
      <c r="J133" s="375">
        <f t="shared" si="35"/>
        <v>2127</v>
      </c>
      <c r="K133" s="375">
        <f t="shared" si="36"/>
        <v>4486</v>
      </c>
      <c r="L133" s="375">
        <f t="shared" ref="L133:W133" si="52">SUM(L131:L132)</f>
        <v>2498</v>
      </c>
      <c r="M133" s="375">
        <f t="shared" si="52"/>
        <v>1988</v>
      </c>
      <c r="N133" s="375">
        <f t="shared" si="52"/>
        <v>151</v>
      </c>
      <c r="O133" s="375">
        <f t="shared" si="52"/>
        <v>5</v>
      </c>
      <c r="P133" s="375">
        <f t="shared" si="52"/>
        <v>161</v>
      </c>
      <c r="Q133" s="375">
        <f t="shared" si="52"/>
        <v>27</v>
      </c>
      <c r="R133" s="375">
        <f t="shared" si="52"/>
        <v>6</v>
      </c>
      <c r="S133" s="375">
        <f t="shared" si="52"/>
        <v>3294</v>
      </c>
      <c r="T133" s="375">
        <f t="shared" si="52"/>
        <v>155</v>
      </c>
      <c r="U133" s="375">
        <f t="shared" si="52"/>
        <v>18</v>
      </c>
      <c r="V133" s="375">
        <f t="shared" si="52"/>
        <v>669</v>
      </c>
      <c r="W133" s="375">
        <f t="shared" si="52"/>
        <v>84</v>
      </c>
      <c r="X133" s="375">
        <f t="shared" si="37"/>
        <v>188</v>
      </c>
      <c r="Y133" s="375">
        <f>SUM(Y131:Y132)</f>
        <v>49</v>
      </c>
      <c r="Z133" s="375">
        <f>SUM(Z131:Z132)</f>
        <v>139</v>
      </c>
      <c r="AA133" s="375">
        <f>SUM(AA131:AA132)</f>
        <v>188</v>
      </c>
      <c r="AB133" s="375">
        <f>SUM(AB131:AB132)</f>
        <v>0</v>
      </c>
      <c r="AC133" s="375">
        <f t="shared" si="38"/>
        <v>136</v>
      </c>
      <c r="AD133" s="375">
        <f t="shared" ref="AD133:AJ133" si="53">SUM(AD131:AD132)</f>
        <v>76</v>
      </c>
      <c r="AE133" s="375">
        <f t="shared" si="53"/>
        <v>60</v>
      </c>
      <c r="AF133" s="375">
        <f t="shared" si="53"/>
        <v>1</v>
      </c>
      <c r="AG133" s="375">
        <f t="shared" si="53"/>
        <v>2</v>
      </c>
      <c r="AH133" s="375">
        <f t="shared" si="53"/>
        <v>8</v>
      </c>
      <c r="AI133" s="375">
        <f t="shared" si="53"/>
        <v>0</v>
      </c>
      <c r="AJ133" s="375">
        <f t="shared" si="53"/>
        <v>125</v>
      </c>
    </row>
    <row r="135" spans="1:36" x14ac:dyDescent="0.2">
      <c r="A135" s="24" t="s">
        <v>560</v>
      </c>
    </row>
    <row r="136" spans="1:36" x14ac:dyDescent="0.2">
      <c r="A136" s="24" t="s">
        <v>639</v>
      </c>
    </row>
  </sheetData>
  <mergeCells count="44">
    <mergeCell ref="AJ4:AJ5"/>
    <mergeCell ref="AC4:AC5"/>
    <mergeCell ref="AD4:AD5"/>
    <mergeCell ref="A2:A5"/>
    <mergeCell ref="B2:B5"/>
    <mergeCell ref="C2:C5"/>
    <mergeCell ref="D2:D5"/>
    <mergeCell ref="S4:S5"/>
    <mergeCell ref="AA4:AA5"/>
    <mergeCell ref="Y4:Y5"/>
    <mergeCell ref="AC2:AJ2"/>
    <mergeCell ref="H3:J3"/>
    <mergeCell ref="K3:W3"/>
    <mergeCell ref="X3:AB3"/>
    <mergeCell ref="AC3:AE3"/>
    <mergeCell ref="AF3:AJ3"/>
    <mergeCell ref="T4:T5"/>
    <mergeCell ref="O4:O5"/>
    <mergeCell ref="E2:G3"/>
    <mergeCell ref="H2:AB2"/>
    <mergeCell ref="E4:E5"/>
    <mergeCell ref="F4:F5"/>
    <mergeCell ref="G4:G5"/>
    <mergeCell ref="H4:H5"/>
    <mergeCell ref="I4:I5"/>
    <mergeCell ref="P4:P5"/>
    <mergeCell ref="Z4:Z5"/>
    <mergeCell ref="J4:J5"/>
    <mergeCell ref="AH4:AH5"/>
    <mergeCell ref="AE4:AE5"/>
    <mergeCell ref="AI4:AI5"/>
    <mergeCell ref="K4:K5"/>
    <mergeCell ref="L4:L5"/>
    <mergeCell ref="M4:M5"/>
    <mergeCell ref="X4:X5"/>
    <mergeCell ref="U4:U5"/>
    <mergeCell ref="V4:V5"/>
    <mergeCell ref="W4:W5"/>
    <mergeCell ref="AF4:AF5"/>
    <mergeCell ref="AG4:AG5"/>
    <mergeCell ref="N4:N5"/>
    <mergeCell ref="R4:R5"/>
    <mergeCell ref="Q4:Q5"/>
    <mergeCell ref="AB4:AB5"/>
  </mergeCells>
  <phoneticPr fontId="2"/>
  <pageMargins left="0.59055118110236227" right="0.39370078740157483" top="0.59055118110236227" bottom="0.39370078740157483" header="0.31496062992125984" footer="0.19685039370078741"/>
  <pageSetup paperSize="9" scale="52" fitToHeight="0" orientation="landscape" r:id="rId1"/>
  <headerFooter>
    <oddHeader>&amp;R&amp;K000000令和７年５月１日時点</oddHeader>
    <oddFooter>&amp;R&amp;K000000令和７年度公立中学校本務教職員数　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J15"/>
  <sheetViews>
    <sheetView view="pageBreakPreview" zoomScale="90" zoomScaleNormal="90" zoomScaleSheetLayoutView="90" workbookViewId="0">
      <pane xSplit="3" ySplit="5" topLeftCell="D6" activePane="bottomRight" state="frozen"/>
      <selection activeCell="H18" sqref="H18"/>
      <selection pane="topRight" activeCell="H18" sqref="H18"/>
      <selection pane="bottomLeft" activeCell="H18" sqref="H18"/>
      <selection pane="bottomRight" activeCell="K12" sqref="K12"/>
    </sheetView>
  </sheetViews>
  <sheetFormatPr defaultColWidth="9" defaultRowHeight="12" outlineLevelRow="2" x14ac:dyDescent="0.2"/>
  <cols>
    <col min="1" max="1" width="8.08984375" style="2" customWidth="1"/>
    <col min="2" max="2" width="11" style="2" customWidth="1"/>
    <col min="3" max="3" width="13" style="2" bestFit="1" customWidth="1"/>
    <col min="4" max="4" width="6.453125" style="2" bestFit="1" customWidth="1"/>
    <col min="5" max="13" width="7" style="2" bestFit="1" customWidth="1"/>
    <col min="14" max="23" width="7" style="2" customWidth="1"/>
    <col min="24" max="26" width="5.453125" style="2" customWidth="1"/>
    <col min="27" max="27" width="5.453125" style="2" bestFit="1" customWidth="1"/>
    <col min="28" max="31" width="5.453125" style="2" customWidth="1"/>
    <col min="32" max="35" width="5.08984375" style="2" customWidth="1"/>
    <col min="36" max="36" width="5.453125" style="2" bestFit="1" customWidth="1"/>
    <col min="37" max="16384" width="9" style="2"/>
  </cols>
  <sheetData>
    <row r="1" spans="1:36" x14ac:dyDescent="0.2">
      <c r="A1" s="1" t="s">
        <v>652</v>
      </c>
      <c r="AJ1" s="3"/>
    </row>
    <row r="2" spans="1:36" s="7" customFormat="1" ht="20.149999999999999" customHeight="1" x14ac:dyDescent="0.2">
      <c r="A2" s="444" t="s">
        <v>229</v>
      </c>
      <c r="B2" s="447" t="s">
        <v>360</v>
      </c>
      <c r="C2" s="450" t="s">
        <v>0</v>
      </c>
      <c r="D2" s="453" t="s">
        <v>361</v>
      </c>
      <c r="E2" s="456" t="s">
        <v>213</v>
      </c>
      <c r="F2" s="457"/>
      <c r="G2" s="453"/>
      <c r="H2" s="442" t="s">
        <v>214</v>
      </c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26"/>
      <c r="AC2" s="442" t="s">
        <v>215</v>
      </c>
      <c r="AD2" s="443"/>
      <c r="AE2" s="443"/>
      <c r="AF2" s="443"/>
      <c r="AG2" s="443"/>
      <c r="AH2" s="443"/>
      <c r="AI2" s="443"/>
      <c r="AJ2" s="426"/>
    </row>
    <row r="3" spans="1:36" s="7" customFormat="1" ht="23.15" customHeight="1" x14ac:dyDescent="0.2">
      <c r="A3" s="445"/>
      <c r="B3" s="448"/>
      <c r="C3" s="451"/>
      <c r="D3" s="454"/>
      <c r="E3" s="458"/>
      <c r="F3" s="459"/>
      <c r="G3" s="455"/>
      <c r="H3" s="442" t="s">
        <v>216</v>
      </c>
      <c r="I3" s="443"/>
      <c r="J3" s="426"/>
      <c r="K3" s="442" t="s">
        <v>217</v>
      </c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26"/>
      <c r="X3" s="442" t="s">
        <v>218</v>
      </c>
      <c r="Y3" s="443"/>
      <c r="Z3" s="443"/>
      <c r="AA3" s="443"/>
      <c r="AB3" s="426"/>
      <c r="AC3" s="442" t="s">
        <v>216</v>
      </c>
      <c r="AD3" s="443"/>
      <c r="AE3" s="426"/>
      <c r="AF3" s="442" t="s">
        <v>214</v>
      </c>
      <c r="AG3" s="443"/>
      <c r="AH3" s="443"/>
      <c r="AI3" s="443"/>
      <c r="AJ3" s="426"/>
    </row>
    <row r="4" spans="1:36" s="7" customFormat="1" ht="35.15" customHeight="1" x14ac:dyDescent="0.2">
      <c r="A4" s="445"/>
      <c r="B4" s="448"/>
      <c r="C4" s="451"/>
      <c r="D4" s="454"/>
      <c r="E4" s="440" t="s">
        <v>219</v>
      </c>
      <c r="F4" s="440" t="s">
        <v>220</v>
      </c>
      <c r="G4" s="440" t="s">
        <v>221</v>
      </c>
      <c r="H4" s="440" t="s">
        <v>219</v>
      </c>
      <c r="I4" s="440" t="s">
        <v>220</v>
      </c>
      <c r="J4" s="440" t="s">
        <v>221</v>
      </c>
      <c r="K4" s="440" t="s">
        <v>219</v>
      </c>
      <c r="L4" s="440" t="s">
        <v>220</v>
      </c>
      <c r="M4" s="440" t="s">
        <v>221</v>
      </c>
      <c r="N4" s="440" t="s">
        <v>258</v>
      </c>
      <c r="O4" s="440" t="s">
        <v>259</v>
      </c>
      <c r="P4" s="440" t="s">
        <v>260</v>
      </c>
      <c r="Q4" s="440" t="s">
        <v>222</v>
      </c>
      <c r="R4" s="440" t="s">
        <v>223</v>
      </c>
      <c r="S4" s="440" t="s">
        <v>261</v>
      </c>
      <c r="T4" s="440" t="s">
        <v>262</v>
      </c>
      <c r="U4" s="440" t="s">
        <v>263</v>
      </c>
      <c r="V4" s="440" t="s">
        <v>264</v>
      </c>
      <c r="W4" s="440" t="s">
        <v>362</v>
      </c>
      <c r="X4" s="440" t="s">
        <v>219</v>
      </c>
      <c r="Y4" s="440" t="s">
        <v>220</v>
      </c>
      <c r="Z4" s="440" t="s">
        <v>221</v>
      </c>
      <c r="AA4" s="440" t="s">
        <v>224</v>
      </c>
      <c r="AB4" s="440" t="s">
        <v>225</v>
      </c>
      <c r="AC4" s="440" t="s">
        <v>219</v>
      </c>
      <c r="AD4" s="440" t="s">
        <v>220</v>
      </c>
      <c r="AE4" s="440" t="s">
        <v>221</v>
      </c>
      <c r="AF4" s="440" t="s">
        <v>224</v>
      </c>
      <c r="AG4" s="440" t="s">
        <v>225</v>
      </c>
      <c r="AH4" s="440" t="s">
        <v>226</v>
      </c>
      <c r="AI4" s="440" t="s">
        <v>227</v>
      </c>
      <c r="AJ4" s="440" t="s">
        <v>228</v>
      </c>
    </row>
    <row r="5" spans="1:36" s="7" customFormat="1" ht="35.15" customHeight="1" x14ac:dyDescent="0.2">
      <c r="A5" s="446"/>
      <c r="B5" s="449"/>
      <c r="C5" s="452"/>
      <c r="D5" s="455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</row>
    <row r="6" spans="1:36" ht="12.5" outlineLevel="2" x14ac:dyDescent="0.25">
      <c r="A6" s="216" t="s">
        <v>363</v>
      </c>
      <c r="B6" s="217" t="s">
        <v>364</v>
      </c>
      <c r="C6" s="218" t="s">
        <v>365</v>
      </c>
      <c r="D6" s="189"/>
      <c r="E6" s="306">
        <f>SUM(F6:G6)</f>
        <v>34</v>
      </c>
      <c r="F6" s="306">
        <f>SUM(I6,AD6)</f>
        <v>14</v>
      </c>
      <c r="G6" s="306">
        <f>SUM(J6,AE6)</f>
        <v>20</v>
      </c>
      <c r="H6" s="306">
        <f>SUM(I6:J6)</f>
        <v>34</v>
      </c>
      <c r="I6" s="306">
        <f>SUM(L6,Y6)</f>
        <v>14</v>
      </c>
      <c r="J6" s="306">
        <f>SUM(M6,Z6)</f>
        <v>20</v>
      </c>
      <c r="K6" s="306">
        <f>SUM(L6:M6)</f>
        <v>32</v>
      </c>
      <c r="L6" s="306">
        <v>14</v>
      </c>
      <c r="M6" s="306">
        <v>18</v>
      </c>
      <c r="N6" s="306">
        <v>1</v>
      </c>
      <c r="O6" s="307">
        <v>1</v>
      </c>
      <c r="P6" s="306">
        <v>2</v>
      </c>
      <c r="Q6" s="306">
        <v>0</v>
      </c>
      <c r="R6" s="306">
        <v>0</v>
      </c>
      <c r="S6" s="307">
        <v>22</v>
      </c>
      <c r="T6" s="306">
        <v>2</v>
      </c>
      <c r="U6" s="306">
        <v>0</v>
      </c>
      <c r="V6" s="306">
        <v>4</v>
      </c>
      <c r="W6" s="306">
        <v>0</v>
      </c>
      <c r="X6" s="306">
        <f>SUM(Y6:Z6)</f>
        <v>2</v>
      </c>
      <c r="Y6" s="306">
        <v>0</v>
      </c>
      <c r="Z6" s="306">
        <v>2</v>
      </c>
      <c r="AA6" s="306">
        <v>2</v>
      </c>
      <c r="AB6" s="306">
        <v>0</v>
      </c>
      <c r="AC6" s="306">
        <f>SUM(AD6:AE6)</f>
        <v>0</v>
      </c>
      <c r="AD6" s="306">
        <v>0</v>
      </c>
      <c r="AE6" s="306">
        <v>0</v>
      </c>
      <c r="AF6" s="306">
        <v>0</v>
      </c>
      <c r="AG6" s="306">
        <v>0</v>
      </c>
      <c r="AH6" s="306">
        <v>0</v>
      </c>
      <c r="AI6" s="306">
        <v>0</v>
      </c>
      <c r="AJ6" s="306">
        <v>0</v>
      </c>
    </row>
    <row r="7" spans="1:36" ht="12.5" outlineLevel="2" x14ac:dyDescent="0.25">
      <c r="A7" s="216" t="s">
        <v>363</v>
      </c>
      <c r="B7" s="217" t="s">
        <v>364</v>
      </c>
      <c r="C7" s="218" t="s">
        <v>642</v>
      </c>
      <c r="D7" s="189"/>
      <c r="E7" s="306">
        <f>SUM(F7:G7)</f>
        <v>35</v>
      </c>
      <c r="F7" s="306">
        <f>SUM(I7,AD7)</f>
        <v>13</v>
      </c>
      <c r="G7" s="306">
        <f>SUM(J7,AE7)</f>
        <v>22</v>
      </c>
      <c r="H7" s="306">
        <f>SUM(I7:J7)</f>
        <v>35</v>
      </c>
      <c r="I7" s="306">
        <f>SUM(L7,Y7)</f>
        <v>13</v>
      </c>
      <c r="J7" s="306">
        <f>SUM(M7,Z7)</f>
        <v>22</v>
      </c>
      <c r="K7" s="306">
        <f>SUM(L7:M7)</f>
        <v>32</v>
      </c>
      <c r="L7" s="306">
        <v>12</v>
      </c>
      <c r="M7" s="306">
        <v>20</v>
      </c>
      <c r="N7" s="306">
        <v>1</v>
      </c>
      <c r="O7" s="307">
        <v>1</v>
      </c>
      <c r="P7" s="306">
        <v>2</v>
      </c>
      <c r="Q7" s="306">
        <v>0</v>
      </c>
      <c r="R7" s="306">
        <v>0</v>
      </c>
      <c r="S7" s="307">
        <v>24</v>
      </c>
      <c r="T7" s="306">
        <v>2</v>
      </c>
      <c r="U7" s="306">
        <v>1</v>
      </c>
      <c r="V7" s="306">
        <v>1</v>
      </c>
      <c r="W7" s="306">
        <v>0</v>
      </c>
      <c r="X7" s="306">
        <f>SUM(Y7:Z7)</f>
        <v>3</v>
      </c>
      <c r="Y7" s="306">
        <v>1</v>
      </c>
      <c r="Z7" s="306">
        <v>2</v>
      </c>
      <c r="AA7" s="306">
        <v>3</v>
      </c>
      <c r="AB7" s="306">
        <v>0</v>
      </c>
      <c r="AC7" s="306">
        <f>SUM(AD7:AE7)</f>
        <v>0</v>
      </c>
      <c r="AD7" s="306">
        <v>0</v>
      </c>
      <c r="AE7" s="306">
        <v>0</v>
      </c>
      <c r="AF7" s="306">
        <v>0</v>
      </c>
      <c r="AG7" s="306">
        <v>0</v>
      </c>
      <c r="AH7" s="306">
        <v>0</v>
      </c>
      <c r="AI7" s="306">
        <v>0</v>
      </c>
      <c r="AJ7" s="306">
        <v>0</v>
      </c>
    </row>
    <row r="8" spans="1:36" ht="13" outlineLevel="1" x14ac:dyDescent="0.3">
      <c r="A8" s="270" t="s">
        <v>363</v>
      </c>
      <c r="B8" s="271" t="s">
        <v>366</v>
      </c>
      <c r="C8" s="190"/>
      <c r="D8" s="267">
        <v>0</v>
      </c>
      <c r="E8" s="308">
        <f t="shared" ref="E8:AJ8" si="0">SUBTOTAL(9,E6:E7)</f>
        <v>69</v>
      </c>
      <c r="F8" s="308">
        <f t="shared" si="0"/>
        <v>27</v>
      </c>
      <c r="G8" s="308">
        <f t="shared" si="0"/>
        <v>42</v>
      </c>
      <c r="H8" s="308">
        <f t="shared" si="0"/>
        <v>69</v>
      </c>
      <c r="I8" s="308">
        <f t="shared" si="0"/>
        <v>27</v>
      </c>
      <c r="J8" s="308">
        <f t="shared" si="0"/>
        <v>42</v>
      </c>
      <c r="K8" s="308">
        <f t="shared" si="0"/>
        <v>64</v>
      </c>
      <c r="L8" s="308">
        <f t="shared" si="0"/>
        <v>26</v>
      </c>
      <c r="M8" s="308">
        <f t="shared" si="0"/>
        <v>38</v>
      </c>
      <c r="N8" s="308">
        <f t="shared" si="0"/>
        <v>2</v>
      </c>
      <c r="O8" s="308">
        <f t="shared" si="0"/>
        <v>2</v>
      </c>
      <c r="P8" s="308">
        <f t="shared" si="0"/>
        <v>4</v>
      </c>
      <c r="Q8" s="308">
        <f t="shared" si="0"/>
        <v>0</v>
      </c>
      <c r="R8" s="308">
        <f t="shared" si="0"/>
        <v>0</v>
      </c>
      <c r="S8" s="308">
        <f t="shared" si="0"/>
        <v>46</v>
      </c>
      <c r="T8" s="308">
        <f t="shared" si="0"/>
        <v>4</v>
      </c>
      <c r="U8" s="308">
        <f t="shared" si="0"/>
        <v>1</v>
      </c>
      <c r="V8" s="308">
        <f t="shared" si="0"/>
        <v>5</v>
      </c>
      <c r="W8" s="308">
        <f t="shared" si="0"/>
        <v>0</v>
      </c>
      <c r="X8" s="308">
        <f t="shared" si="0"/>
        <v>5</v>
      </c>
      <c r="Y8" s="308">
        <f t="shared" si="0"/>
        <v>1</v>
      </c>
      <c r="Z8" s="308">
        <f t="shared" si="0"/>
        <v>4</v>
      </c>
      <c r="AA8" s="308">
        <f t="shared" si="0"/>
        <v>5</v>
      </c>
      <c r="AB8" s="308">
        <f t="shared" si="0"/>
        <v>0</v>
      </c>
      <c r="AC8" s="308">
        <f t="shared" si="0"/>
        <v>0</v>
      </c>
      <c r="AD8" s="308">
        <f t="shared" si="0"/>
        <v>0</v>
      </c>
      <c r="AE8" s="308">
        <f t="shared" si="0"/>
        <v>0</v>
      </c>
      <c r="AF8" s="308">
        <f t="shared" si="0"/>
        <v>0</v>
      </c>
      <c r="AG8" s="308">
        <f t="shared" si="0"/>
        <v>0</v>
      </c>
      <c r="AH8" s="308">
        <f t="shared" si="0"/>
        <v>0</v>
      </c>
      <c r="AI8" s="308">
        <f t="shared" si="0"/>
        <v>0</v>
      </c>
      <c r="AJ8" s="308">
        <f t="shared" si="0"/>
        <v>0</v>
      </c>
    </row>
    <row r="9" spans="1:36" ht="13" x14ac:dyDescent="0.3">
      <c r="A9" s="272" t="s">
        <v>367</v>
      </c>
      <c r="B9" s="271"/>
      <c r="C9" s="190"/>
      <c r="D9" s="267">
        <v>0</v>
      </c>
      <c r="E9" s="308">
        <f>SUBTOTAL(9,E6:E8)</f>
        <v>69</v>
      </c>
      <c r="F9" s="308">
        <f t="shared" ref="F9:AJ9" si="1">SUBTOTAL(9,F6:F8)</f>
        <v>27</v>
      </c>
      <c r="G9" s="308">
        <f t="shared" si="1"/>
        <v>42</v>
      </c>
      <c r="H9" s="308">
        <f t="shared" si="1"/>
        <v>69</v>
      </c>
      <c r="I9" s="308">
        <f t="shared" si="1"/>
        <v>27</v>
      </c>
      <c r="J9" s="308">
        <f t="shared" si="1"/>
        <v>42</v>
      </c>
      <c r="K9" s="308">
        <f t="shared" si="1"/>
        <v>64</v>
      </c>
      <c r="L9" s="308">
        <f t="shared" si="1"/>
        <v>26</v>
      </c>
      <c r="M9" s="308">
        <f t="shared" si="1"/>
        <v>38</v>
      </c>
      <c r="N9" s="308">
        <f t="shared" si="1"/>
        <v>2</v>
      </c>
      <c r="O9" s="308">
        <f t="shared" si="1"/>
        <v>2</v>
      </c>
      <c r="P9" s="308">
        <f t="shared" si="1"/>
        <v>4</v>
      </c>
      <c r="Q9" s="308">
        <f t="shared" si="1"/>
        <v>0</v>
      </c>
      <c r="R9" s="308">
        <f t="shared" si="1"/>
        <v>0</v>
      </c>
      <c r="S9" s="308">
        <f t="shared" si="1"/>
        <v>46</v>
      </c>
      <c r="T9" s="308">
        <f t="shared" si="1"/>
        <v>4</v>
      </c>
      <c r="U9" s="308">
        <f t="shared" si="1"/>
        <v>1</v>
      </c>
      <c r="V9" s="308">
        <f t="shared" si="1"/>
        <v>5</v>
      </c>
      <c r="W9" s="308">
        <f t="shared" si="1"/>
        <v>0</v>
      </c>
      <c r="X9" s="308">
        <f t="shared" si="1"/>
        <v>5</v>
      </c>
      <c r="Y9" s="308">
        <f t="shared" si="1"/>
        <v>1</v>
      </c>
      <c r="Z9" s="308">
        <f t="shared" si="1"/>
        <v>4</v>
      </c>
      <c r="AA9" s="308">
        <f t="shared" si="1"/>
        <v>5</v>
      </c>
      <c r="AB9" s="308">
        <f t="shared" si="1"/>
        <v>0</v>
      </c>
      <c r="AC9" s="308">
        <f t="shared" si="1"/>
        <v>0</v>
      </c>
      <c r="AD9" s="308">
        <f t="shared" si="1"/>
        <v>0</v>
      </c>
      <c r="AE9" s="308">
        <f t="shared" si="1"/>
        <v>0</v>
      </c>
      <c r="AF9" s="308">
        <f t="shared" si="1"/>
        <v>0</v>
      </c>
      <c r="AG9" s="308">
        <f t="shared" si="1"/>
        <v>0</v>
      </c>
      <c r="AH9" s="308">
        <f t="shared" si="1"/>
        <v>0</v>
      </c>
      <c r="AI9" s="308">
        <f t="shared" si="1"/>
        <v>0</v>
      </c>
      <c r="AJ9" s="308">
        <f t="shared" si="1"/>
        <v>0</v>
      </c>
    </row>
    <row r="10" spans="1:36" ht="13" x14ac:dyDescent="0.3">
      <c r="A10" s="120" t="s">
        <v>250</v>
      </c>
      <c r="B10" s="273"/>
      <c r="C10" s="190"/>
      <c r="D10" s="267">
        <v>0</v>
      </c>
      <c r="E10" s="308">
        <f>SUBTOTAL(9,E6:E9)</f>
        <v>69</v>
      </c>
      <c r="F10" s="308">
        <f t="shared" ref="F10:AJ10" si="2">SUBTOTAL(9,F6:F9)</f>
        <v>27</v>
      </c>
      <c r="G10" s="308">
        <f t="shared" si="2"/>
        <v>42</v>
      </c>
      <c r="H10" s="308">
        <f t="shared" si="2"/>
        <v>69</v>
      </c>
      <c r="I10" s="308">
        <f t="shared" si="2"/>
        <v>27</v>
      </c>
      <c r="J10" s="308">
        <f t="shared" si="2"/>
        <v>42</v>
      </c>
      <c r="K10" s="308">
        <f t="shared" si="2"/>
        <v>64</v>
      </c>
      <c r="L10" s="308">
        <f t="shared" si="2"/>
        <v>26</v>
      </c>
      <c r="M10" s="308">
        <f t="shared" si="2"/>
        <v>38</v>
      </c>
      <c r="N10" s="308">
        <f t="shared" si="2"/>
        <v>2</v>
      </c>
      <c r="O10" s="308">
        <f t="shared" si="2"/>
        <v>2</v>
      </c>
      <c r="P10" s="308">
        <f t="shared" si="2"/>
        <v>4</v>
      </c>
      <c r="Q10" s="308">
        <f t="shared" si="2"/>
        <v>0</v>
      </c>
      <c r="R10" s="308">
        <f t="shared" si="2"/>
        <v>0</v>
      </c>
      <c r="S10" s="308">
        <f t="shared" si="2"/>
        <v>46</v>
      </c>
      <c r="T10" s="308">
        <f t="shared" si="2"/>
        <v>4</v>
      </c>
      <c r="U10" s="308">
        <f t="shared" si="2"/>
        <v>1</v>
      </c>
      <c r="V10" s="308">
        <f t="shared" si="2"/>
        <v>5</v>
      </c>
      <c r="W10" s="308">
        <f t="shared" si="2"/>
        <v>0</v>
      </c>
      <c r="X10" s="308">
        <f t="shared" si="2"/>
        <v>5</v>
      </c>
      <c r="Y10" s="308">
        <f t="shared" si="2"/>
        <v>1</v>
      </c>
      <c r="Z10" s="308">
        <f t="shared" si="2"/>
        <v>4</v>
      </c>
      <c r="AA10" s="308">
        <f t="shared" si="2"/>
        <v>5</v>
      </c>
      <c r="AB10" s="308">
        <f t="shared" si="2"/>
        <v>0</v>
      </c>
      <c r="AC10" s="308">
        <f t="shared" si="2"/>
        <v>0</v>
      </c>
      <c r="AD10" s="308">
        <f t="shared" si="2"/>
        <v>0</v>
      </c>
      <c r="AE10" s="308">
        <f t="shared" si="2"/>
        <v>0</v>
      </c>
      <c r="AF10" s="308">
        <f t="shared" si="2"/>
        <v>0</v>
      </c>
      <c r="AG10" s="308">
        <f t="shared" si="2"/>
        <v>0</v>
      </c>
      <c r="AH10" s="308">
        <f t="shared" si="2"/>
        <v>0</v>
      </c>
      <c r="AI10" s="308">
        <f t="shared" si="2"/>
        <v>0</v>
      </c>
      <c r="AJ10" s="308">
        <f t="shared" si="2"/>
        <v>0</v>
      </c>
    </row>
    <row r="11" spans="1:36" s="25" customFormat="1" ht="13" x14ac:dyDescent="0.3">
      <c r="A11" s="157" t="s">
        <v>566</v>
      </c>
      <c r="B11" s="148"/>
      <c r="C11" s="187"/>
      <c r="D11" s="268">
        <v>0</v>
      </c>
      <c r="E11" s="378">
        <f t="shared" ref="E11" si="3">F11+G11</f>
        <v>505</v>
      </c>
      <c r="F11" s="374">
        <f>I11+AD11</f>
        <v>236</v>
      </c>
      <c r="G11" s="374">
        <f>J11+AE11</f>
        <v>269</v>
      </c>
      <c r="H11" s="374">
        <f t="shared" ref="H11" si="4">I11+J11</f>
        <v>461</v>
      </c>
      <c r="I11" s="374">
        <f t="shared" ref="I11:J11" si="5">L11+Y11</f>
        <v>220</v>
      </c>
      <c r="J11" s="374">
        <f t="shared" si="5"/>
        <v>241</v>
      </c>
      <c r="K11" s="374">
        <f t="shared" ref="K11" si="6">L11+M11</f>
        <v>439</v>
      </c>
      <c r="L11" s="374">
        <v>215</v>
      </c>
      <c r="M11" s="374">
        <v>224</v>
      </c>
      <c r="N11" s="374">
        <v>10</v>
      </c>
      <c r="O11" s="374">
        <v>0</v>
      </c>
      <c r="P11" s="374">
        <v>24</v>
      </c>
      <c r="Q11" s="374">
        <v>4</v>
      </c>
      <c r="R11" s="374">
        <v>0</v>
      </c>
      <c r="S11" s="374">
        <v>326</v>
      </c>
      <c r="T11" s="374">
        <v>15</v>
      </c>
      <c r="U11" s="374">
        <v>8</v>
      </c>
      <c r="V11" s="374">
        <v>52</v>
      </c>
      <c r="W11" s="374">
        <v>2</v>
      </c>
      <c r="X11" s="374">
        <f t="shared" ref="X11" si="7">Y11+Z11</f>
        <v>22</v>
      </c>
      <c r="Y11" s="374">
        <v>5</v>
      </c>
      <c r="Z11" s="374">
        <v>17</v>
      </c>
      <c r="AA11" s="374">
        <v>22</v>
      </c>
      <c r="AB11" s="374">
        <v>0</v>
      </c>
      <c r="AC11" s="374">
        <f>AD11+AE11</f>
        <v>44</v>
      </c>
      <c r="AD11" s="374">
        <v>16</v>
      </c>
      <c r="AE11" s="374">
        <v>28</v>
      </c>
      <c r="AF11" s="374">
        <v>0</v>
      </c>
      <c r="AG11" s="374">
        <v>0</v>
      </c>
      <c r="AH11" s="374">
        <v>0</v>
      </c>
      <c r="AI11" s="374">
        <v>0</v>
      </c>
      <c r="AJ11" s="374">
        <v>44</v>
      </c>
    </row>
    <row r="12" spans="1:36" s="25" customFormat="1" ht="13" collapsed="1" x14ac:dyDescent="0.3">
      <c r="A12" s="158" t="s">
        <v>359</v>
      </c>
      <c r="B12" s="149"/>
      <c r="C12" s="188"/>
      <c r="D12" s="269">
        <v>0</v>
      </c>
      <c r="E12" s="375">
        <f t="shared" ref="E12:AJ12" si="8">SUM(E10:E11)</f>
        <v>574</v>
      </c>
      <c r="F12" s="375">
        <f t="shared" si="8"/>
        <v>263</v>
      </c>
      <c r="G12" s="375">
        <f t="shared" si="8"/>
        <v>311</v>
      </c>
      <c r="H12" s="375">
        <f t="shared" si="8"/>
        <v>530</v>
      </c>
      <c r="I12" s="375">
        <f t="shared" si="8"/>
        <v>247</v>
      </c>
      <c r="J12" s="375">
        <f t="shared" si="8"/>
        <v>283</v>
      </c>
      <c r="K12" s="375">
        <f t="shared" si="8"/>
        <v>503</v>
      </c>
      <c r="L12" s="375">
        <f t="shared" si="8"/>
        <v>241</v>
      </c>
      <c r="M12" s="375">
        <f t="shared" si="8"/>
        <v>262</v>
      </c>
      <c r="N12" s="375">
        <f t="shared" si="8"/>
        <v>12</v>
      </c>
      <c r="O12" s="375">
        <f t="shared" si="8"/>
        <v>2</v>
      </c>
      <c r="P12" s="375">
        <f t="shared" si="8"/>
        <v>28</v>
      </c>
      <c r="Q12" s="375">
        <f t="shared" si="8"/>
        <v>4</v>
      </c>
      <c r="R12" s="375">
        <f t="shared" si="8"/>
        <v>0</v>
      </c>
      <c r="S12" s="375">
        <f t="shared" si="8"/>
        <v>372</v>
      </c>
      <c r="T12" s="375">
        <f t="shared" si="8"/>
        <v>19</v>
      </c>
      <c r="U12" s="375">
        <f t="shared" si="8"/>
        <v>9</v>
      </c>
      <c r="V12" s="375">
        <f t="shared" si="8"/>
        <v>57</v>
      </c>
      <c r="W12" s="375">
        <f t="shared" si="8"/>
        <v>2</v>
      </c>
      <c r="X12" s="375">
        <f t="shared" si="8"/>
        <v>27</v>
      </c>
      <c r="Y12" s="375">
        <f t="shared" si="8"/>
        <v>6</v>
      </c>
      <c r="Z12" s="375">
        <f t="shared" si="8"/>
        <v>21</v>
      </c>
      <c r="AA12" s="375">
        <f t="shared" si="8"/>
        <v>27</v>
      </c>
      <c r="AB12" s="375">
        <f t="shared" si="8"/>
        <v>0</v>
      </c>
      <c r="AC12" s="375">
        <f t="shared" si="8"/>
        <v>44</v>
      </c>
      <c r="AD12" s="375">
        <f t="shared" si="8"/>
        <v>16</v>
      </c>
      <c r="AE12" s="375">
        <f t="shared" si="8"/>
        <v>28</v>
      </c>
      <c r="AF12" s="375">
        <f t="shared" si="8"/>
        <v>0</v>
      </c>
      <c r="AG12" s="375">
        <f t="shared" si="8"/>
        <v>0</v>
      </c>
      <c r="AH12" s="375">
        <f t="shared" si="8"/>
        <v>0</v>
      </c>
      <c r="AI12" s="375">
        <f t="shared" si="8"/>
        <v>0</v>
      </c>
      <c r="AJ12" s="375">
        <f t="shared" si="8"/>
        <v>44</v>
      </c>
    </row>
    <row r="14" spans="1:36" x14ac:dyDescent="0.2">
      <c r="A14" s="24" t="s">
        <v>498</v>
      </c>
    </row>
    <row r="15" spans="1:36" x14ac:dyDescent="0.2">
      <c r="A15" s="24" t="s">
        <v>499</v>
      </c>
    </row>
  </sheetData>
  <mergeCells count="44">
    <mergeCell ref="A2:A5"/>
    <mergeCell ref="B2:B5"/>
    <mergeCell ref="C2:C5"/>
    <mergeCell ref="D2:D5"/>
    <mergeCell ref="E2:G3"/>
    <mergeCell ref="E4:E5"/>
    <mergeCell ref="F4:F5"/>
    <mergeCell ref="G4:G5"/>
    <mergeCell ref="Z4:Z5"/>
    <mergeCell ref="O4:O5"/>
    <mergeCell ref="N4:N5"/>
    <mergeCell ref="Y4:Y5"/>
    <mergeCell ref="T4:T5"/>
    <mergeCell ref="X4:X5"/>
    <mergeCell ref="P4:P5"/>
    <mergeCell ref="Q4:Q5"/>
    <mergeCell ref="R4:R5"/>
    <mergeCell ref="S4:S5"/>
    <mergeCell ref="AC2:AJ2"/>
    <mergeCell ref="H3:J3"/>
    <mergeCell ref="K3:W3"/>
    <mergeCell ref="X3:AB3"/>
    <mergeCell ref="AC3:AE3"/>
    <mergeCell ref="AF3:AJ3"/>
    <mergeCell ref="H2:AB2"/>
    <mergeCell ref="H4:H5"/>
    <mergeCell ref="I4:I5"/>
    <mergeCell ref="U4:U5"/>
    <mergeCell ref="V4:V5"/>
    <mergeCell ref="W4:W5"/>
    <mergeCell ref="J4:J5"/>
    <mergeCell ref="K4:K5"/>
    <mergeCell ref="L4:L5"/>
    <mergeCell ref="M4:M5"/>
    <mergeCell ref="AG4:AG5"/>
    <mergeCell ref="AH4:AH5"/>
    <mergeCell ref="AI4:AI5"/>
    <mergeCell ref="AJ4:AJ5"/>
    <mergeCell ref="AA4:AA5"/>
    <mergeCell ref="AB4:AB5"/>
    <mergeCell ref="AC4:AC5"/>
    <mergeCell ref="AD4:AD5"/>
    <mergeCell ref="AE4:AE5"/>
    <mergeCell ref="AF4:AF5"/>
  </mergeCells>
  <phoneticPr fontId="2"/>
  <printOptions horizontalCentered="1"/>
  <pageMargins left="0.59055118110236227" right="0.39370078740157483" top="0.59055118110236227" bottom="0.39370078740157483" header="0.31496062992125984" footer="0.19685039370078741"/>
  <pageSetup paperSize="9" scale="57" orientation="landscape" r:id="rId1"/>
  <headerFooter>
    <oddHeader>&amp;R&amp;K000000令和７年５月１日時点</oddHeader>
    <oddFooter>&amp;R&amp;K000000令和７年度公立義務教育学校本務教職員数　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X57"/>
  <sheetViews>
    <sheetView zoomScaleNormal="100" zoomScaleSheetLayoutView="115" workbookViewId="0">
      <pane xSplit="2" ySplit="3" topLeftCell="C4" activePane="bottomRight" state="frozen"/>
      <selection activeCell="H18" sqref="H18"/>
      <selection pane="topRight" activeCell="H18" sqref="H18"/>
      <selection pane="bottomLeft" activeCell="H18" sqref="H18"/>
      <selection pane="bottomRight" activeCell="F54" sqref="F54"/>
    </sheetView>
  </sheetViews>
  <sheetFormatPr defaultColWidth="9" defaultRowHeight="12" outlineLevelRow="1" x14ac:dyDescent="0.2"/>
  <cols>
    <col min="1" max="1" width="6.36328125" style="55" customWidth="1"/>
    <col min="2" max="2" width="23.26953125" style="55" customWidth="1"/>
    <col min="3" max="3" width="8.6328125" style="2" customWidth="1"/>
    <col min="4" max="4" width="8.453125" style="2" customWidth="1"/>
    <col min="5" max="5" width="8.7265625" style="2" customWidth="1"/>
    <col min="6" max="6" width="8.453125" style="2" customWidth="1"/>
    <col min="7" max="7" width="8" style="2" customWidth="1"/>
    <col min="8" max="8" width="8.08984375" style="2" customWidth="1"/>
    <col min="9" max="13" width="6.6328125" style="2" customWidth="1"/>
    <col min="14" max="14" width="8.26953125" style="2" customWidth="1"/>
    <col min="15" max="24" width="6.6328125" style="2" customWidth="1"/>
    <col min="25" max="16384" width="9" style="2"/>
  </cols>
  <sheetData>
    <row r="1" spans="1:24" x14ac:dyDescent="0.2">
      <c r="A1" s="1" t="s">
        <v>653</v>
      </c>
      <c r="X1" s="3"/>
    </row>
    <row r="2" spans="1:24" s="8" customFormat="1" ht="19.5" customHeight="1" x14ac:dyDescent="0.2">
      <c r="A2" s="464" t="s">
        <v>368</v>
      </c>
      <c r="B2" s="466" t="s">
        <v>0</v>
      </c>
      <c r="C2" s="462" t="s">
        <v>252</v>
      </c>
      <c r="D2" s="463"/>
      <c r="E2" s="463"/>
      <c r="F2" s="463" t="s">
        <v>369</v>
      </c>
      <c r="G2" s="463"/>
      <c r="H2" s="463"/>
      <c r="I2" s="461" t="s">
        <v>370</v>
      </c>
      <c r="J2" s="461" t="s">
        <v>371</v>
      </c>
      <c r="K2" s="461" t="s">
        <v>372</v>
      </c>
      <c r="L2" s="460" t="s">
        <v>373</v>
      </c>
      <c r="M2" s="460" t="s">
        <v>374</v>
      </c>
      <c r="N2" s="460" t="s">
        <v>375</v>
      </c>
      <c r="O2" s="460" t="s">
        <v>376</v>
      </c>
      <c r="P2" s="460" t="s">
        <v>377</v>
      </c>
      <c r="Q2" s="462" t="s">
        <v>378</v>
      </c>
      <c r="R2" s="463"/>
      <c r="S2" s="463"/>
      <c r="T2" s="460" t="s">
        <v>379</v>
      </c>
      <c r="U2" s="460" t="s">
        <v>380</v>
      </c>
      <c r="V2" s="460" t="s">
        <v>381</v>
      </c>
      <c r="W2" s="460" t="s">
        <v>382</v>
      </c>
      <c r="X2" s="460" t="s">
        <v>383</v>
      </c>
    </row>
    <row r="3" spans="1:24" s="8" customFormat="1" ht="19.5" customHeight="1" x14ac:dyDescent="0.2">
      <c r="A3" s="465"/>
      <c r="B3" s="467"/>
      <c r="C3" s="22" t="s">
        <v>219</v>
      </c>
      <c r="D3" s="22" t="s">
        <v>220</v>
      </c>
      <c r="E3" s="22" t="s">
        <v>221</v>
      </c>
      <c r="F3" s="22" t="s">
        <v>219</v>
      </c>
      <c r="G3" s="22" t="s">
        <v>220</v>
      </c>
      <c r="H3" s="22" t="s">
        <v>221</v>
      </c>
      <c r="I3" s="460"/>
      <c r="J3" s="460"/>
      <c r="K3" s="460"/>
      <c r="L3" s="460"/>
      <c r="M3" s="460"/>
      <c r="N3" s="460"/>
      <c r="O3" s="460"/>
      <c r="P3" s="460"/>
      <c r="Q3" s="22" t="s">
        <v>219</v>
      </c>
      <c r="R3" s="22" t="s">
        <v>220</v>
      </c>
      <c r="S3" s="22" t="s">
        <v>221</v>
      </c>
      <c r="T3" s="460"/>
      <c r="U3" s="460"/>
      <c r="V3" s="460"/>
      <c r="W3" s="460"/>
      <c r="X3" s="460"/>
    </row>
    <row r="4" spans="1:24" ht="12.5" outlineLevel="1" x14ac:dyDescent="0.25">
      <c r="A4" s="94" t="s">
        <v>265</v>
      </c>
      <c r="B4" s="222" t="s">
        <v>384</v>
      </c>
      <c r="C4" s="311">
        <f>D4+E4</f>
        <v>100</v>
      </c>
      <c r="D4" s="311">
        <f>G4+R4</f>
        <v>54</v>
      </c>
      <c r="E4" s="311">
        <f>H4+S4</f>
        <v>46</v>
      </c>
      <c r="F4" s="309">
        <f>G4+H4</f>
        <v>89</v>
      </c>
      <c r="G4" s="309">
        <v>51</v>
      </c>
      <c r="H4" s="309">
        <v>38</v>
      </c>
      <c r="I4" s="309">
        <v>1</v>
      </c>
      <c r="J4" s="309">
        <v>0</v>
      </c>
      <c r="K4" s="309">
        <v>1</v>
      </c>
      <c r="L4" s="309">
        <v>0</v>
      </c>
      <c r="M4" s="309">
        <v>0</v>
      </c>
      <c r="N4" s="309">
        <v>78</v>
      </c>
      <c r="O4" s="309">
        <v>1</v>
      </c>
      <c r="P4" s="309">
        <v>8</v>
      </c>
      <c r="Q4" s="310">
        <f>SUM(R4:S4)</f>
        <v>11</v>
      </c>
      <c r="R4" s="309">
        <v>3</v>
      </c>
      <c r="S4" s="309">
        <v>8</v>
      </c>
      <c r="T4" s="309">
        <v>6</v>
      </c>
      <c r="U4" s="309">
        <v>1</v>
      </c>
      <c r="V4" s="309">
        <v>0</v>
      </c>
      <c r="W4" s="309">
        <v>2</v>
      </c>
      <c r="X4" s="309">
        <v>2</v>
      </c>
    </row>
    <row r="5" spans="1:24" ht="12.5" outlineLevel="1" x14ac:dyDescent="0.25">
      <c r="A5" s="85" t="s">
        <v>265</v>
      </c>
      <c r="B5" s="223" t="s">
        <v>386</v>
      </c>
      <c r="C5" s="312">
        <f t="shared" ref="C5:C51" si="0">D5+E5</f>
        <v>66</v>
      </c>
      <c r="D5" s="312">
        <f t="shared" ref="D5:D51" si="1">G5+R5</f>
        <v>35</v>
      </c>
      <c r="E5" s="312">
        <f t="shared" ref="E5:E51" si="2">H5+S5</f>
        <v>31</v>
      </c>
      <c r="F5" s="312">
        <f t="shared" ref="F5:F51" si="3">G5+H5</f>
        <v>57</v>
      </c>
      <c r="G5" s="312">
        <v>31</v>
      </c>
      <c r="H5" s="312">
        <v>26</v>
      </c>
      <c r="I5" s="312">
        <v>1</v>
      </c>
      <c r="J5" s="312">
        <v>0</v>
      </c>
      <c r="K5" s="312">
        <v>1</v>
      </c>
      <c r="L5" s="312">
        <v>0</v>
      </c>
      <c r="M5" s="312">
        <v>1</v>
      </c>
      <c r="N5" s="312">
        <v>49</v>
      </c>
      <c r="O5" s="312">
        <v>1</v>
      </c>
      <c r="P5" s="312">
        <v>4</v>
      </c>
      <c r="Q5" s="313">
        <f>SUM(R5:S5)</f>
        <v>9</v>
      </c>
      <c r="R5" s="312">
        <v>4</v>
      </c>
      <c r="S5" s="312">
        <v>5</v>
      </c>
      <c r="T5" s="312">
        <v>5</v>
      </c>
      <c r="U5" s="312">
        <v>1</v>
      </c>
      <c r="V5" s="312">
        <v>2</v>
      </c>
      <c r="W5" s="312">
        <v>1</v>
      </c>
      <c r="X5" s="312">
        <v>0</v>
      </c>
    </row>
    <row r="6" spans="1:24" ht="12.5" outlineLevel="1" x14ac:dyDescent="0.25">
      <c r="A6" s="85" t="s">
        <v>265</v>
      </c>
      <c r="B6" s="223" t="s">
        <v>385</v>
      </c>
      <c r="C6" s="312">
        <f t="shared" si="0"/>
        <v>78</v>
      </c>
      <c r="D6" s="312">
        <f t="shared" si="1"/>
        <v>49</v>
      </c>
      <c r="E6" s="312">
        <f t="shared" si="2"/>
        <v>29</v>
      </c>
      <c r="F6" s="312">
        <f t="shared" si="3"/>
        <v>68</v>
      </c>
      <c r="G6" s="312">
        <v>46</v>
      </c>
      <c r="H6" s="312">
        <v>22</v>
      </c>
      <c r="I6" s="312">
        <v>1</v>
      </c>
      <c r="J6" s="312">
        <v>0</v>
      </c>
      <c r="K6" s="312">
        <v>1</v>
      </c>
      <c r="L6" s="312">
        <v>0</v>
      </c>
      <c r="M6" s="312">
        <v>0</v>
      </c>
      <c r="N6" s="312">
        <v>63</v>
      </c>
      <c r="O6" s="312">
        <v>1</v>
      </c>
      <c r="P6" s="312">
        <v>2</v>
      </c>
      <c r="Q6" s="314">
        <f>SUM(R6:S6)</f>
        <v>10</v>
      </c>
      <c r="R6" s="312">
        <v>3</v>
      </c>
      <c r="S6" s="312">
        <v>7</v>
      </c>
      <c r="T6" s="312">
        <v>5</v>
      </c>
      <c r="U6" s="312">
        <v>1</v>
      </c>
      <c r="V6" s="312">
        <v>1</v>
      </c>
      <c r="W6" s="312">
        <v>2</v>
      </c>
      <c r="X6" s="312">
        <v>1</v>
      </c>
    </row>
    <row r="7" spans="1:24" ht="12.5" outlineLevel="1" x14ac:dyDescent="0.25">
      <c r="A7" s="85" t="s">
        <v>265</v>
      </c>
      <c r="B7" s="223" t="s">
        <v>387</v>
      </c>
      <c r="C7" s="312">
        <f t="shared" si="0"/>
        <v>61</v>
      </c>
      <c r="D7" s="312">
        <f t="shared" si="1"/>
        <v>36</v>
      </c>
      <c r="E7" s="312">
        <f t="shared" si="2"/>
        <v>25</v>
      </c>
      <c r="F7" s="312">
        <f t="shared" si="3"/>
        <v>53</v>
      </c>
      <c r="G7" s="312">
        <v>33</v>
      </c>
      <c r="H7" s="312">
        <v>20</v>
      </c>
      <c r="I7" s="312">
        <v>1</v>
      </c>
      <c r="J7" s="312">
        <v>0</v>
      </c>
      <c r="K7" s="312">
        <v>1</v>
      </c>
      <c r="L7" s="312">
        <v>0</v>
      </c>
      <c r="M7" s="312">
        <v>0</v>
      </c>
      <c r="N7" s="312">
        <v>44</v>
      </c>
      <c r="O7" s="312">
        <v>2</v>
      </c>
      <c r="P7" s="312">
        <v>5</v>
      </c>
      <c r="Q7" s="315">
        <f>SUM(R7:S7)</f>
        <v>8</v>
      </c>
      <c r="R7" s="312">
        <v>3</v>
      </c>
      <c r="S7" s="312">
        <v>5</v>
      </c>
      <c r="T7" s="312">
        <v>5</v>
      </c>
      <c r="U7" s="312">
        <v>1</v>
      </c>
      <c r="V7" s="312">
        <v>1</v>
      </c>
      <c r="W7" s="312">
        <v>1</v>
      </c>
      <c r="X7" s="312">
        <v>0</v>
      </c>
    </row>
    <row r="8" spans="1:24" ht="12.5" outlineLevel="1" x14ac:dyDescent="0.25">
      <c r="A8" s="85" t="s">
        <v>265</v>
      </c>
      <c r="B8" s="223" t="s">
        <v>388</v>
      </c>
      <c r="C8" s="312">
        <f t="shared" si="0"/>
        <v>86</v>
      </c>
      <c r="D8" s="312">
        <f t="shared" si="1"/>
        <v>54</v>
      </c>
      <c r="E8" s="312">
        <f t="shared" si="2"/>
        <v>32</v>
      </c>
      <c r="F8" s="312">
        <f t="shared" si="3"/>
        <v>71</v>
      </c>
      <c r="G8" s="312">
        <v>50</v>
      </c>
      <c r="H8" s="312">
        <v>21</v>
      </c>
      <c r="I8" s="312">
        <v>1</v>
      </c>
      <c r="J8" s="312">
        <v>0</v>
      </c>
      <c r="K8" s="312">
        <v>1</v>
      </c>
      <c r="L8" s="312">
        <v>0</v>
      </c>
      <c r="M8" s="312">
        <v>0</v>
      </c>
      <c r="N8" s="312">
        <v>65</v>
      </c>
      <c r="O8" s="312">
        <v>2</v>
      </c>
      <c r="P8" s="312">
        <v>2</v>
      </c>
      <c r="Q8" s="315">
        <f t="shared" ref="Q8:Q9" si="4">SUM(R8:S8)</f>
        <v>15</v>
      </c>
      <c r="R8" s="312">
        <v>4</v>
      </c>
      <c r="S8" s="312">
        <v>11</v>
      </c>
      <c r="T8" s="312">
        <v>10</v>
      </c>
      <c r="U8" s="312">
        <v>2</v>
      </c>
      <c r="V8" s="312">
        <v>0</v>
      </c>
      <c r="W8" s="312">
        <v>1</v>
      </c>
      <c r="X8" s="312">
        <v>2</v>
      </c>
    </row>
    <row r="9" spans="1:24" ht="12.5" outlineLevel="1" x14ac:dyDescent="0.25">
      <c r="A9" s="85" t="s">
        <v>265</v>
      </c>
      <c r="B9" s="223" t="s">
        <v>389</v>
      </c>
      <c r="C9" s="312">
        <f t="shared" si="0"/>
        <v>68</v>
      </c>
      <c r="D9" s="312">
        <f t="shared" si="1"/>
        <v>40</v>
      </c>
      <c r="E9" s="312">
        <f t="shared" si="2"/>
        <v>28</v>
      </c>
      <c r="F9" s="312">
        <f t="shared" si="3"/>
        <v>59</v>
      </c>
      <c r="G9" s="312">
        <v>37</v>
      </c>
      <c r="H9" s="312">
        <v>22</v>
      </c>
      <c r="I9" s="312">
        <v>1</v>
      </c>
      <c r="J9" s="312">
        <v>0</v>
      </c>
      <c r="K9" s="312">
        <v>1</v>
      </c>
      <c r="L9" s="312">
        <v>0</v>
      </c>
      <c r="M9" s="312">
        <v>0</v>
      </c>
      <c r="N9" s="312">
        <v>46</v>
      </c>
      <c r="O9" s="312">
        <v>1</v>
      </c>
      <c r="P9" s="312">
        <v>10</v>
      </c>
      <c r="Q9" s="315">
        <f t="shared" si="4"/>
        <v>9</v>
      </c>
      <c r="R9" s="312">
        <v>3</v>
      </c>
      <c r="S9" s="312">
        <v>6</v>
      </c>
      <c r="T9" s="312">
        <v>5</v>
      </c>
      <c r="U9" s="312">
        <v>1</v>
      </c>
      <c r="V9" s="312">
        <v>0</v>
      </c>
      <c r="W9" s="312">
        <v>1</v>
      </c>
      <c r="X9" s="312">
        <v>2</v>
      </c>
    </row>
    <row r="10" spans="1:24" ht="12.5" outlineLevel="1" x14ac:dyDescent="0.25">
      <c r="A10" s="85" t="s">
        <v>265</v>
      </c>
      <c r="B10" s="223" t="s">
        <v>390</v>
      </c>
      <c r="C10" s="312">
        <f t="shared" si="0"/>
        <v>91</v>
      </c>
      <c r="D10" s="312">
        <f t="shared" si="1"/>
        <v>57</v>
      </c>
      <c r="E10" s="312">
        <f t="shared" si="2"/>
        <v>34</v>
      </c>
      <c r="F10" s="312">
        <f t="shared" si="3"/>
        <v>77</v>
      </c>
      <c r="G10" s="312">
        <v>53</v>
      </c>
      <c r="H10" s="312">
        <v>24</v>
      </c>
      <c r="I10" s="312">
        <v>1</v>
      </c>
      <c r="J10" s="312">
        <v>0</v>
      </c>
      <c r="K10" s="312">
        <v>2</v>
      </c>
      <c r="L10" s="312">
        <v>0</v>
      </c>
      <c r="M10" s="312">
        <v>0</v>
      </c>
      <c r="N10" s="312">
        <v>65</v>
      </c>
      <c r="O10" s="312">
        <v>2</v>
      </c>
      <c r="P10" s="312">
        <v>7</v>
      </c>
      <c r="Q10" s="315">
        <f t="shared" ref="Q10:Q53" si="5">SUM(R10:S10)</f>
        <v>14</v>
      </c>
      <c r="R10" s="312">
        <v>4</v>
      </c>
      <c r="S10" s="312">
        <v>10</v>
      </c>
      <c r="T10" s="312">
        <v>7</v>
      </c>
      <c r="U10" s="312">
        <v>2</v>
      </c>
      <c r="V10" s="312">
        <v>1</v>
      </c>
      <c r="W10" s="312">
        <v>2</v>
      </c>
      <c r="X10" s="312">
        <v>2</v>
      </c>
    </row>
    <row r="11" spans="1:24" ht="12.5" outlineLevel="1" x14ac:dyDescent="0.25">
      <c r="A11" s="85" t="s">
        <v>265</v>
      </c>
      <c r="B11" s="223" t="s">
        <v>391</v>
      </c>
      <c r="C11" s="312">
        <f t="shared" si="0"/>
        <v>87</v>
      </c>
      <c r="D11" s="312">
        <f t="shared" si="1"/>
        <v>54</v>
      </c>
      <c r="E11" s="312">
        <f t="shared" si="2"/>
        <v>33</v>
      </c>
      <c r="F11" s="312">
        <f t="shared" si="3"/>
        <v>75</v>
      </c>
      <c r="G11" s="312">
        <v>51</v>
      </c>
      <c r="H11" s="312">
        <v>24</v>
      </c>
      <c r="I11" s="312">
        <v>1</v>
      </c>
      <c r="J11" s="312">
        <v>0</v>
      </c>
      <c r="K11" s="312">
        <v>2</v>
      </c>
      <c r="L11" s="312">
        <v>0</v>
      </c>
      <c r="M11" s="312">
        <v>1</v>
      </c>
      <c r="N11" s="312">
        <v>65</v>
      </c>
      <c r="O11" s="312">
        <v>1</v>
      </c>
      <c r="P11" s="312">
        <v>5</v>
      </c>
      <c r="Q11" s="315">
        <f t="shared" si="5"/>
        <v>12</v>
      </c>
      <c r="R11" s="312">
        <v>3</v>
      </c>
      <c r="S11" s="312">
        <v>9</v>
      </c>
      <c r="T11" s="312">
        <v>6</v>
      </c>
      <c r="U11" s="312">
        <v>1</v>
      </c>
      <c r="V11" s="312">
        <v>0</v>
      </c>
      <c r="W11" s="312">
        <v>2</v>
      </c>
      <c r="X11" s="312">
        <v>3</v>
      </c>
    </row>
    <row r="12" spans="1:24" ht="12.5" outlineLevel="1" x14ac:dyDescent="0.25">
      <c r="A12" s="85" t="s">
        <v>265</v>
      </c>
      <c r="B12" s="223" t="s">
        <v>392</v>
      </c>
      <c r="C12" s="312">
        <f t="shared" si="0"/>
        <v>68</v>
      </c>
      <c r="D12" s="312">
        <f t="shared" si="1"/>
        <v>38</v>
      </c>
      <c r="E12" s="312">
        <f t="shared" si="2"/>
        <v>30</v>
      </c>
      <c r="F12" s="312">
        <f t="shared" si="3"/>
        <v>57</v>
      </c>
      <c r="G12" s="312">
        <v>32</v>
      </c>
      <c r="H12" s="312">
        <v>25</v>
      </c>
      <c r="I12" s="312">
        <v>1</v>
      </c>
      <c r="J12" s="312">
        <v>0</v>
      </c>
      <c r="K12" s="312">
        <v>1</v>
      </c>
      <c r="L12" s="312">
        <v>1</v>
      </c>
      <c r="M12" s="312">
        <v>0</v>
      </c>
      <c r="N12" s="312">
        <v>47</v>
      </c>
      <c r="O12" s="312">
        <v>1</v>
      </c>
      <c r="P12" s="312">
        <v>6</v>
      </c>
      <c r="Q12" s="313">
        <f t="shared" si="5"/>
        <v>11</v>
      </c>
      <c r="R12" s="312">
        <v>6</v>
      </c>
      <c r="S12" s="312">
        <v>5</v>
      </c>
      <c r="T12" s="312">
        <v>5</v>
      </c>
      <c r="U12" s="312">
        <v>1</v>
      </c>
      <c r="V12" s="312">
        <v>0</v>
      </c>
      <c r="W12" s="312">
        <v>2</v>
      </c>
      <c r="X12" s="312">
        <v>3</v>
      </c>
    </row>
    <row r="13" spans="1:24" ht="12.5" outlineLevel="1" x14ac:dyDescent="0.25">
      <c r="A13" s="85" t="s">
        <v>265</v>
      </c>
      <c r="B13" s="223" t="s">
        <v>393</v>
      </c>
      <c r="C13" s="312">
        <f t="shared" si="0"/>
        <v>41</v>
      </c>
      <c r="D13" s="312">
        <f t="shared" si="1"/>
        <v>33</v>
      </c>
      <c r="E13" s="312">
        <f t="shared" si="2"/>
        <v>8</v>
      </c>
      <c r="F13" s="312">
        <f t="shared" si="3"/>
        <v>30</v>
      </c>
      <c r="G13" s="312">
        <v>25</v>
      </c>
      <c r="H13" s="312">
        <v>5</v>
      </c>
      <c r="I13" s="312">
        <v>1</v>
      </c>
      <c r="J13" s="312">
        <v>0</v>
      </c>
      <c r="K13" s="312">
        <v>1</v>
      </c>
      <c r="L13" s="312">
        <v>0</v>
      </c>
      <c r="M13" s="312">
        <v>0</v>
      </c>
      <c r="N13" s="312">
        <v>26</v>
      </c>
      <c r="O13" s="312">
        <v>1</v>
      </c>
      <c r="P13" s="312">
        <v>1</v>
      </c>
      <c r="Q13" s="313">
        <f t="shared" si="5"/>
        <v>11</v>
      </c>
      <c r="R13" s="312">
        <v>8</v>
      </c>
      <c r="S13" s="312">
        <v>3</v>
      </c>
      <c r="T13" s="312">
        <v>4</v>
      </c>
      <c r="U13" s="312">
        <v>1</v>
      </c>
      <c r="V13" s="312">
        <v>0</v>
      </c>
      <c r="W13" s="312">
        <v>5</v>
      </c>
      <c r="X13" s="312">
        <v>1</v>
      </c>
    </row>
    <row r="14" spans="1:24" ht="12.5" outlineLevel="1" x14ac:dyDescent="0.25">
      <c r="A14" s="85" t="s">
        <v>265</v>
      </c>
      <c r="B14" s="223" t="s">
        <v>394</v>
      </c>
      <c r="C14" s="312">
        <f t="shared" si="0"/>
        <v>88</v>
      </c>
      <c r="D14" s="312">
        <f t="shared" si="1"/>
        <v>51</v>
      </c>
      <c r="E14" s="312">
        <f t="shared" si="2"/>
        <v>37</v>
      </c>
      <c r="F14" s="312">
        <f t="shared" si="3"/>
        <v>70</v>
      </c>
      <c r="G14" s="312">
        <v>46</v>
      </c>
      <c r="H14" s="312">
        <v>24</v>
      </c>
      <c r="I14" s="312">
        <v>1</v>
      </c>
      <c r="J14" s="312">
        <v>0</v>
      </c>
      <c r="K14" s="312">
        <v>2</v>
      </c>
      <c r="L14" s="312">
        <v>0</v>
      </c>
      <c r="M14" s="312">
        <v>0</v>
      </c>
      <c r="N14" s="312">
        <v>60</v>
      </c>
      <c r="O14" s="312">
        <v>2</v>
      </c>
      <c r="P14" s="312">
        <v>5</v>
      </c>
      <c r="Q14" s="313">
        <f t="shared" si="5"/>
        <v>18</v>
      </c>
      <c r="R14" s="312">
        <v>5</v>
      </c>
      <c r="S14" s="312">
        <v>13</v>
      </c>
      <c r="T14" s="312">
        <v>8</v>
      </c>
      <c r="U14" s="312">
        <v>1</v>
      </c>
      <c r="V14" s="312">
        <v>0</v>
      </c>
      <c r="W14" s="312">
        <v>6</v>
      </c>
      <c r="X14" s="312">
        <v>3</v>
      </c>
    </row>
    <row r="15" spans="1:24" ht="12.5" outlineLevel="1" x14ac:dyDescent="0.25">
      <c r="A15" s="85" t="s">
        <v>265</v>
      </c>
      <c r="B15" s="223" t="s">
        <v>395</v>
      </c>
      <c r="C15" s="312">
        <f t="shared" si="0"/>
        <v>70</v>
      </c>
      <c r="D15" s="312">
        <f t="shared" si="1"/>
        <v>33</v>
      </c>
      <c r="E15" s="312">
        <f t="shared" si="2"/>
        <v>37</v>
      </c>
      <c r="F15" s="312">
        <f t="shared" si="3"/>
        <v>62</v>
      </c>
      <c r="G15" s="312">
        <v>31</v>
      </c>
      <c r="H15" s="312">
        <v>31</v>
      </c>
      <c r="I15" s="312">
        <v>1</v>
      </c>
      <c r="J15" s="312">
        <v>0</v>
      </c>
      <c r="K15" s="312">
        <v>1</v>
      </c>
      <c r="L15" s="312">
        <v>0</v>
      </c>
      <c r="M15" s="312">
        <v>0</v>
      </c>
      <c r="N15" s="312">
        <v>48</v>
      </c>
      <c r="O15" s="312">
        <v>2</v>
      </c>
      <c r="P15" s="312">
        <v>10</v>
      </c>
      <c r="Q15" s="314">
        <f t="shared" si="5"/>
        <v>8</v>
      </c>
      <c r="R15" s="312">
        <v>2</v>
      </c>
      <c r="S15" s="312">
        <v>6</v>
      </c>
      <c r="T15" s="312">
        <v>5</v>
      </c>
      <c r="U15" s="312">
        <v>1</v>
      </c>
      <c r="V15" s="312">
        <v>1</v>
      </c>
      <c r="W15" s="312">
        <v>1</v>
      </c>
      <c r="X15" s="312">
        <v>0</v>
      </c>
    </row>
    <row r="16" spans="1:24" ht="12.5" outlineLevel="1" x14ac:dyDescent="0.25">
      <c r="A16" s="85" t="s">
        <v>265</v>
      </c>
      <c r="B16" s="223" t="s">
        <v>396</v>
      </c>
      <c r="C16" s="312">
        <f t="shared" si="0"/>
        <v>101</v>
      </c>
      <c r="D16" s="312">
        <f t="shared" si="1"/>
        <v>62</v>
      </c>
      <c r="E16" s="312">
        <f t="shared" si="2"/>
        <v>39</v>
      </c>
      <c r="F16" s="312">
        <f t="shared" si="3"/>
        <v>88</v>
      </c>
      <c r="G16" s="312">
        <v>58</v>
      </c>
      <c r="H16" s="312">
        <v>30</v>
      </c>
      <c r="I16" s="312">
        <v>1</v>
      </c>
      <c r="J16" s="312">
        <v>0</v>
      </c>
      <c r="K16" s="312">
        <v>2</v>
      </c>
      <c r="L16" s="312">
        <v>0</v>
      </c>
      <c r="M16" s="312">
        <v>0</v>
      </c>
      <c r="N16" s="312">
        <v>75</v>
      </c>
      <c r="O16" s="312">
        <v>3</v>
      </c>
      <c r="P16" s="312">
        <v>7</v>
      </c>
      <c r="Q16" s="313">
        <f t="shared" si="5"/>
        <v>13</v>
      </c>
      <c r="R16" s="312">
        <v>4</v>
      </c>
      <c r="S16" s="312">
        <v>9</v>
      </c>
      <c r="T16" s="312">
        <v>7</v>
      </c>
      <c r="U16" s="312">
        <v>1</v>
      </c>
      <c r="V16" s="312">
        <v>0</v>
      </c>
      <c r="W16" s="312">
        <v>2</v>
      </c>
      <c r="X16" s="312">
        <v>3</v>
      </c>
    </row>
    <row r="17" spans="1:24" ht="12.5" outlineLevel="1" x14ac:dyDescent="0.25">
      <c r="A17" s="85" t="s">
        <v>265</v>
      </c>
      <c r="B17" s="223" t="s">
        <v>397</v>
      </c>
      <c r="C17" s="312">
        <f t="shared" si="0"/>
        <v>60</v>
      </c>
      <c r="D17" s="312">
        <f t="shared" si="1"/>
        <v>36</v>
      </c>
      <c r="E17" s="312">
        <f t="shared" si="2"/>
        <v>24</v>
      </c>
      <c r="F17" s="312">
        <f t="shared" si="3"/>
        <v>53</v>
      </c>
      <c r="G17" s="312">
        <v>35</v>
      </c>
      <c r="H17" s="312">
        <v>18</v>
      </c>
      <c r="I17" s="312">
        <v>1</v>
      </c>
      <c r="J17" s="312">
        <v>0</v>
      </c>
      <c r="K17" s="312">
        <v>1</v>
      </c>
      <c r="L17" s="312">
        <v>0</v>
      </c>
      <c r="M17" s="312">
        <v>1</v>
      </c>
      <c r="N17" s="312">
        <v>40</v>
      </c>
      <c r="O17" s="312">
        <v>2</v>
      </c>
      <c r="P17" s="312">
        <v>8</v>
      </c>
      <c r="Q17" s="314">
        <f t="shared" si="5"/>
        <v>7</v>
      </c>
      <c r="R17" s="312">
        <v>1</v>
      </c>
      <c r="S17" s="312">
        <v>6</v>
      </c>
      <c r="T17" s="312">
        <v>4</v>
      </c>
      <c r="U17" s="312">
        <v>1</v>
      </c>
      <c r="V17" s="312">
        <v>1</v>
      </c>
      <c r="W17" s="312">
        <v>1</v>
      </c>
      <c r="X17" s="312">
        <v>0</v>
      </c>
    </row>
    <row r="18" spans="1:24" ht="12.5" outlineLevel="1" x14ac:dyDescent="0.25">
      <c r="A18" s="85" t="s">
        <v>265</v>
      </c>
      <c r="B18" s="223" t="s">
        <v>398</v>
      </c>
      <c r="C18" s="312">
        <f t="shared" si="0"/>
        <v>56</v>
      </c>
      <c r="D18" s="312">
        <f t="shared" si="1"/>
        <v>34</v>
      </c>
      <c r="E18" s="312">
        <f t="shared" si="2"/>
        <v>22</v>
      </c>
      <c r="F18" s="312">
        <f t="shared" si="3"/>
        <v>46</v>
      </c>
      <c r="G18" s="312">
        <v>30</v>
      </c>
      <c r="H18" s="312">
        <v>16</v>
      </c>
      <c r="I18" s="312">
        <v>1</v>
      </c>
      <c r="J18" s="312">
        <v>0</v>
      </c>
      <c r="K18" s="312">
        <v>1</v>
      </c>
      <c r="L18" s="312">
        <v>0</v>
      </c>
      <c r="M18" s="312">
        <v>0</v>
      </c>
      <c r="N18" s="312">
        <v>34</v>
      </c>
      <c r="O18" s="312">
        <v>1</v>
      </c>
      <c r="P18" s="312">
        <v>9</v>
      </c>
      <c r="Q18" s="315">
        <f t="shared" si="5"/>
        <v>10</v>
      </c>
      <c r="R18" s="312">
        <v>4</v>
      </c>
      <c r="S18" s="312">
        <v>6</v>
      </c>
      <c r="T18" s="312">
        <v>6</v>
      </c>
      <c r="U18" s="312">
        <v>1</v>
      </c>
      <c r="V18" s="312">
        <v>1</v>
      </c>
      <c r="W18" s="312">
        <v>1</v>
      </c>
      <c r="X18" s="312">
        <v>1</v>
      </c>
    </row>
    <row r="19" spans="1:24" ht="12.5" outlineLevel="1" x14ac:dyDescent="0.25">
      <c r="A19" s="85" t="s">
        <v>265</v>
      </c>
      <c r="B19" s="223" t="s">
        <v>399</v>
      </c>
      <c r="C19" s="312">
        <f t="shared" si="0"/>
        <v>86</v>
      </c>
      <c r="D19" s="312">
        <f t="shared" si="1"/>
        <v>57</v>
      </c>
      <c r="E19" s="312">
        <f t="shared" si="2"/>
        <v>29</v>
      </c>
      <c r="F19" s="312">
        <f t="shared" si="3"/>
        <v>71</v>
      </c>
      <c r="G19" s="312">
        <v>49</v>
      </c>
      <c r="H19" s="312">
        <v>22</v>
      </c>
      <c r="I19" s="312">
        <v>1</v>
      </c>
      <c r="J19" s="312">
        <v>0</v>
      </c>
      <c r="K19" s="312">
        <v>2</v>
      </c>
      <c r="L19" s="312">
        <v>0</v>
      </c>
      <c r="M19" s="312">
        <v>0</v>
      </c>
      <c r="N19" s="312">
        <v>60</v>
      </c>
      <c r="O19" s="312">
        <v>1</v>
      </c>
      <c r="P19" s="312">
        <v>7</v>
      </c>
      <c r="Q19" s="313">
        <f t="shared" si="5"/>
        <v>15</v>
      </c>
      <c r="R19" s="312">
        <v>8</v>
      </c>
      <c r="S19" s="312">
        <v>7</v>
      </c>
      <c r="T19" s="312">
        <v>7</v>
      </c>
      <c r="U19" s="312">
        <v>1</v>
      </c>
      <c r="V19" s="312">
        <v>1</v>
      </c>
      <c r="W19" s="312">
        <v>4</v>
      </c>
      <c r="X19" s="312">
        <v>2</v>
      </c>
    </row>
    <row r="20" spans="1:24" ht="12.5" outlineLevel="1" x14ac:dyDescent="0.25">
      <c r="A20" s="85" t="s">
        <v>265</v>
      </c>
      <c r="B20" s="223" t="s">
        <v>400</v>
      </c>
      <c r="C20" s="312">
        <f t="shared" si="0"/>
        <v>53</v>
      </c>
      <c r="D20" s="312">
        <f t="shared" si="1"/>
        <v>35</v>
      </c>
      <c r="E20" s="312">
        <f t="shared" si="2"/>
        <v>18</v>
      </c>
      <c r="F20" s="312">
        <f t="shared" si="3"/>
        <v>46</v>
      </c>
      <c r="G20" s="312">
        <v>30</v>
      </c>
      <c r="H20" s="312">
        <v>16</v>
      </c>
      <c r="I20" s="312">
        <v>1</v>
      </c>
      <c r="J20" s="312">
        <v>0</v>
      </c>
      <c r="K20" s="312">
        <v>1</v>
      </c>
      <c r="L20" s="312">
        <v>0</v>
      </c>
      <c r="M20" s="312">
        <v>0</v>
      </c>
      <c r="N20" s="312">
        <v>38</v>
      </c>
      <c r="O20" s="312">
        <v>1</v>
      </c>
      <c r="P20" s="312">
        <v>5</v>
      </c>
      <c r="Q20" s="314">
        <f t="shared" si="5"/>
        <v>7</v>
      </c>
      <c r="R20" s="312">
        <v>5</v>
      </c>
      <c r="S20" s="312">
        <v>2</v>
      </c>
      <c r="T20" s="312">
        <v>4</v>
      </c>
      <c r="U20" s="312">
        <v>1</v>
      </c>
      <c r="V20" s="312">
        <v>1</v>
      </c>
      <c r="W20" s="312">
        <v>1</v>
      </c>
      <c r="X20" s="312">
        <v>0</v>
      </c>
    </row>
    <row r="21" spans="1:24" ht="12.5" outlineLevel="1" x14ac:dyDescent="0.25">
      <c r="A21" s="85" t="s">
        <v>265</v>
      </c>
      <c r="B21" s="223" t="s">
        <v>401</v>
      </c>
      <c r="C21" s="312">
        <f t="shared" si="0"/>
        <v>58</v>
      </c>
      <c r="D21" s="312">
        <f t="shared" si="1"/>
        <v>34</v>
      </c>
      <c r="E21" s="312">
        <f t="shared" si="2"/>
        <v>24</v>
      </c>
      <c r="F21" s="312">
        <f t="shared" si="3"/>
        <v>49</v>
      </c>
      <c r="G21" s="312">
        <v>30</v>
      </c>
      <c r="H21" s="312">
        <v>19</v>
      </c>
      <c r="I21" s="312">
        <v>1</v>
      </c>
      <c r="J21" s="312">
        <v>0</v>
      </c>
      <c r="K21" s="312">
        <v>1</v>
      </c>
      <c r="L21" s="312">
        <v>0</v>
      </c>
      <c r="M21" s="312">
        <v>0</v>
      </c>
      <c r="N21" s="312">
        <v>40</v>
      </c>
      <c r="O21" s="312">
        <v>1</v>
      </c>
      <c r="P21" s="312">
        <v>6</v>
      </c>
      <c r="Q21" s="315">
        <f t="shared" si="5"/>
        <v>9</v>
      </c>
      <c r="R21" s="312">
        <v>4</v>
      </c>
      <c r="S21" s="312">
        <v>5</v>
      </c>
      <c r="T21" s="312">
        <v>6</v>
      </c>
      <c r="U21" s="312">
        <v>1</v>
      </c>
      <c r="V21" s="312">
        <v>1</v>
      </c>
      <c r="W21" s="312">
        <v>1</v>
      </c>
      <c r="X21" s="312">
        <v>0</v>
      </c>
    </row>
    <row r="22" spans="1:24" ht="12.5" outlineLevel="1" x14ac:dyDescent="0.25">
      <c r="A22" s="85" t="s">
        <v>265</v>
      </c>
      <c r="B22" s="223" t="s">
        <v>402</v>
      </c>
      <c r="C22" s="312">
        <f t="shared" si="0"/>
        <v>46</v>
      </c>
      <c r="D22" s="312">
        <f t="shared" si="1"/>
        <v>25</v>
      </c>
      <c r="E22" s="312">
        <f t="shared" si="2"/>
        <v>21</v>
      </c>
      <c r="F22" s="312">
        <f t="shared" si="3"/>
        <v>39</v>
      </c>
      <c r="G22" s="312">
        <v>23</v>
      </c>
      <c r="H22" s="312">
        <v>16</v>
      </c>
      <c r="I22" s="312">
        <v>1</v>
      </c>
      <c r="J22" s="312">
        <v>0</v>
      </c>
      <c r="K22" s="312">
        <v>1</v>
      </c>
      <c r="L22" s="312">
        <v>0</v>
      </c>
      <c r="M22" s="312">
        <v>0</v>
      </c>
      <c r="N22" s="312">
        <v>33</v>
      </c>
      <c r="O22" s="312">
        <v>1</v>
      </c>
      <c r="P22" s="312">
        <v>3</v>
      </c>
      <c r="Q22" s="315">
        <f t="shared" si="5"/>
        <v>7</v>
      </c>
      <c r="R22" s="312">
        <v>2</v>
      </c>
      <c r="S22" s="312">
        <v>5</v>
      </c>
      <c r="T22" s="312">
        <v>4</v>
      </c>
      <c r="U22" s="312">
        <v>1</v>
      </c>
      <c r="V22" s="312">
        <v>1</v>
      </c>
      <c r="W22" s="312">
        <v>1</v>
      </c>
      <c r="X22" s="312">
        <v>0</v>
      </c>
    </row>
    <row r="23" spans="1:24" ht="12.5" outlineLevel="1" x14ac:dyDescent="0.25">
      <c r="A23" s="85" t="s">
        <v>265</v>
      </c>
      <c r="B23" s="223" t="s">
        <v>403</v>
      </c>
      <c r="C23" s="312">
        <f t="shared" si="0"/>
        <v>63</v>
      </c>
      <c r="D23" s="312">
        <f t="shared" si="1"/>
        <v>37</v>
      </c>
      <c r="E23" s="312">
        <f t="shared" si="2"/>
        <v>26</v>
      </c>
      <c r="F23" s="312">
        <f t="shared" si="3"/>
        <v>54</v>
      </c>
      <c r="G23" s="312">
        <v>34</v>
      </c>
      <c r="H23" s="312">
        <v>20</v>
      </c>
      <c r="I23" s="312">
        <v>1</v>
      </c>
      <c r="J23" s="312">
        <v>0</v>
      </c>
      <c r="K23" s="312">
        <v>1</v>
      </c>
      <c r="L23" s="312">
        <v>0</v>
      </c>
      <c r="M23" s="312">
        <v>0</v>
      </c>
      <c r="N23" s="312">
        <v>43</v>
      </c>
      <c r="O23" s="312">
        <v>1</v>
      </c>
      <c r="P23" s="312">
        <v>8</v>
      </c>
      <c r="Q23" s="315">
        <f t="shared" si="5"/>
        <v>9</v>
      </c>
      <c r="R23" s="312">
        <v>3</v>
      </c>
      <c r="S23" s="312">
        <v>6</v>
      </c>
      <c r="T23" s="312">
        <v>5</v>
      </c>
      <c r="U23" s="312">
        <v>1</v>
      </c>
      <c r="V23" s="312">
        <v>0</v>
      </c>
      <c r="W23" s="312">
        <v>1</v>
      </c>
      <c r="X23" s="312">
        <v>2</v>
      </c>
    </row>
    <row r="24" spans="1:24" ht="12.5" outlineLevel="1" x14ac:dyDescent="0.25">
      <c r="A24" s="85" t="s">
        <v>265</v>
      </c>
      <c r="B24" s="223" t="s">
        <v>404</v>
      </c>
      <c r="C24" s="312">
        <f t="shared" si="0"/>
        <v>64</v>
      </c>
      <c r="D24" s="312">
        <f t="shared" si="1"/>
        <v>40</v>
      </c>
      <c r="E24" s="312">
        <f t="shared" si="2"/>
        <v>24</v>
      </c>
      <c r="F24" s="312">
        <f t="shared" si="3"/>
        <v>56</v>
      </c>
      <c r="G24" s="312">
        <v>38</v>
      </c>
      <c r="H24" s="312">
        <v>18</v>
      </c>
      <c r="I24" s="312">
        <v>1</v>
      </c>
      <c r="J24" s="312">
        <v>0</v>
      </c>
      <c r="K24" s="312">
        <v>1</v>
      </c>
      <c r="L24" s="312">
        <v>0</v>
      </c>
      <c r="M24" s="312">
        <v>0</v>
      </c>
      <c r="N24" s="312">
        <v>49</v>
      </c>
      <c r="O24" s="312">
        <v>1</v>
      </c>
      <c r="P24" s="312">
        <v>4</v>
      </c>
      <c r="Q24" s="313">
        <f t="shared" si="5"/>
        <v>8</v>
      </c>
      <c r="R24" s="312">
        <v>2</v>
      </c>
      <c r="S24" s="312">
        <v>6</v>
      </c>
      <c r="T24" s="312">
        <v>4</v>
      </c>
      <c r="U24" s="312">
        <v>1</v>
      </c>
      <c r="V24" s="312">
        <v>0</v>
      </c>
      <c r="W24" s="312">
        <v>1</v>
      </c>
      <c r="X24" s="312">
        <v>2</v>
      </c>
    </row>
    <row r="25" spans="1:24" ht="12.5" outlineLevel="1" x14ac:dyDescent="0.25">
      <c r="A25" s="85" t="s">
        <v>265</v>
      </c>
      <c r="B25" s="223" t="s">
        <v>405</v>
      </c>
      <c r="C25" s="312">
        <f t="shared" si="0"/>
        <v>61</v>
      </c>
      <c r="D25" s="312">
        <f t="shared" si="1"/>
        <v>33</v>
      </c>
      <c r="E25" s="312">
        <f t="shared" si="2"/>
        <v>28</v>
      </c>
      <c r="F25" s="312">
        <f t="shared" si="3"/>
        <v>52</v>
      </c>
      <c r="G25" s="312">
        <v>30</v>
      </c>
      <c r="H25" s="312">
        <v>22</v>
      </c>
      <c r="I25" s="312">
        <v>1</v>
      </c>
      <c r="J25" s="312">
        <v>0</v>
      </c>
      <c r="K25" s="312">
        <v>1</v>
      </c>
      <c r="L25" s="312">
        <v>0</v>
      </c>
      <c r="M25" s="312">
        <v>0</v>
      </c>
      <c r="N25" s="312">
        <v>47</v>
      </c>
      <c r="O25" s="312">
        <v>1</v>
      </c>
      <c r="P25" s="312">
        <v>2</v>
      </c>
      <c r="Q25" s="314">
        <f t="shared" si="5"/>
        <v>9</v>
      </c>
      <c r="R25" s="312">
        <v>3</v>
      </c>
      <c r="S25" s="312">
        <v>6</v>
      </c>
      <c r="T25" s="312">
        <v>5</v>
      </c>
      <c r="U25" s="312">
        <v>1</v>
      </c>
      <c r="V25" s="312">
        <v>1</v>
      </c>
      <c r="W25" s="312">
        <v>2</v>
      </c>
      <c r="X25" s="312">
        <v>0</v>
      </c>
    </row>
    <row r="26" spans="1:24" ht="12.5" outlineLevel="1" x14ac:dyDescent="0.25">
      <c r="A26" s="85" t="s">
        <v>265</v>
      </c>
      <c r="B26" s="223" t="s">
        <v>406</v>
      </c>
      <c r="C26" s="312">
        <f t="shared" si="0"/>
        <v>68</v>
      </c>
      <c r="D26" s="312">
        <f t="shared" si="1"/>
        <v>43</v>
      </c>
      <c r="E26" s="312">
        <f t="shared" si="2"/>
        <v>25</v>
      </c>
      <c r="F26" s="312">
        <f t="shared" si="3"/>
        <v>58</v>
      </c>
      <c r="G26" s="312">
        <v>36</v>
      </c>
      <c r="H26" s="312">
        <v>22</v>
      </c>
      <c r="I26" s="312">
        <v>1</v>
      </c>
      <c r="J26" s="312">
        <v>0</v>
      </c>
      <c r="K26" s="312">
        <v>1</v>
      </c>
      <c r="L26" s="312">
        <v>0</v>
      </c>
      <c r="M26" s="312">
        <v>0</v>
      </c>
      <c r="N26" s="312">
        <v>46</v>
      </c>
      <c r="O26" s="312">
        <v>2</v>
      </c>
      <c r="P26" s="312">
        <v>8</v>
      </c>
      <c r="Q26" s="315">
        <f t="shared" si="5"/>
        <v>10</v>
      </c>
      <c r="R26" s="312">
        <v>7</v>
      </c>
      <c r="S26" s="312">
        <v>3</v>
      </c>
      <c r="T26" s="312">
        <v>7</v>
      </c>
      <c r="U26" s="312">
        <v>1</v>
      </c>
      <c r="V26" s="312">
        <v>1</v>
      </c>
      <c r="W26" s="312">
        <v>1</v>
      </c>
      <c r="X26" s="312">
        <v>0</v>
      </c>
    </row>
    <row r="27" spans="1:24" ht="12.5" outlineLevel="1" x14ac:dyDescent="0.25">
      <c r="A27" s="85" t="s">
        <v>265</v>
      </c>
      <c r="B27" s="223" t="s">
        <v>407</v>
      </c>
      <c r="C27" s="312">
        <f t="shared" si="0"/>
        <v>63</v>
      </c>
      <c r="D27" s="312">
        <f t="shared" si="1"/>
        <v>35</v>
      </c>
      <c r="E27" s="312">
        <f t="shared" si="2"/>
        <v>28</v>
      </c>
      <c r="F27" s="312">
        <f t="shared" si="3"/>
        <v>56</v>
      </c>
      <c r="G27" s="312">
        <v>33</v>
      </c>
      <c r="H27" s="312">
        <v>23</v>
      </c>
      <c r="I27" s="312">
        <v>1</v>
      </c>
      <c r="J27" s="312">
        <v>0</v>
      </c>
      <c r="K27" s="312">
        <v>1</v>
      </c>
      <c r="L27" s="312">
        <v>0</v>
      </c>
      <c r="M27" s="312">
        <v>0</v>
      </c>
      <c r="N27" s="312">
        <v>50</v>
      </c>
      <c r="O27" s="312">
        <v>2</v>
      </c>
      <c r="P27" s="312">
        <v>2</v>
      </c>
      <c r="Q27" s="315">
        <f t="shared" si="5"/>
        <v>7</v>
      </c>
      <c r="R27" s="312">
        <v>2</v>
      </c>
      <c r="S27" s="312">
        <v>5</v>
      </c>
      <c r="T27" s="312">
        <v>4</v>
      </c>
      <c r="U27" s="312">
        <v>1</v>
      </c>
      <c r="V27" s="312">
        <v>1</v>
      </c>
      <c r="W27" s="312">
        <v>1</v>
      </c>
      <c r="X27" s="312">
        <v>0</v>
      </c>
    </row>
    <row r="28" spans="1:24" ht="12.5" outlineLevel="1" x14ac:dyDescent="0.25">
      <c r="A28" s="85" t="s">
        <v>265</v>
      </c>
      <c r="B28" s="223" t="s">
        <v>408</v>
      </c>
      <c r="C28" s="312">
        <f t="shared" si="0"/>
        <v>54</v>
      </c>
      <c r="D28" s="312">
        <f t="shared" si="1"/>
        <v>35</v>
      </c>
      <c r="E28" s="312">
        <f t="shared" si="2"/>
        <v>19</v>
      </c>
      <c r="F28" s="312">
        <f t="shared" si="3"/>
        <v>45</v>
      </c>
      <c r="G28" s="312">
        <v>30</v>
      </c>
      <c r="H28" s="312">
        <v>15</v>
      </c>
      <c r="I28" s="312">
        <v>1</v>
      </c>
      <c r="J28" s="312">
        <v>0</v>
      </c>
      <c r="K28" s="312">
        <v>2</v>
      </c>
      <c r="L28" s="312">
        <v>0</v>
      </c>
      <c r="M28" s="312">
        <v>0</v>
      </c>
      <c r="N28" s="312">
        <v>36</v>
      </c>
      <c r="O28" s="312">
        <v>2</v>
      </c>
      <c r="P28" s="312">
        <v>4</v>
      </c>
      <c r="Q28" s="313">
        <f t="shared" si="5"/>
        <v>9</v>
      </c>
      <c r="R28" s="312">
        <v>5</v>
      </c>
      <c r="S28" s="312">
        <v>4</v>
      </c>
      <c r="T28" s="312">
        <v>4</v>
      </c>
      <c r="U28" s="312">
        <v>1</v>
      </c>
      <c r="V28" s="312">
        <v>0</v>
      </c>
      <c r="W28" s="312">
        <v>2</v>
      </c>
      <c r="X28" s="312">
        <v>2</v>
      </c>
    </row>
    <row r="29" spans="1:24" ht="12.5" outlineLevel="1" x14ac:dyDescent="0.25">
      <c r="A29" s="85" t="s">
        <v>265</v>
      </c>
      <c r="B29" s="223" t="s">
        <v>567</v>
      </c>
      <c r="C29" s="312">
        <f t="shared" si="0"/>
        <v>29</v>
      </c>
      <c r="D29" s="312">
        <f t="shared" si="1"/>
        <v>16</v>
      </c>
      <c r="E29" s="312">
        <f t="shared" si="2"/>
        <v>13</v>
      </c>
      <c r="F29" s="312">
        <f t="shared" si="3"/>
        <v>24</v>
      </c>
      <c r="G29" s="312">
        <v>14</v>
      </c>
      <c r="H29" s="312">
        <v>10</v>
      </c>
      <c r="I29" s="312">
        <v>0</v>
      </c>
      <c r="J29" s="312">
        <v>0</v>
      </c>
      <c r="K29" s="312">
        <v>1</v>
      </c>
      <c r="L29" s="312">
        <v>0</v>
      </c>
      <c r="M29" s="312">
        <v>0</v>
      </c>
      <c r="N29" s="312">
        <v>18</v>
      </c>
      <c r="O29" s="312">
        <v>1</v>
      </c>
      <c r="P29" s="312">
        <v>4</v>
      </c>
      <c r="Q29" s="313">
        <f t="shared" si="5"/>
        <v>5</v>
      </c>
      <c r="R29" s="312">
        <v>2</v>
      </c>
      <c r="S29" s="312">
        <v>3</v>
      </c>
      <c r="T29" s="312">
        <v>2</v>
      </c>
      <c r="U29" s="312">
        <v>1</v>
      </c>
      <c r="V29" s="312">
        <v>0</v>
      </c>
      <c r="W29" s="312">
        <v>0</v>
      </c>
      <c r="X29" s="312">
        <v>2</v>
      </c>
    </row>
    <row r="30" spans="1:24" ht="12.5" outlineLevel="1" x14ac:dyDescent="0.25">
      <c r="A30" s="85" t="s">
        <v>265</v>
      </c>
      <c r="B30" s="223" t="s">
        <v>409</v>
      </c>
      <c r="C30" s="312">
        <f t="shared" si="0"/>
        <v>57</v>
      </c>
      <c r="D30" s="312">
        <f t="shared" si="1"/>
        <v>30</v>
      </c>
      <c r="E30" s="312">
        <f t="shared" si="2"/>
        <v>27</v>
      </c>
      <c r="F30" s="312">
        <f t="shared" si="3"/>
        <v>47</v>
      </c>
      <c r="G30" s="312">
        <v>28</v>
      </c>
      <c r="H30" s="312">
        <v>19</v>
      </c>
      <c r="I30" s="312">
        <v>1</v>
      </c>
      <c r="J30" s="312">
        <v>0</v>
      </c>
      <c r="K30" s="312">
        <v>1</v>
      </c>
      <c r="L30" s="312">
        <v>0</v>
      </c>
      <c r="M30" s="312">
        <v>0</v>
      </c>
      <c r="N30" s="312">
        <v>42</v>
      </c>
      <c r="O30" s="312">
        <v>1</v>
      </c>
      <c r="P30" s="312">
        <v>2</v>
      </c>
      <c r="Q30" s="313">
        <f t="shared" si="5"/>
        <v>10</v>
      </c>
      <c r="R30" s="312">
        <v>2</v>
      </c>
      <c r="S30" s="312">
        <v>8</v>
      </c>
      <c r="T30" s="312">
        <v>5</v>
      </c>
      <c r="U30" s="312">
        <v>2</v>
      </c>
      <c r="V30" s="312">
        <v>0</v>
      </c>
      <c r="W30" s="312">
        <v>1</v>
      </c>
      <c r="X30" s="312">
        <v>2</v>
      </c>
    </row>
    <row r="31" spans="1:24" ht="12.5" outlineLevel="1" x14ac:dyDescent="0.25">
      <c r="A31" s="85" t="s">
        <v>265</v>
      </c>
      <c r="B31" s="223" t="s">
        <v>410</v>
      </c>
      <c r="C31" s="312">
        <f t="shared" si="0"/>
        <v>85</v>
      </c>
      <c r="D31" s="312">
        <f t="shared" si="1"/>
        <v>59</v>
      </c>
      <c r="E31" s="312">
        <f t="shared" si="2"/>
        <v>26</v>
      </c>
      <c r="F31" s="312">
        <f t="shared" si="3"/>
        <v>68</v>
      </c>
      <c r="G31" s="312">
        <v>48</v>
      </c>
      <c r="H31" s="312">
        <v>20</v>
      </c>
      <c r="I31" s="312">
        <v>1</v>
      </c>
      <c r="J31" s="312">
        <v>0</v>
      </c>
      <c r="K31" s="312">
        <v>2</v>
      </c>
      <c r="L31" s="312">
        <v>0</v>
      </c>
      <c r="M31" s="312">
        <v>0</v>
      </c>
      <c r="N31" s="312">
        <v>52</v>
      </c>
      <c r="O31" s="312">
        <v>2</v>
      </c>
      <c r="P31" s="312">
        <v>11</v>
      </c>
      <c r="Q31" s="314">
        <f t="shared" si="5"/>
        <v>17</v>
      </c>
      <c r="R31" s="312">
        <v>11</v>
      </c>
      <c r="S31" s="312">
        <v>6</v>
      </c>
      <c r="T31" s="312">
        <v>5</v>
      </c>
      <c r="U31" s="312">
        <v>1</v>
      </c>
      <c r="V31" s="312">
        <v>1</v>
      </c>
      <c r="W31" s="312">
        <v>9</v>
      </c>
      <c r="X31" s="312">
        <v>1</v>
      </c>
    </row>
    <row r="32" spans="1:24" ht="12.5" outlineLevel="1" x14ac:dyDescent="0.25">
      <c r="A32" s="85" t="s">
        <v>265</v>
      </c>
      <c r="B32" s="223" t="s">
        <v>411</v>
      </c>
      <c r="C32" s="312">
        <f t="shared" si="0"/>
        <v>69</v>
      </c>
      <c r="D32" s="312">
        <f t="shared" si="1"/>
        <v>39</v>
      </c>
      <c r="E32" s="312">
        <f t="shared" si="2"/>
        <v>30</v>
      </c>
      <c r="F32" s="312">
        <f t="shared" si="3"/>
        <v>56</v>
      </c>
      <c r="G32" s="312">
        <v>36</v>
      </c>
      <c r="H32" s="312">
        <v>20</v>
      </c>
      <c r="I32" s="312">
        <v>1</v>
      </c>
      <c r="J32" s="312">
        <v>0</v>
      </c>
      <c r="K32" s="312">
        <v>2</v>
      </c>
      <c r="L32" s="312">
        <v>1</v>
      </c>
      <c r="M32" s="312">
        <v>1</v>
      </c>
      <c r="N32" s="312">
        <v>44</v>
      </c>
      <c r="O32" s="312">
        <v>2</v>
      </c>
      <c r="P32" s="312">
        <v>5</v>
      </c>
      <c r="Q32" s="315">
        <f t="shared" si="5"/>
        <v>13</v>
      </c>
      <c r="R32" s="312">
        <v>3</v>
      </c>
      <c r="S32" s="312">
        <v>10</v>
      </c>
      <c r="T32" s="312">
        <v>5</v>
      </c>
      <c r="U32" s="312">
        <v>1</v>
      </c>
      <c r="V32" s="312">
        <v>0</v>
      </c>
      <c r="W32" s="312">
        <v>5</v>
      </c>
      <c r="X32" s="312">
        <v>2</v>
      </c>
    </row>
    <row r="33" spans="1:24" ht="12.5" outlineLevel="1" x14ac:dyDescent="0.25">
      <c r="A33" s="85" t="s">
        <v>265</v>
      </c>
      <c r="B33" s="223" t="s">
        <v>412</v>
      </c>
      <c r="C33" s="312">
        <f t="shared" si="0"/>
        <v>73</v>
      </c>
      <c r="D33" s="312">
        <f t="shared" si="1"/>
        <v>43</v>
      </c>
      <c r="E33" s="312">
        <f t="shared" si="2"/>
        <v>30</v>
      </c>
      <c r="F33" s="312">
        <f t="shared" si="3"/>
        <v>63</v>
      </c>
      <c r="G33" s="312">
        <v>38</v>
      </c>
      <c r="H33" s="312">
        <v>25</v>
      </c>
      <c r="I33" s="312">
        <v>1</v>
      </c>
      <c r="J33" s="312">
        <v>0</v>
      </c>
      <c r="K33" s="312">
        <v>1</v>
      </c>
      <c r="L33" s="312">
        <v>0</v>
      </c>
      <c r="M33" s="312">
        <v>0</v>
      </c>
      <c r="N33" s="312">
        <v>57</v>
      </c>
      <c r="O33" s="312">
        <v>1</v>
      </c>
      <c r="P33" s="312">
        <v>3</v>
      </c>
      <c r="Q33" s="315">
        <f t="shared" si="5"/>
        <v>10</v>
      </c>
      <c r="R33" s="312">
        <v>5</v>
      </c>
      <c r="S33" s="312">
        <v>5</v>
      </c>
      <c r="T33" s="312">
        <v>4</v>
      </c>
      <c r="U33" s="312">
        <v>1</v>
      </c>
      <c r="V33" s="312">
        <v>0</v>
      </c>
      <c r="W33" s="312">
        <v>2</v>
      </c>
      <c r="X33" s="312">
        <v>3</v>
      </c>
    </row>
    <row r="34" spans="1:24" ht="12.5" outlineLevel="1" x14ac:dyDescent="0.25">
      <c r="A34" s="85" t="s">
        <v>265</v>
      </c>
      <c r="B34" s="223" t="s">
        <v>413</v>
      </c>
      <c r="C34" s="312">
        <f t="shared" si="0"/>
        <v>73</v>
      </c>
      <c r="D34" s="312">
        <f t="shared" si="1"/>
        <v>41</v>
      </c>
      <c r="E34" s="312">
        <f t="shared" si="2"/>
        <v>32</v>
      </c>
      <c r="F34" s="312">
        <f t="shared" si="3"/>
        <v>62</v>
      </c>
      <c r="G34" s="312">
        <v>36</v>
      </c>
      <c r="H34" s="312">
        <v>26</v>
      </c>
      <c r="I34" s="312">
        <v>1</v>
      </c>
      <c r="J34" s="312">
        <v>0</v>
      </c>
      <c r="K34" s="312">
        <v>1</v>
      </c>
      <c r="L34" s="312">
        <v>0</v>
      </c>
      <c r="M34" s="312">
        <v>0</v>
      </c>
      <c r="N34" s="312">
        <v>53</v>
      </c>
      <c r="O34" s="312">
        <v>2</v>
      </c>
      <c r="P34" s="312">
        <v>5</v>
      </c>
      <c r="Q34" s="313">
        <f t="shared" si="5"/>
        <v>11</v>
      </c>
      <c r="R34" s="312">
        <v>5</v>
      </c>
      <c r="S34" s="312">
        <v>6</v>
      </c>
      <c r="T34" s="312">
        <v>5</v>
      </c>
      <c r="U34" s="312">
        <v>1</v>
      </c>
      <c r="V34" s="312">
        <v>0</v>
      </c>
      <c r="W34" s="312">
        <v>2</v>
      </c>
      <c r="X34" s="312">
        <v>3</v>
      </c>
    </row>
    <row r="35" spans="1:24" ht="12.5" outlineLevel="1" x14ac:dyDescent="0.25">
      <c r="A35" s="85" t="s">
        <v>265</v>
      </c>
      <c r="B35" s="223" t="s">
        <v>414</v>
      </c>
      <c r="C35" s="312">
        <f t="shared" si="0"/>
        <v>57</v>
      </c>
      <c r="D35" s="312">
        <f t="shared" si="1"/>
        <v>39</v>
      </c>
      <c r="E35" s="312">
        <f t="shared" si="2"/>
        <v>18</v>
      </c>
      <c r="F35" s="312">
        <f t="shared" si="3"/>
        <v>49</v>
      </c>
      <c r="G35" s="312">
        <v>32</v>
      </c>
      <c r="H35" s="312">
        <v>17</v>
      </c>
      <c r="I35" s="312">
        <v>1</v>
      </c>
      <c r="J35" s="312">
        <v>0</v>
      </c>
      <c r="K35" s="312">
        <v>1</v>
      </c>
      <c r="L35" s="312">
        <v>0</v>
      </c>
      <c r="M35" s="312">
        <v>0</v>
      </c>
      <c r="N35" s="312">
        <v>39</v>
      </c>
      <c r="O35" s="312">
        <v>1</v>
      </c>
      <c r="P35" s="312">
        <v>7</v>
      </c>
      <c r="Q35" s="313">
        <f t="shared" si="5"/>
        <v>8</v>
      </c>
      <c r="R35" s="312">
        <v>7</v>
      </c>
      <c r="S35" s="312">
        <v>1</v>
      </c>
      <c r="T35" s="312">
        <v>4</v>
      </c>
      <c r="U35" s="312">
        <v>1</v>
      </c>
      <c r="V35" s="312">
        <v>1</v>
      </c>
      <c r="W35" s="312">
        <v>2</v>
      </c>
      <c r="X35" s="312">
        <v>0</v>
      </c>
    </row>
    <row r="36" spans="1:24" ht="12.5" outlineLevel="1" x14ac:dyDescent="0.25">
      <c r="A36" s="85" t="s">
        <v>265</v>
      </c>
      <c r="B36" s="223" t="s">
        <v>415</v>
      </c>
      <c r="C36" s="312">
        <f t="shared" si="0"/>
        <v>53</v>
      </c>
      <c r="D36" s="312">
        <f t="shared" si="1"/>
        <v>32</v>
      </c>
      <c r="E36" s="312">
        <f t="shared" si="2"/>
        <v>21</v>
      </c>
      <c r="F36" s="312">
        <f t="shared" si="3"/>
        <v>45</v>
      </c>
      <c r="G36" s="312">
        <v>28</v>
      </c>
      <c r="H36" s="312">
        <v>17</v>
      </c>
      <c r="I36" s="312">
        <v>1</v>
      </c>
      <c r="J36" s="312">
        <v>0</v>
      </c>
      <c r="K36" s="312">
        <v>1</v>
      </c>
      <c r="L36" s="312">
        <v>1</v>
      </c>
      <c r="M36" s="312">
        <v>0</v>
      </c>
      <c r="N36" s="312">
        <v>36</v>
      </c>
      <c r="O36" s="312">
        <v>1</v>
      </c>
      <c r="P36" s="312">
        <v>5</v>
      </c>
      <c r="Q36" s="314">
        <f t="shared" si="5"/>
        <v>8</v>
      </c>
      <c r="R36" s="312">
        <v>4</v>
      </c>
      <c r="S36" s="312">
        <v>4</v>
      </c>
      <c r="T36" s="312">
        <v>5</v>
      </c>
      <c r="U36" s="312">
        <v>1</v>
      </c>
      <c r="V36" s="312">
        <v>1</v>
      </c>
      <c r="W36" s="312">
        <v>1</v>
      </c>
      <c r="X36" s="312">
        <v>0</v>
      </c>
    </row>
    <row r="37" spans="1:24" ht="12.5" outlineLevel="1" x14ac:dyDescent="0.25">
      <c r="A37" s="85" t="s">
        <v>265</v>
      </c>
      <c r="B37" s="223" t="s">
        <v>416</v>
      </c>
      <c r="C37" s="312">
        <f t="shared" si="0"/>
        <v>54</v>
      </c>
      <c r="D37" s="312">
        <f t="shared" si="1"/>
        <v>39</v>
      </c>
      <c r="E37" s="312">
        <f t="shared" si="2"/>
        <v>15</v>
      </c>
      <c r="F37" s="312">
        <f t="shared" si="3"/>
        <v>36</v>
      </c>
      <c r="G37" s="312">
        <v>28</v>
      </c>
      <c r="H37" s="312">
        <v>8</v>
      </c>
      <c r="I37" s="312">
        <v>1</v>
      </c>
      <c r="J37" s="312">
        <v>0</v>
      </c>
      <c r="K37" s="312">
        <v>2</v>
      </c>
      <c r="L37" s="312">
        <v>0</v>
      </c>
      <c r="M37" s="312">
        <v>0</v>
      </c>
      <c r="N37" s="312">
        <v>27</v>
      </c>
      <c r="O37" s="312">
        <v>0</v>
      </c>
      <c r="P37" s="312">
        <v>6</v>
      </c>
      <c r="Q37" s="313">
        <f t="shared" si="5"/>
        <v>18</v>
      </c>
      <c r="R37" s="312">
        <v>11</v>
      </c>
      <c r="S37" s="312">
        <v>7</v>
      </c>
      <c r="T37" s="312">
        <v>4</v>
      </c>
      <c r="U37" s="312">
        <v>1</v>
      </c>
      <c r="V37" s="312">
        <v>0</v>
      </c>
      <c r="W37" s="312">
        <v>10</v>
      </c>
      <c r="X37" s="312">
        <v>3</v>
      </c>
    </row>
    <row r="38" spans="1:24" ht="12.5" outlineLevel="1" x14ac:dyDescent="0.25">
      <c r="A38" s="85" t="s">
        <v>265</v>
      </c>
      <c r="B38" s="223" t="s">
        <v>417</v>
      </c>
      <c r="C38" s="312">
        <f t="shared" si="0"/>
        <v>47</v>
      </c>
      <c r="D38" s="312">
        <f t="shared" si="1"/>
        <v>29</v>
      </c>
      <c r="E38" s="312">
        <f t="shared" si="2"/>
        <v>18</v>
      </c>
      <c r="F38" s="312">
        <f t="shared" si="3"/>
        <v>34</v>
      </c>
      <c r="G38" s="312">
        <v>22</v>
      </c>
      <c r="H38" s="312">
        <v>12</v>
      </c>
      <c r="I38" s="312">
        <v>1</v>
      </c>
      <c r="J38" s="312">
        <v>0</v>
      </c>
      <c r="K38" s="312">
        <v>1</v>
      </c>
      <c r="L38" s="312">
        <v>0</v>
      </c>
      <c r="M38" s="312">
        <v>0</v>
      </c>
      <c r="N38" s="312">
        <v>25</v>
      </c>
      <c r="O38" s="312">
        <v>1</v>
      </c>
      <c r="P38" s="312">
        <v>6</v>
      </c>
      <c r="Q38" s="313">
        <f t="shared" si="5"/>
        <v>13</v>
      </c>
      <c r="R38" s="312">
        <v>7</v>
      </c>
      <c r="S38" s="312">
        <v>6</v>
      </c>
      <c r="T38" s="312">
        <v>4</v>
      </c>
      <c r="U38" s="312">
        <v>1</v>
      </c>
      <c r="V38" s="312">
        <v>0</v>
      </c>
      <c r="W38" s="312">
        <v>5</v>
      </c>
      <c r="X38" s="312">
        <v>3</v>
      </c>
    </row>
    <row r="39" spans="1:24" ht="12.5" outlineLevel="1" x14ac:dyDescent="0.25">
      <c r="A39" s="85" t="s">
        <v>265</v>
      </c>
      <c r="B39" s="223" t="s">
        <v>418</v>
      </c>
      <c r="C39" s="312">
        <f t="shared" si="0"/>
        <v>60</v>
      </c>
      <c r="D39" s="312">
        <f t="shared" si="1"/>
        <v>38</v>
      </c>
      <c r="E39" s="312">
        <f t="shared" si="2"/>
        <v>22</v>
      </c>
      <c r="F39" s="312">
        <f t="shared" si="3"/>
        <v>51</v>
      </c>
      <c r="G39" s="312">
        <v>35</v>
      </c>
      <c r="H39" s="312">
        <v>16</v>
      </c>
      <c r="I39" s="312">
        <v>1</v>
      </c>
      <c r="J39" s="312">
        <v>0</v>
      </c>
      <c r="K39" s="312">
        <v>1</v>
      </c>
      <c r="L39" s="312">
        <v>0</v>
      </c>
      <c r="M39" s="312">
        <v>0</v>
      </c>
      <c r="N39" s="312">
        <v>43</v>
      </c>
      <c r="O39" s="312">
        <v>1</v>
      </c>
      <c r="P39" s="312">
        <v>5</v>
      </c>
      <c r="Q39" s="314">
        <f t="shared" si="5"/>
        <v>9</v>
      </c>
      <c r="R39" s="312">
        <v>3</v>
      </c>
      <c r="S39" s="312">
        <v>6</v>
      </c>
      <c r="T39" s="312">
        <v>5</v>
      </c>
      <c r="U39" s="312">
        <v>1</v>
      </c>
      <c r="V39" s="312">
        <v>0</v>
      </c>
      <c r="W39" s="312">
        <v>1</v>
      </c>
      <c r="X39" s="312">
        <v>2</v>
      </c>
    </row>
    <row r="40" spans="1:24" ht="12.5" outlineLevel="1" x14ac:dyDescent="0.25">
      <c r="A40" s="85" t="s">
        <v>265</v>
      </c>
      <c r="B40" s="223" t="s">
        <v>419</v>
      </c>
      <c r="C40" s="312">
        <f t="shared" si="0"/>
        <v>31</v>
      </c>
      <c r="D40" s="312">
        <f t="shared" si="1"/>
        <v>18</v>
      </c>
      <c r="E40" s="312">
        <f t="shared" si="2"/>
        <v>13</v>
      </c>
      <c r="F40" s="312">
        <f t="shared" si="3"/>
        <v>21</v>
      </c>
      <c r="G40" s="312">
        <v>12</v>
      </c>
      <c r="H40" s="312">
        <v>9</v>
      </c>
      <c r="I40" s="312">
        <v>0</v>
      </c>
      <c r="J40" s="312">
        <v>0</v>
      </c>
      <c r="K40" s="312">
        <v>1</v>
      </c>
      <c r="L40" s="312">
        <v>0</v>
      </c>
      <c r="M40" s="312">
        <v>0</v>
      </c>
      <c r="N40" s="312">
        <v>17</v>
      </c>
      <c r="O40" s="312">
        <v>1</v>
      </c>
      <c r="P40" s="312">
        <v>2</v>
      </c>
      <c r="Q40" s="313">
        <f t="shared" si="5"/>
        <v>10</v>
      </c>
      <c r="R40" s="312">
        <v>6</v>
      </c>
      <c r="S40" s="312">
        <v>4</v>
      </c>
      <c r="T40" s="312">
        <v>2</v>
      </c>
      <c r="U40" s="312">
        <v>1</v>
      </c>
      <c r="V40" s="312">
        <v>0</v>
      </c>
      <c r="W40" s="312">
        <v>6</v>
      </c>
      <c r="X40" s="312">
        <v>1</v>
      </c>
    </row>
    <row r="41" spans="1:24" ht="12.5" outlineLevel="1" x14ac:dyDescent="0.25">
      <c r="A41" s="85" t="s">
        <v>265</v>
      </c>
      <c r="B41" s="223" t="s">
        <v>420</v>
      </c>
      <c r="C41" s="312">
        <f t="shared" si="0"/>
        <v>61</v>
      </c>
      <c r="D41" s="312">
        <f t="shared" si="1"/>
        <v>39</v>
      </c>
      <c r="E41" s="312">
        <f t="shared" si="2"/>
        <v>22</v>
      </c>
      <c r="F41" s="312">
        <f t="shared" si="3"/>
        <v>53</v>
      </c>
      <c r="G41" s="312">
        <v>36</v>
      </c>
      <c r="H41" s="312">
        <v>17</v>
      </c>
      <c r="I41" s="312">
        <v>1</v>
      </c>
      <c r="J41" s="312">
        <v>0</v>
      </c>
      <c r="K41" s="312">
        <v>1</v>
      </c>
      <c r="L41" s="312">
        <v>0</v>
      </c>
      <c r="M41" s="312">
        <v>1</v>
      </c>
      <c r="N41" s="312">
        <v>48</v>
      </c>
      <c r="O41" s="312">
        <v>1</v>
      </c>
      <c r="P41" s="312">
        <v>1</v>
      </c>
      <c r="Q41" s="314">
        <f t="shared" si="5"/>
        <v>8</v>
      </c>
      <c r="R41" s="312">
        <v>3</v>
      </c>
      <c r="S41" s="312">
        <v>5</v>
      </c>
      <c r="T41" s="312">
        <v>4</v>
      </c>
      <c r="U41" s="312">
        <v>1</v>
      </c>
      <c r="V41" s="312">
        <v>0</v>
      </c>
      <c r="W41" s="312">
        <v>1</v>
      </c>
      <c r="X41" s="312">
        <v>2</v>
      </c>
    </row>
    <row r="42" spans="1:24" ht="12.5" outlineLevel="1" x14ac:dyDescent="0.25">
      <c r="A42" s="85" t="s">
        <v>265</v>
      </c>
      <c r="B42" s="223" t="s">
        <v>421</v>
      </c>
      <c r="C42" s="312">
        <f t="shared" si="0"/>
        <v>66</v>
      </c>
      <c r="D42" s="312">
        <f t="shared" si="1"/>
        <v>46</v>
      </c>
      <c r="E42" s="312">
        <f t="shared" si="2"/>
        <v>20</v>
      </c>
      <c r="F42" s="312">
        <f t="shared" si="3"/>
        <v>46</v>
      </c>
      <c r="G42" s="312">
        <v>34</v>
      </c>
      <c r="H42" s="312">
        <v>12</v>
      </c>
      <c r="I42" s="312">
        <v>1</v>
      </c>
      <c r="J42" s="312">
        <v>0</v>
      </c>
      <c r="K42" s="312">
        <v>2</v>
      </c>
      <c r="L42" s="312">
        <v>0</v>
      </c>
      <c r="M42" s="312">
        <v>0</v>
      </c>
      <c r="N42" s="312">
        <v>39</v>
      </c>
      <c r="O42" s="312">
        <v>1</v>
      </c>
      <c r="P42" s="312">
        <v>3</v>
      </c>
      <c r="Q42" s="315">
        <f t="shared" si="5"/>
        <v>20</v>
      </c>
      <c r="R42" s="312">
        <v>12</v>
      </c>
      <c r="S42" s="312">
        <v>8</v>
      </c>
      <c r="T42" s="312">
        <v>5</v>
      </c>
      <c r="U42" s="312">
        <v>1</v>
      </c>
      <c r="V42" s="312">
        <v>1</v>
      </c>
      <c r="W42" s="312">
        <v>13</v>
      </c>
      <c r="X42" s="312">
        <v>0</v>
      </c>
    </row>
    <row r="43" spans="1:24" ht="12.5" outlineLevel="1" x14ac:dyDescent="0.25">
      <c r="A43" s="85" t="s">
        <v>265</v>
      </c>
      <c r="B43" s="223" t="s">
        <v>422</v>
      </c>
      <c r="C43" s="312">
        <f t="shared" si="0"/>
        <v>39</v>
      </c>
      <c r="D43" s="312">
        <f t="shared" si="1"/>
        <v>20</v>
      </c>
      <c r="E43" s="312">
        <f t="shared" si="2"/>
        <v>19</v>
      </c>
      <c r="F43" s="312">
        <f t="shared" si="3"/>
        <v>28</v>
      </c>
      <c r="G43" s="312">
        <v>17</v>
      </c>
      <c r="H43" s="312">
        <v>11</v>
      </c>
      <c r="I43" s="312">
        <v>1</v>
      </c>
      <c r="J43" s="312">
        <v>0</v>
      </c>
      <c r="K43" s="312">
        <v>1</v>
      </c>
      <c r="L43" s="312">
        <v>0</v>
      </c>
      <c r="M43" s="312">
        <v>0</v>
      </c>
      <c r="N43" s="312">
        <v>23</v>
      </c>
      <c r="O43" s="312">
        <v>1</v>
      </c>
      <c r="P43" s="312">
        <v>2</v>
      </c>
      <c r="Q43" s="313">
        <f t="shared" si="5"/>
        <v>11</v>
      </c>
      <c r="R43" s="312">
        <v>3</v>
      </c>
      <c r="S43" s="312">
        <v>8</v>
      </c>
      <c r="T43" s="312">
        <v>5</v>
      </c>
      <c r="U43" s="312">
        <v>2</v>
      </c>
      <c r="V43" s="312">
        <v>0</v>
      </c>
      <c r="W43" s="312">
        <v>2</v>
      </c>
      <c r="X43" s="312">
        <v>2</v>
      </c>
    </row>
    <row r="44" spans="1:24" ht="12.5" outlineLevel="1" x14ac:dyDescent="0.25">
      <c r="A44" s="85" t="s">
        <v>265</v>
      </c>
      <c r="B44" s="223" t="s">
        <v>423</v>
      </c>
      <c r="C44" s="312">
        <f t="shared" si="0"/>
        <v>42</v>
      </c>
      <c r="D44" s="312">
        <f t="shared" si="1"/>
        <v>30</v>
      </c>
      <c r="E44" s="312">
        <f t="shared" si="2"/>
        <v>12</v>
      </c>
      <c r="F44" s="312">
        <f t="shared" si="3"/>
        <v>34</v>
      </c>
      <c r="G44" s="312">
        <v>25</v>
      </c>
      <c r="H44" s="312">
        <v>9</v>
      </c>
      <c r="I44" s="312">
        <v>1</v>
      </c>
      <c r="J44" s="312">
        <v>0</v>
      </c>
      <c r="K44" s="312">
        <v>1</v>
      </c>
      <c r="L44" s="312">
        <v>0</v>
      </c>
      <c r="M44" s="312">
        <v>0</v>
      </c>
      <c r="N44" s="312">
        <v>30</v>
      </c>
      <c r="O44" s="312">
        <v>1</v>
      </c>
      <c r="P44" s="312">
        <v>1</v>
      </c>
      <c r="Q44" s="314">
        <f t="shared" si="5"/>
        <v>8</v>
      </c>
      <c r="R44" s="312">
        <v>5</v>
      </c>
      <c r="S44" s="312">
        <v>3</v>
      </c>
      <c r="T44" s="312">
        <v>4</v>
      </c>
      <c r="U44" s="312">
        <v>1</v>
      </c>
      <c r="V44" s="312">
        <v>1</v>
      </c>
      <c r="W44" s="312">
        <v>1</v>
      </c>
      <c r="X44" s="312">
        <v>1</v>
      </c>
    </row>
    <row r="45" spans="1:24" ht="12.5" outlineLevel="1" x14ac:dyDescent="0.25">
      <c r="A45" s="85" t="s">
        <v>265</v>
      </c>
      <c r="B45" s="223" t="s">
        <v>424</v>
      </c>
      <c r="C45" s="312">
        <f t="shared" si="0"/>
        <v>57</v>
      </c>
      <c r="D45" s="312">
        <f t="shared" si="1"/>
        <v>34</v>
      </c>
      <c r="E45" s="312">
        <f t="shared" si="2"/>
        <v>23</v>
      </c>
      <c r="F45" s="312">
        <f t="shared" si="3"/>
        <v>48</v>
      </c>
      <c r="G45" s="312">
        <v>31</v>
      </c>
      <c r="H45" s="312">
        <v>17</v>
      </c>
      <c r="I45" s="312">
        <v>1</v>
      </c>
      <c r="J45" s="312">
        <v>0</v>
      </c>
      <c r="K45" s="312">
        <v>1</v>
      </c>
      <c r="L45" s="312">
        <v>0</v>
      </c>
      <c r="M45" s="312">
        <v>0</v>
      </c>
      <c r="N45" s="312">
        <v>42</v>
      </c>
      <c r="O45" s="312">
        <v>1</v>
      </c>
      <c r="P45" s="312">
        <v>3</v>
      </c>
      <c r="Q45" s="313">
        <f t="shared" si="5"/>
        <v>9</v>
      </c>
      <c r="R45" s="312">
        <v>3</v>
      </c>
      <c r="S45" s="312">
        <v>6</v>
      </c>
      <c r="T45" s="312">
        <v>4</v>
      </c>
      <c r="U45" s="312">
        <v>1</v>
      </c>
      <c r="V45" s="312">
        <v>1</v>
      </c>
      <c r="W45" s="312">
        <v>3</v>
      </c>
      <c r="X45" s="312">
        <v>0</v>
      </c>
    </row>
    <row r="46" spans="1:24" ht="12.5" outlineLevel="1" x14ac:dyDescent="0.25">
      <c r="A46" s="85" t="s">
        <v>265</v>
      </c>
      <c r="B46" s="223" t="s">
        <v>425</v>
      </c>
      <c r="C46" s="312">
        <f t="shared" si="0"/>
        <v>56</v>
      </c>
      <c r="D46" s="312">
        <f t="shared" si="1"/>
        <v>45</v>
      </c>
      <c r="E46" s="312">
        <f t="shared" si="2"/>
        <v>11</v>
      </c>
      <c r="F46" s="312">
        <f t="shared" si="3"/>
        <v>31</v>
      </c>
      <c r="G46" s="312">
        <v>24</v>
      </c>
      <c r="H46" s="312">
        <v>7</v>
      </c>
      <c r="I46" s="312">
        <v>1</v>
      </c>
      <c r="J46" s="312">
        <v>0</v>
      </c>
      <c r="K46" s="312">
        <v>2</v>
      </c>
      <c r="L46" s="312">
        <v>0</v>
      </c>
      <c r="M46" s="312">
        <v>0</v>
      </c>
      <c r="N46" s="312">
        <v>25</v>
      </c>
      <c r="O46" s="312">
        <v>1</v>
      </c>
      <c r="P46" s="312">
        <v>2</v>
      </c>
      <c r="Q46" s="315">
        <f t="shared" si="5"/>
        <v>25</v>
      </c>
      <c r="R46" s="312">
        <v>21</v>
      </c>
      <c r="S46" s="312">
        <v>4</v>
      </c>
      <c r="T46" s="312">
        <v>4</v>
      </c>
      <c r="U46" s="312">
        <v>1</v>
      </c>
      <c r="V46" s="312">
        <v>11</v>
      </c>
      <c r="W46" s="312">
        <v>7</v>
      </c>
      <c r="X46" s="312">
        <v>2</v>
      </c>
    </row>
    <row r="47" spans="1:24" ht="12.5" outlineLevel="1" x14ac:dyDescent="0.25">
      <c r="A47" s="85" t="s">
        <v>265</v>
      </c>
      <c r="B47" s="223" t="s">
        <v>568</v>
      </c>
      <c r="C47" s="312">
        <f t="shared" si="0"/>
        <v>56</v>
      </c>
      <c r="D47" s="312">
        <f t="shared" si="1"/>
        <v>39</v>
      </c>
      <c r="E47" s="312">
        <f t="shared" si="2"/>
        <v>17</v>
      </c>
      <c r="F47" s="312">
        <f t="shared" si="3"/>
        <v>46</v>
      </c>
      <c r="G47" s="312">
        <v>34</v>
      </c>
      <c r="H47" s="312">
        <v>12</v>
      </c>
      <c r="I47" s="312">
        <v>1</v>
      </c>
      <c r="J47" s="312">
        <v>0</v>
      </c>
      <c r="K47" s="312">
        <v>1</v>
      </c>
      <c r="L47" s="312">
        <v>0</v>
      </c>
      <c r="M47" s="312">
        <v>1</v>
      </c>
      <c r="N47" s="312">
        <v>38</v>
      </c>
      <c r="O47" s="312">
        <v>2</v>
      </c>
      <c r="P47" s="312">
        <v>3</v>
      </c>
      <c r="Q47" s="315">
        <f t="shared" si="5"/>
        <v>10</v>
      </c>
      <c r="R47" s="312">
        <v>5</v>
      </c>
      <c r="S47" s="312">
        <v>5</v>
      </c>
      <c r="T47" s="312">
        <v>5</v>
      </c>
      <c r="U47" s="312">
        <v>1</v>
      </c>
      <c r="V47" s="312">
        <v>1</v>
      </c>
      <c r="W47" s="312">
        <v>3</v>
      </c>
      <c r="X47" s="312">
        <v>0</v>
      </c>
    </row>
    <row r="48" spans="1:24" ht="12.5" outlineLevel="1" x14ac:dyDescent="0.25">
      <c r="A48" s="85" t="s">
        <v>265</v>
      </c>
      <c r="B48" s="223" t="s">
        <v>569</v>
      </c>
      <c r="C48" s="312">
        <f t="shared" si="0"/>
        <v>35</v>
      </c>
      <c r="D48" s="312">
        <f t="shared" si="1"/>
        <v>21</v>
      </c>
      <c r="E48" s="312">
        <f t="shared" si="2"/>
        <v>14</v>
      </c>
      <c r="F48" s="312">
        <f t="shared" si="3"/>
        <v>28</v>
      </c>
      <c r="G48" s="312">
        <v>18</v>
      </c>
      <c r="H48" s="312">
        <v>10</v>
      </c>
      <c r="I48" s="312">
        <v>0</v>
      </c>
      <c r="J48" s="312">
        <v>0</v>
      </c>
      <c r="K48" s="312">
        <v>1</v>
      </c>
      <c r="L48" s="312">
        <v>1</v>
      </c>
      <c r="M48" s="312">
        <v>0</v>
      </c>
      <c r="N48" s="312">
        <v>22</v>
      </c>
      <c r="O48" s="312">
        <v>1</v>
      </c>
      <c r="P48" s="312">
        <v>3</v>
      </c>
      <c r="Q48" s="315">
        <f t="shared" si="5"/>
        <v>7</v>
      </c>
      <c r="R48" s="312">
        <v>3</v>
      </c>
      <c r="S48" s="312">
        <v>4</v>
      </c>
      <c r="T48" s="312">
        <v>3</v>
      </c>
      <c r="U48" s="312">
        <v>1</v>
      </c>
      <c r="V48" s="312">
        <v>0</v>
      </c>
      <c r="W48" s="312">
        <v>1</v>
      </c>
      <c r="X48" s="312">
        <v>2</v>
      </c>
    </row>
    <row r="49" spans="1:24" ht="12.5" outlineLevel="1" x14ac:dyDescent="0.25">
      <c r="A49" s="85" t="s">
        <v>265</v>
      </c>
      <c r="B49" s="223" t="s">
        <v>426</v>
      </c>
      <c r="C49" s="312">
        <f t="shared" si="0"/>
        <v>57</v>
      </c>
      <c r="D49" s="312">
        <f t="shared" si="1"/>
        <v>37</v>
      </c>
      <c r="E49" s="312">
        <f t="shared" si="2"/>
        <v>20</v>
      </c>
      <c r="F49" s="312">
        <f t="shared" si="3"/>
        <v>47</v>
      </c>
      <c r="G49" s="312">
        <v>32</v>
      </c>
      <c r="H49" s="312">
        <v>15</v>
      </c>
      <c r="I49" s="312">
        <v>1</v>
      </c>
      <c r="J49" s="312">
        <v>0</v>
      </c>
      <c r="K49" s="312">
        <v>1</v>
      </c>
      <c r="L49" s="312">
        <v>0</v>
      </c>
      <c r="M49" s="312">
        <v>0</v>
      </c>
      <c r="N49" s="312">
        <v>41</v>
      </c>
      <c r="O49" s="312">
        <v>0</v>
      </c>
      <c r="P49" s="312">
        <v>4</v>
      </c>
      <c r="Q49" s="313">
        <f t="shared" si="5"/>
        <v>10</v>
      </c>
      <c r="R49" s="312">
        <v>5</v>
      </c>
      <c r="S49" s="312">
        <v>5</v>
      </c>
      <c r="T49" s="312">
        <v>6</v>
      </c>
      <c r="U49" s="312">
        <v>1</v>
      </c>
      <c r="V49" s="312">
        <v>1</v>
      </c>
      <c r="W49" s="312">
        <v>2</v>
      </c>
      <c r="X49" s="312">
        <v>0</v>
      </c>
    </row>
    <row r="50" spans="1:24" ht="12.5" outlineLevel="1" x14ac:dyDescent="0.25">
      <c r="A50" s="85" t="s">
        <v>265</v>
      </c>
      <c r="B50" s="226" t="s">
        <v>570</v>
      </c>
      <c r="C50" s="312">
        <f t="shared" si="0"/>
        <v>44</v>
      </c>
      <c r="D50" s="312">
        <f t="shared" si="1"/>
        <v>30</v>
      </c>
      <c r="E50" s="312">
        <f t="shared" si="2"/>
        <v>14</v>
      </c>
      <c r="F50" s="312">
        <f t="shared" si="3"/>
        <v>36</v>
      </c>
      <c r="G50" s="312">
        <v>26</v>
      </c>
      <c r="H50" s="312">
        <v>10</v>
      </c>
      <c r="I50" s="312">
        <v>1</v>
      </c>
      <c r="J50" s="312">
        <v>0</v>
      </c>
      <c r="K50" s="312">
        <v>1</v>
      </c>
      <c r="L50" s="312">
        <v>0</v>
      </c>
      <c r="M50" s="312">
        <v>0</v>
      </c>
      <c r="N50" s="312">
        <v>31</v>
      </c>
      <c r="O50" s="312">
        <v>1</v>
      </c>
      <c r="P50" s="312">
        <v>2</v>
      </c>
      <c r="Q50" s="314">
        <f t="shared" si="5"/>
        <v>8</v>
      </c>
      <c r="R50" s="312">
        <v>4</v>
      </c>
      <c r="S50" s="312">
        <v>4</v>
      </c>
      <c r="T50" s="312">
        <v>4</v>
      </c>
      <c r="U50" s="312">
        <v>1</v>
      </c>
      <c r="V50" s="312">
        <v>0</v>
      </c>
      <c r="W50" s="312">
        <v>1</v>
      </c>
      <c r="X50" s="312">
        <v>2</v>
      </c>
    </row>
    <row r="51" spans="1:24" ht="12.5" outlineLevel="1" x14ac:dyDescent="0.25">
      <c r="A51" s="95" t="s">
        <v>265</v>
      </c>
      <c r="B51" s="225" t="s">
        <v>571</v>
      </c>
      <c r="C51" s="318">
        <f t="shared" si="0"/>
        <v>35</v>
      </c>
      <c r="D51" s="318">
        <f t="shared" si="1"/>
        <v>25</v>
      </c>
      <c r="E51" s="318">
        <f t="shared" si="2"/>
        <v>10</v>
      </c>
      <c r="F51" s="316">
        <f t="shared" si="3"/>
        <v>25</v>
      </c>
      <c r="G51" s="316">
        <v>19</v>
      </c>
      <c r="H51" s="316">
        <v>6</v>
      </c>
      <c r="I51" s="316">
        <v>0</v>
      </c>
      <c r="J51" s="316">
        <v>0</v>
      </c>
      <c r="K51" s="316">
        <v>1</v>
      </c>
      <c r="L51" s="316">
        <v>0</v>
      </c>
      <c r="M51" s="316">
        <v>0</v>
      </c>
      <c r="N51" s="316">
        <v>21</v>
      </c>
      <c r="O51" s="316">
        <v>1</v>
      </c>
      <c r="P51" s="316">
        <v>2</v>
      </c>
      <c r="Q51" s="317">
        <f t="shared" si="5"/>
        <v>10</v>
      </c>
      <c r="R51" s="316">
        <v>6</v>
      </c>
      <c r="S51" s="316">
        <v>4</v>
      </c>
      <c r="T51" s="316">
        <v>3</v>
      </c>
      <c r="U51" s="316">
        <v>1</v>
      </c>
      <c r="V51" s="316">
        <v>0</v>
      </c>
      <c r="W51" s="316">
        <v>5</v>
      </c>
      <c r="X51" s="316">
        <v>1</v>
      </c>
    </row>
    <row r="52" spans="1:24" ht="13" x14ac:dyDescent="0.3">
      <c r="A52" s="141" t="s">
        <v>572</v>
      </c>
      <c r="B52" s="191"/>
      <c r="C52" s="380">
        <f t="shared" ref="C52:X52" si="6">SUBTOTAL(9,C4:C51)</f>
        <v>2973</v>
      </c>
      <c r="D52" s="380">
        <f t="shared" si="6"/>
        <v>1829</v>
      </c>
      <c r="E52" s="380">
        <f t="shared" si="6"/>
        <v>1144</v>
      </c>
      <c r="F52" s="380">
        <f t="shared" si="6"/>
        <v>2459</v>
      </c>
      <c r="G52" s="380">
        <f t="shared" si="6"/>
        <v>1595</v>
      </c>
      <c r="H52" s="380">
        <f t="shared" si="6"/>
        <v>864</v>
      </c>
      <c r="I52" s="379">
        <f t="shared" si="6"/>
        <v>44</v>
      </c>
      <c r="J52" s="379">
        <f t="shared" si="6"/>
        <v>0</v>
      </c>
      <c r="K52" s="379">
        <f t="shared" si="6"/>
        <v>59</v>
      </c>
      <c r="L52" s="379">
        <f t="shared" si="6"/>
        <v>4</v>
      </c>
      <c r="M52" s="379">
        <f t="shared" si="6"/>
        <v>6</v>
      </c>
      <c r="N52" s="379">
        <f t="shared" si="6"/>
        <v>2060</v>
      </c>
      <c r="O52" s="379">
        <f t="shared" si="6"/>
        <v>61</v>
      </c>
      <c r="P52" s="379">
        <f t="shared" si="6"/>
        <v>225</v>
      </c>
      <c r="Q52" s="379">
        <f t="shared" si="6"/>
        <v>514</v>
      </c>
      <c r="R52" s="379">
        <f t="shared" si="6"/>
        <v>234</v>
      </c>
      <c r="S52" s="379">
        <f t="shared" si="6"/>
        <v>280</v>
      </c>
      <c r="T52" s="379">
        <f t="shared" si="6"/>
        <v>235</v>
      </c>
      <c r="U52" s="379">
        <f t="shared" si="6"/>
        <v>52</v>
      </c>
      <c r="V52" s="379">
        <f t="shared" si="6"/>
        <v>34</v>
      </c>
      <c r="W52" s="379">
        <f t="shared" si="6"/>
        <v>128</v>
      </c>
      <c r="X52" s="379">
        <f t="shared" si="6"/>
        <v>65</v>
      </c>
    </row>
    <row r="53" spans="1:24" ht="13" x14ac:dyDescent="0.3">
      <c r="A53" s="157" t="s">
        <v>573</v>
      </c>
      <c r="B53" s="192"/>
      <c r="C53" s="382">
        <f>D53+E53</f>
        <v>589</v>
      </c>
      <c r="D53" s="382">
        <f>G53+R53</f>
        <v>361</v>
      </c>
      <c r="E53" s="382">
        <f>H53+S53</f>
        <v>228</v>
      </c>
      <c r="F53" s="382">
        <f>SUM(G53:H53)</f>
        <v>514</v>
      </c>
      <c r="G53" s="382">
        <v>318</v>
      </c>
      <c r="H53" s="382">
        <v>196</v>
      </c>
      <c r="I53" s="381">
        <v>8</v>
      </c>
      <c r="J53" s="381">
        <v>2</v>
      </c>
      <c r="K53" s="381">
        <v>13</v>
      </c>
      <c r="L53" s="381">
        <v>2</v>
      </c>
      <c r="M53" s="381">
        <v>0</v>
      </c>
      <c r="N53" s="381">
        <v>345</v>
      </c>
      <c r="O53" s="381">
        <v>9</v>
      </c>
      <c r="P53" s="381">
        <v>135</v>
      </c>
      <c r="Q53" s="385">
        <f t="shared" si="5"/>
        <v>75</v>
      </c>
      <c r="R53" s="381">
        <v>43</v>
      </c>
      <c r="S53" s="381">
        <v>32</v>
      </c>
      <c r="T53" s="381">
        <v>35</v>
      </c>
      <c r="U53" s="381">
        <v>0</v>
      </c>
      <c r="V53" s="381">
        <v>0</v>
      </c>
      <c r="W53" s="381">
        <v>22</v>
      </c>
      <c r="X53" s="381">
        <v>18</v>
      </c>
    </row>
    <row r="54" spans="1:24" ht="13" x14ac:dyDescent="0.3">
      <c r="A54" s="159" t="s">
        <v>559</v>
      </c>
      <c r="B54" s="193"/>
      <c r="C54" s="384">
        <f>D54+E54</f>
        <v>3562</v>
      </c>
      <c r="D54" s="384">
        <f>G54+R54</f>
        <v>2190</v>
      </c>
      <c r="E54" s="384">
        <f>H54+S54</f>
        <v>1372</v>
      </c>
      <c r="F54" s="384">
        <f>G54+H54</f>
        <v>2973</v>
      </c>
      <c r="G54" s="383">
        <f t="shared" ref="G54:X54" si="7">SUM(G52:G53)</f>
        <v>1913</v>
      </c>
      <c r="H54" s="383">
        <f t="shared" si="7"/>
        <v>1060</v>
      </c>
      <c r="I54" s="383">
        <f t="shared" si="7"/>
        <v>52</v>
      </c>
      <c r="J54" s="383">
        <f t="shared" si="7"/>
        <v>2</v>
      </c>
      <c r="K54" s="383">
        <f t="shared" si="7"/>
        <v>72</v>
      </c>
      <c r="L54" s="383">
        <f t="shared" si="7"/>
        <v>6</v>
      </c>
      <c r="M54" s="383">
        <f t="shared" si="7"/>
        <v>6</v>
      </c>
      <c r="N54" s="383">
        <f t="shared" si="7"/>
        <v>2405</v>
      </c>
      <c r="O54" s="383">
        <f t="shared" si="7"/>
        <v>70</v>
      </c>
      <c r="P54" s="383">
        <f t="shared" si="7"/>
        <v>360</v>
      </c>
      <c r="Q54" s="383">
        <f t="shared" si="7"/>
        <v>589</v>
      </c>
      <c r="R54" s="383">
        <f t="shared" si="7"/>
        <v>277</v>
      </c>
      <c r="S54" s="383">
        <f t="shared" si="7"/>
        <v>312</v>
      </c>
      <c r="T54" s="383">
        <f t="shared" si="7"/>
        <v>270</v>
      </c>
      <c r="U54" s="383">
        <f t="shared" si="7"/>
        <v>52</v>
      </c>
      <c r="V54" s="383">
        <f t="shared" si="7"/>
        <v>34</v>
      </c>
      <c r="W54" s="383">
        <f t="shared" si="7"/>
        <v>150</v>
      </c>
      <c r="X54" s="383">
        <f t="shared" si="7"/>
        <v>83</v>
      </c>
    </row>
    <row r="56" spans="1:24" x14ac:dyDescent="0.2">
      <c r="A56" s="24" t="s">
        <v>574</v>
      </c>
    </row>
    <row r="57" spans="1:24" x14ac:dyDescent="0.2">
      <c r="A57" s="24" t="s">
        <v>640</v>
      </c>
    </row>
  </sheetData>
  <mergeCells count="18">
    <mergeCell ref="A2:A3"/>
    <mergeCell ref="B2:B3"/>
    <mergeCell ref="V2:V3"/>
    <mergeCell ref="W2:W3"/>
    <mergeCell ref="J2:J3"/>
    <mergeCell ref="C2:E2"/>
    <mergeCell ref="F2:H2"/>
    <mergeCell ref="I2:I3"/>
    <mergeCell ref="X2:X3"/>
    <mergeCell ref="K2:K3"/>
    <mergeCell ref="L2:L3"/>
    <mergeCell ref="M2:M3"/>
    <mergeCell ref="N2:N3"/>
    <mergeCell ref="O2:O3"/>
    <mergeCell ref="P2:P3"/>
    <mergeCell ref="Q2:S2"/>
    <mergeCell ref="T2:T3"/>
    <mergeCell ref="U2:U3"/>
  </mergeCells>
  <phoneticPr fontId="2"/>
  <printOptions horizontalCentered="1"/>
  <pageMargins left="0.59055118110236227" right="0.39370078740157483" top="0.59055118110236227" bottom="0.39370078740157483" header="0.31496062992125984" footer="0.19685039370078741"/>
  <pageSetup paperSize="9" scale="71" orientation="landscape" r:id="rId1"/>
  <headerFooter>
    <oddHeader>&amp;R&amp;K000000令和７年５月１日時点</oddHeader>
    <oddFooter>&amp;R&amp;K000000令和７年度公立高等学校（全日制課程）本務教職員数　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X18"/>
  <sheetViews>
    <sheetView view="pageBreakPreview" zoomScaleNormal="100" zoomScaleSheetLayoutView="100" workbookViewId="0">
      <pane xSplit="2" ySplit="3" topLeftCell="C4" activePane="bottomRight" state="frozen"/>
      <selection activeCell="H18" sqref="H18"/>
      <selection pane="topRight" activeCell="H18" sqref="H18"/>
      <selection pane="bottomLeft" activeCell="H18" sqref="H18"/>
      <selection pane="bottomRight" activeCell="F13" sqref="F13"/>
    </sheetView>
  </sheetViews>
  <sheetFormatPr defaultColWidth="9" defaultRowHeight="12" outlineLevelRow="1" x14ac:dyDescent="0.2"/>
  <cols>
    <col min="1" max="1" width="6.36328125" style="55" customWidth="1"/>
    <col min="2" max="2" width="23.26953125" style="55" customWidth="1"/>
    <col min="3" max="24" width="6.6328125" style="2" customWidth="1"/>
    <col min="25" max="16384" width="9" style="2"/>
  </cols>
  <sheetData>
    <row r="1" spans="1:24" x14ac:dyDescent="0.2">
      <c r="A1" s="1" t="s">
        <v>654</v>
      </c>
      <c r="X1" s="3"/>
    </row>
    <row r="2" spans="1:24" s="8" customFormat="1" ht="19.5" customHeight="1" x14ac:dyDescent="0.2">
      <c r="A2" s="468" t="s">
        <v>368</v>
      </c>
      <c r="B2" s="470" t="s">
        <v>0</v>
      </c>
      <c r="C2" s="462" t="s">
        <v>252</v>
      </c>
      <c r="D2" s="463"/>
      <c r="E2" s="463"/>
      <c r="F2" s="463" t="s">
        <v>369</v>
      </c>
      <c r="G2" s="463"/>
      <c r="H2" s="463"/>
      <c r="I2" s="461" t="s">
        <v>370</v>
      </c>
      <c r="J2" s="461" t="s">
        <v>371</v>
      </c>
      <c r="K2" s="461" t="s">
        <v>372</v>
      </c>
      <c r="L2" s="460" t="s">
        <v>373</v>
      </c>
      <c r="M2" s="460" t="s">
        <v>374</v>
      </c>
      <c r="N2" s="460" t="s">
        <v>375</v>
      </c>
      <c r="O2" s="460" t="s">
        <v>376</v>
      </c>
      <c r="P2" s="460" t="s">
        <v>377</v>
      </c>
      <c r="Q2" s="462" t="s">
        <v>378</v>
      </c>
      <c r="R2" s="463"/>
      <c r="S2" s="463"/>
      <c r="T2" s="460" t="s">
        <v>379</v>
      </c>
      <c r="U2" s="460" t="s">
        <v>380</v>
      </c>
      <c r="V2" s="460" t="s">
        <v>381</v>
      </c>
      <c r="W2" s="460" t="s">
        <v>382</v>
      </c>
      <c r="X2" s="460" t="s">
        <v>383</v>
      </c>
    </row>
    <row r="3" spans="1:24" s="8" customFormat="1" ht="19.5" customHeight="1" x14ac:dyDescent="0.2">
      <c r="A3" s="469"/>
      <c r="B3" s="471"/>
      <c r="C3" s="22" t="s">
        <v>219</v>
      </c>
      <c r="D3" s="22" t="s">
        <v>220</v>
      </c>
      <c r="E3" s="22" t="s">
        <v>221</v>
      </c>
      <c r="F3" s="22" t="s">
        <v>219</v>
      </c>
      <c r="G3" s="22" t="s">
        <v>220</v>
      </c>
      <c r="H3" s="22" t="s">
        <v>221</v>
      </c>
      <c r="I3" s="460"/>
      <c r="J3" s="460"/>
      <c r="K3" s="460"/>
      <c r="L3" s="460"/>
      <c r="M3" s="460"/>
      <c r="N3" s="460"/>
      <c r="O3" s="460"/>
      <c r="P3" s="460"/>
      <c r="Q3" s="22" t="s">
        <v>219</v>
      </c>
      <c r="R3" s="22" t="s">
        <v>220</v>
      </c>
      <c r="S3" s="22" t="s">
        <v>221</v>
      </c>
      <c r="T3" s="460"/>
      <c r="U3" s="460"/>
      <c r="V3" s="460"/>
      <c r="W3" s="460"/>
      <c r="X3" s="460"/>
    </row>
    <row r="4" spans="1:24" ht="12.5" outlineLevel="1" x14ac:dyDescent="0.25">
      <c r="A4" s="79" t="s">
        <v>265</v>
      </c>
      <c r="B4" s="224" t="s">
        <v>427</v>
      </c>
      <c r="C4" s="311">
        <f>D4+E4</f>
        <v>58</v>
      </c>
      <c r="D4" s="311">
        <f>G4+R4</f>
        <v>30</v>
      </c>
      <c r="E4" s="311">
        <f>H4+S4</f>
        <v>28</v>
      </c>
      <c r="F4" s="311">
        <f>G4+H4</f>
        <v>51</v>
      </c>
      <c r="G4" s="309">
        <v>29</v>
      </c>
      <c r="H4" s="309">
        <v>22</v>
      </c>
      <c r="I4" s="309">
        <v>1</v>
      </c>
      <c r="J4" s="309">
        <v>0</v>
      </c>
      <c r="K4" s="309">
        <v>1</v>
      </c>
      <c r="L4" s="309">
        <v>0</v>
      </c>
      <c r="M4" s="309">
        <v>0</v>
      </c>
      <c r="N4" s="309">
        <v>43</v>
      </c>
      <c r="O4" s="309">
        <v>2</v>
      </c>
      <c r="P4" s="309">
        <v>4</v>
      </c>
      <c r="Q4" s="319">
        <f t="shared" ref="Q4:Q12" si="0">SUM(R4:S4)</f>
        <v>7</v>
      </c>
      <c r="R4" s="309">
        <v>1</v>
      </c>
      <c r="S4" s="309">
        <v>6</v>
      </c>
      <c r="T4" s="309">
        <v>4</v>
      </c>
      <c r="U4" s="309">
        <v>1</v>
      </c>
      <c r="V4" s="309">
        <v>1</v>
      </c>
      <c r="W4" s="309">
        <v>1</v>
      </c>
      <c r="X4" s="309">
        <v>0</v>
      </c>
    </row>
    <row r="5" spans="1:24" ht="12.5" outlineLevel="1" x14ac:dyDescent="0.25">
      <c r="A5" s="82" t="s">
        <v>265</v>
      </c>
      <c r="B5" s="227" t="s">
        <v>388</v>
      </c>
      <c r="C5" s="312">
        <f t="shared" ref="C5:C12" si="1">D5+E5</f>
        <v>28</v>
      </c>
      <c r="D5" s="312">
        <f t="shared" ref="D5:D15" si="2">G5+R5</f>
        <v>18</v>
      </c>
      <c r="E5" s="312">
        <f t="shared" ref="E5:E15" si="3">H5+S5</f>
        <v>10</v>
      </c>
      <c r="F5" s="312">
        <f t="shared" ref="F5:F12" si="4">G5+H5</f>
        <v>23</v>
      </c>
      <c r="G5" s="312">
        <v>16</v>
      </c>
      <c r="H5" s="312">
        <v>7</v>
      </c>
      <c r="I5" s="312">
        <v>0</v>
      </c>
      <c r="J5" s="312">
        <v>1</v>
      </c>
      <c r="K5" s="312">
        <v>0</v>
      </c>
      <c r="L5" s="312">
        <v>0</v>
      </c>
      <c r="M5" s="312">
        <v>0</v>
      </c>
      <c r="N5" s="312">
        <v>16</v>
      </c>
      <c r="O5" s="312">
        <v>1</v>
      </c>
      <c r="P5" s="312">
        <v>5</v>
      </c>
      <c r="Q5" s="313">
        <f t="shared" si="0"/>
        <v>5</v>
      </c>
      <c r="R5" s="312">
        <v>2</v>
      </c>
      <c r="S5" s="312">
        <v>3</v>
      </c>
      <c r="T5" s="312">
        <v>2</v>
      </c>
      <c r="U5" s="312">
        <v>1</v>
      </c>
      <c r="V5" s="312">
        <v>0</v>
      </c>
      <c r="W5" s="312">
        <v>1</v>
      </c>
      <c r="X5" s="312">
        <v>1</v>
      </c>
    </row>
    <row r="6" spans="1:24" ht="12.5" outlineLevel="1" x14ac:dyDescent="0.25">
      <c r="A6" s="82" t="s">
        <v>265</v>
      </c>
      <c r="B6" s="227" t="s">
        <v>390</v>
      </c>
      <c r="C6" s="312">
        <f t="shared" si="1"/>
        <v>29</v>
      </c>
      <c r="D6" s="312">
        <f t="shared" si="2"/>
        <v>17</v>
      </c>
      <c r="E6" s="312">
        <f t="shared" si="3"/>
        <v>12</v>
      </c>
      <c r="F6" s="312">
        <f t="shared" si="4"/>
        <v>23</v>
      </c>
      <c r="G6" s="312">
        <v>14</v>
      </c>
      <c r="H6" s="312">
        <v>9</v>
      </c>
      <c r="I6" s="312">
        <v>0</v>
      </c>
      <c r="J6" s="312">
        <v>1</v>
      </c>
      <c r="K6" s="312">
        <v>0</v>
      </c>
      <c r="L6" s="312">
        <v>0</v>
      </c>
      <c r="M6" s="312">
        <v>0</v>
      </c>
      <c r="N6" s="312">
        <v>15</v>
      </c>
      <c r="O6" s="312">
        <v>1</v>
      </c>
      <c r="P6" s="312">
        <v>6</v>
      </c>
      <c r="Q6" s="313">
        <f t="shared" si="0"/>
        <v>6</v>
      </c>
      <c r="R6" s="312">
        <v>3</v>
      </c>
      <c r="S6" s="312">
        <v>3</v>
      </c>
      <c r="T6" s="312">
        <v>3</v>
      </c>
      <c r="U6" s="312">
        <v>1</v>
      </c>
      <c r="V6" s="312">
        <v>0</v>
      </c>
      <c r="W6" s="312">
        <v>1</v>
      </c>
      <c r="X6" s="312">
        <v>1</v>
      </c>
    </row>
    <row r="7" spans="1:24" ht="12.5" outlineLevel="1" x14ac:dyDescent="0.25">
      <c r="A7" s="82" t="s">
        <v>265</v>
      </c>
      <c r="B7" s="227" t="s">
        <v>428</v>
      </c>
      <c r="C7" s="312">
        <f t="shared" si="1"/>
        <v>14</v>
      </c>
      <c r="D7" s="312">
        <f t="shared" si="2"/>
        <v>9</v>
      </c>
      <c r="E7" s="312">
        <f t="shared" si="3"/>
        <v>5</v>
      </c>
      <c r="F7" s="312">
        <f t="shared" si="4"/>
        <v>12</v>
      </c>
      <c r="G7" s="312">
        <v>7</v>
      </c>
      <c r="H7" s="312">
        <v>5</v>
      </c>
      <c r="I7" s="312">
        <v>0</v>
      </c>
      <c r="J7" s="312">
        <v>0</v>
      </c>
      <c r="K7" s="312">
        <v>1</v>
      </c>
      <c r="L7" s="312">
        <v>0</v>
      </c>
      <c r="M7" s="312">
        <v>0</v>
      </c>
      <c r="N7" s="312">
        <v>8</v>
      </c>
      <c r="O7" s="312">
        <v>1</v>
      </c>
      <c r="P7" s="312">
        <v>2</v>
      </c>
      <c r="Q7" s="313">
        <f t="shared" si="0"/>
        <v>2</v>
      </c>
      <c r="R7" s="312">
        <v>2</v>
      </c>
      <c r="S7" s="312">
        <v>0</v>
      </c>
      <c r="T7" s="312">
        <v>0</v>
      </c>
      <c r="U7" s="312">
        <v>0</v>
      </c>
      <c r="V7" s="312">
        <v>0</v>
      </c>
      <c r="W7" s="312">
        <v>1</v>
      </c>
      <c r="X7" s="312">
        <v>1</v>
      </c>
    </row>
    <row r="8" spans="1:24" ht="12.5" outlineLevel="1" x14ac:dyDescent="0.25">
      <c r="A8" s="82" t="s">
        <v>265</v>
      </c>
      <c r="B8" s="227" t="s">
        <v>396</v>
      </c>
      <c r="C8" s="312">
        <f t="shared" si="1"/>
        <v>31</v>
      </c>
      <c r="D8" s="312">
        <f t="shared" si="2"/>
        <v>24</v>
      </c>
      <c r="E8" s="312">
        <f t="shared" si="3"/>
        <v>7</v>
      </c>
      <c r="F8" s="312">
        <f t="shared" si="4"/>
        <v>26</v>
      </c>
      <c r="G8" s="312">
        <v>19</v>
      </c>
      <c r="H8" s="312">
        <v>7</v>
      </c>
      <c r="I8" s="312">
        <v>0</v>
      </c>
      <c r="J8" s="312">
        <v>1</v>
      </c>
      <c r="K8" s="312">
        <v>0</v>
      </c>
      <c r="L8" s="312">
        <v>0</v>
      </c>
      <c r="M8" s="312">
        <v>0</v>
      </c>
      <c r="N8" s="312">
        <v>16</v>
      </c>
      <c r="O8" s="312">
        <v>1</v>
      </c>
      <c r="P8" s="312">
        <v>8</v>
      </c>
      <c r="Q8" s="313">
        <f t="shared" si="0"/>
        <v>5</v>
      </c>
      <c r="R8" s="312">
        <v>5</v>
      </c>
      <c r="S8" s="312">
        <v>0</v>
      </c>
      <c r="T8" s="312">
        <v>2</v>
      </c>
      <c r="U8" s="312">
        <v>1</v>
      </c>
      <c r="V8" s="312">
        <v>0</v>
      </c>
      <c r="W8" s="312">
        <v>1</v>
      </c>
      <c r="X8" s="312">
        <v>1</v>
      </c>
    </row>
    <row r="9" spans="1:24" ht="12.5" outlineLevel="1" x14ac:dyDescent="0.25">
      <c r="A9" s="82" t="s">
        <v>265</v>
      </c>
      <c r="B9" s="227" t="s">
        <v>419</v>
      </c>
      <c r="C9" s="312">
        <f t="shared" si="1"/>
        <v>10</v>
      </c>
      <c r="D9" s="312">
        <f t="shared" si="2"/>
        <v>8</v>
      </c>
      <c r="E9" s="312">
        <f t="shared" si="3"/>
        <v>2</v>
      </c>
      <c r="F9" s="312">
        <f t="shared" si="4"/>
        <v>9</v>
      </c>
      <c r="G9" s="312">
        <v>7</v>
      </c>
      <c r="H9" s="312">
        <v>2</v>
      </c>
      <c r="I9" s="312">
        <v>0</v>
      </c>
      <c r="J9" s="312">
        <v>0</v>
      </c>
      <c r="K9" s="312">
        <v>1</v>
      </c>
      <c r="L9" s="312">
        <v>0</v>
      </c>
      <c r="M9" s="312">
        <v>0</v>
      </c>
      <c r="N9" s="312">
        <v>4</v>
      </c>
      <c r="O9" s="312">
        <v>1</v>
      </c>
      <c r="P9" s="312">
        <v>3</v>
      </c>
      <c r="Q9" s="313">
        <f t="shared" si="0"/>
        <v>1</v>
      </c>
      <c r="R9" s="312">
        <v>1</v>
      </c>
      <c r="S9" s="312">
        <v>0</v>
      </c>
      <c r="T9" s="312">
        <v>0</v>
      </c>
      <c r="U9" s="312">
        <v>0</v>
      </c>
      <c r="V9" s="312">
        <v>0</v>
      </c>
      <c r="W9" s="312">
        <v>0</v>
      </c>
      <c r="X9" s="312">
        <v>1</v>
      </c>
    </row>
    <row r="10" spans="1:24" ht="12.5" outlineLevel="1" x14ac:dyDescent="0.25">
      <c r="A10" s="82" t="s">
        <v>265</v>
      </c>
      <c r="B10" s="227" t="s">
        <v>429</v>
      </c>
      <c r="C10" s="312">
        <f t="shared" si="1"/>
        <v>15</v>
      </c>
      <c r="D10" s="312">
        <f t="shared" si="2"/>
        <v>5</v>
      </c>
      <c r="E10" s="312">
        <f t="shared" si="3"/>
        <v>10</v>
      </c>
      <c r="F10" s="312">
        <f t="shared" si="4"/>
        <v>12</v>
      </c>
      <c r="G10" s="312">
        <v>3</v>
      </c>
      <c r="H10" s="312">
        <v>9</v>
      </c>
      <c r="I10" s="312">
        <v>0</v>
      </c>
      <c r="J10" s="312">
        <v>0</v>
      </c>
      <c r="K10" s="312">
        <v>1</v>
      </c>
      <c r="L10" s="312">
        <v>0</v>
      </c>
      <c r="M10" s="312">
        <v>0</v>
      </c>
      <c r="N10" s="312">
        <v>10</v>
      </c>
      <c r="O10" s="312">
        <v>1</v>
      </c>
      <c r="P10" s="312">
        <v>0</v>
      </c>
      <c r="Q10" s="313">
        <f t="shared" si="0"/>
        <v>3</v>
      </c>
      <c r="R10" s="312">
        <v>2</v>
      </c>
      <c r="S10" s="312">
        <v>1</v>
      </c>
      <c r="T10" s="312">
        <v>1</v>
      </c>
      <c r="U10" s="312">
        <v>0</v>
      </c>
      <c r="V10" s="312">
        <v>0</v>
      </c>
      <c r="W10" s="312">
        <v>1</v>
      </c>
      <c r="X10" s="312">
        <v>1</v>
      </c>
    </row>
    <row r="11" spans="1:24" ht="12.5" outlineLevel="1" x14ac:dyDescent="0.25">
      <c r="A11" s="82" t="s">
        <v>265</v>
      </c>
      <c r="B11" s="227" t="s">
        <v>430</v>
      </c>
      <c r="C11" s="312">
        <f t="shared" si="1"/>
        <v>12</v>
      </c>
      <c r="D11" s="312">
        <f t="shared" si="2"/>
        <v>9</v>
      </c>
      <c r="E11" s="312">
        <f t="shared" si="3"/>
        <v>3</v>
      </c>
      <c r="F11" s="312">
        <f t="shared" si="4"/>
        <v>10</v>
      </c>
      <c r="G11" s="312">
        <v>8</v>
      </c>
      <c r="H11" s="312">
        <v>2</v>
      </c>
      <c r="I11" s="312">
        <v>0</v>
      </c>
      <c r="J11" s="312">
        <v>0</v>
      </c>
      <c r="K11" s="312">
        <v>1</v>
      </c>
      <c r="L11" s="312">
        <v>0</v>
      </c>
      <c r="M11" s="312">
        <v>0</v>
      </c>
      <c r="N11" s="312">
        <v>5</v>
      </c>
      <c r="O11" s="312">
        <v>1</v>
      </c>
      <c r="P11" s="312">
        <v>3</v>
      </c>
      <c r="Q11" s="313">
        <f t="shared" si="0"/>
        <v>2</v>
      </c>
      <c r="R11" s="312">
        <v>1</v>
      </c>
      <c r="S11" s="312">
        <v>1</v>
      </c>
      <c r="T11" s="312">
        <v>1</v>
      </c>
      <c r="U11" s="312">
        <v>0</v>
      </c>
      <c r="V11" s="312">
        <v>0</v>
      </c>
      <c r="W11" s="312">
        <v>0</v>
      </c>
      <c r="X11" s="312">
        <v>1</v>
      </c>
    </row>
    <row r="12" spans="1:24" ht="12.5" x14ac:dyDescent="0.25">
      <c r="A12" s="97" t="s">
        <v>265</v>
      </c>
      <c r="B12" s="230" t="s">
        <v>575</v>
      </c>
      <c r="C12" s="318">
        <f t="shared" si="1"/>
        <v>47</v>
      </c>
      <c r="D12" s="318">
        <f t="shared" si="2"/>
        <v>31</v>
      </c>
      <c r="E12" s="318">
        <f t="shared" si="3"/>
        <v>16</v>
      </c>
      <c r="F12" s="318">
        <f t="shared" si="4"/>
        <v>38</v>
      </c>
      <c r="G12" s="316">
        <v>25</v>
      </c>
      <c r="H12" s="316">
        <v>13</v>
      </c>
      <c r="I12" s="316">
        <v>1</v>
      </c>
      <c r="J12" s="316">
        <v>0</v>
      </c>
      <c r="K12" s="316">
        <v>1</v>
      </c>
      <c r="L12" s="316">
        <v>0</v>
      </c>
      <c r="M12" s="316">
        <v>0</v>
      </c>
      <c r="N12" s="316">
        <v>30</v>
      </c>
      <c r="O12" s="316">
        <v>2</v>
      </c>
      <c r="P12" s="316">
        <v>4</v>
      </c>
      <c r="Q12" s="317">
        <f t="shared" si="0"/>
        <v>9</v>
      </c>
      <c r="R12" s="316">
        <v>6</v>
      </c>
      <c r="S12" s="316">
        <v>3</v>
      </c>
      <c r="T12" s="316">
        <v>5</v>
      </c>
      <c r="U12" s="316">
        <v>1</v>
      </c>
      <c r="V12" s="316">
        <v>0</v>
      </c>
      <c r="W12" s="316">
        <v>3</v>
      </c>
      <c r="X12" s="316">
        <v>0</v>
      </c>
    </row>
    <row r="13" spans="1:24" ht="13" x14ac:dyDescent="0.3">
      <c r="A13" s="150" t="s">
        <v>572</v>
      </c>
      <c r="B13" s="194"/>
      <c r="C13" s="387">
        <f t="shared" ref="C13:X13" si="5">SUBTOTAL(9,C4:C12)</f>
        <v>244</v>
      </c>
      <c r="D13" s="387">
        <f t="shared" si="5"/>
        <v>151</v>
      </c>
      <c r="E13" s="387">
        <f t="shared" si="5"/>
        <v>93</v>
      </c>
      <c r="F13" s="387">
        <f t="shared" si="5"/>
        <v>204</v>
      </c>
      <c r="G13" s="387">
        <f t="shared" si="5"/>
        <v>128</v>
      </c>
      <c r="H13" s="387">
        <f t="shared" si="5"/>
        <v>76</v>
      </c>
      <c r="I13" s="386">
        <f t="shared" si="5"/>
        <v>2</v>
      </c>
      <c r="J13" s="386">
        <f t="shared" si="5"/>
        <v>3</v>
      </c>
      <c r="K13" s="386">
        <f t="shared" si="5"/>
        <v>6</v>
      </c>
      <c r="L13" s="386">
        <f t="shared" si="5"/>
        <v>0</v>
      </c>
      <c r="M13" s="386">
        <f t="shared" si="5"/>
        <v>0</v>
      </c>
      <c r="N13" s="386">
        <f t="shared" si="5"/>
        <v>147</v>
      </c>
      <c r="O13" s="386">
        <f t="shared" si="5"/>
        <v>11</v>
      </c>
      <c r="P13" s="386">
        <f t="shared" si="5"/>
        <v>35</v>
      </c>
      <c r="Q13" s="386">
        <f t="shared" si="5"/>
        <v>40</v>
      </c>
      <c r="R13" s="386">
        <f t="shared" si="5"/>
        <v>23</v>
      </c>
      <c r="S13" s="386">
        <f t="shared" si="5"/>
        <v>17</v>
      </c>
      <c r="T13" s="386">
        <f t="shared" si="5"/>
        <v>18</v>
      </c>
      <c r="U13" s="386">
        <f t="shared" si="5"/>
        <v>5</v>
      </c>
      <c r="V13" s="386">
        <f t="shared" si="5"/>
        <v>1</v>
      </c>
      <c r="W13" s="386">
        <f t="shared" si="5"/>
        <v>9</v>
      </c>
      <c r="X13" s="386">
        <f t="shared" si="5"/>
        <v>7</v>
      </c>
    </row>
    <row r="14" spans="1:24" ht="13" x14ac:dyDescent="0.3">
      <c r="A14" s="157" t="s">
        <v>573</v>
      </c>
      <c r="B14" s="192"/>
      <c r="C14" s="382">
        <f>D14+E14</f>
        <v>58</v>
      </c>
      <c r="D14" s="388">
        <f t="shared" si="2"/>
        <v>31</v>
      </c>
      <c r="E14" s="388">
        <f t="shared" si="3"/>
        <v>27</v>
      </c>
      <c r="F14" s="382">
        <f>G14+H14</f>
        <v>49</v>
      </c>
      <c r="G14" s="382">
        <v>25</v>
      </c>
      <c r="H14" s="382">
        <v>24</v>
      </c>
      <c r="I14" s="381">
        <v>1</v>
      </c>
      <c r="J14" s="381">
        <v>1</v>
      </c>
      <c r="K14" s="381">
        <v>1</v>
      </c>
      <c r="L14" s="381">
        <v>0</v>
      </c>
      <c r="M14" s="381">
        <v>0</v>
      </c>
      <c r="N14" s="381">
        <v>26</v>
      </c>
      <c r="O14" s="381">
        <v>2</v>
      </c>
      <c r="P14" s="381">
        <v>18</v>
      </c>
      <c r="Q14" s="381">
        <f>R14+S14</f>
        <v>9</v>
      </c>
      <c r="R14" s="381">
        <v>6</v>
      </c>
      <c r="S14" s="381">
        <v>3</v>
      </c>
      <c r="T14" s="381">
        <v>5</v>
      </c>
      <c r="U14" s="381">
        <v>0</v>
      </c>
      <c r="V14" s="381">
        <v>0</v>
      </c>
      <c r="W14" s="381">
        <v>2</v>
      </c>
      <c r="X14" s="381">
        <v>2</v>
      </c>
    </row>
    <row r="15" spans="1:24" ht="13" x14ac:dyDescent="0.3">
      <c r="A15" s="158" t="s">
        <v>559</v>
      </c>
      <c r="B15" s="195"/>
      <c r="C15" s="384">
        <f>D15+E15</f>
        <v>302</v>
      </c>
      <c r="D15" s="389">
        <f t="shared" si="2"/>
        <v>182</v>
      </c>
      <c r="E15" s="390">
        <f t="shared" si="3"/>
        <v>120</v>
      </c>
      <c r="F15" s="384">
        <f>G15+H15</f>
        <v>253</v>
      </c>
      <c r="G15" s="383">
        <f t="shared" ref="G15:X15" si="6">SUM(G13:G14)</f>
        <v>153</v>
      </c>
      <c r="H15" s="383">
        <f t="shared" si="6"/>
        <v>100</v>
      </c>
      <c r="I15" s="383">
        <f t="shared" si="6"/>
        <v>3</v>
      </c>
      <c r="J15" s="383">
        <f t="shared" si="6"/>
        <v>4</v>
      </c>
      <c r="K15" s="383">
        <f t="shared" si="6"/>
        <v>7</v>
      </c>
      <c r="L15" s="383">
        <f t="shared" si="6"/>
        <v>0</v>
      </c>
      <c r="M15" s="383">
        <f t="shared" si="6"/>
        <v>0</v>
      </c>
      <c r="N15" s="383">
        <f t="shared" si="6"/>
        <v>173</v>
      </c>
      <c r="O15" s="383">
        <f t="shared" si="6"/>
        <v>13</v>
      </c>
      <c r="P15" s="383">
        <f t="shared" si="6"/>
        <v>53</v>
      </c>
      <c r="Q15" s="383">
        <f t="shared" si="6"/>
        <v>49</v>
      </c>
      <c r="R15" s="383">
        <f t="shared" si="6"/>
        <v>29</v>
      </c>
      <c r="S15" s="383">
        <f t="shared" si="6"/>
        <v>20</v>
      </c>
      <c r="T15" s="383">
        <f t="shared" si="6"/>
        <v>23</v>
      </c>
      <c r="U15" s="383">
        <f t="shared" si="6"/>
        <v>5</v>
      </c>
      <c r="V15" s="383">
        <f t="shared" si="6"/>
        <v>1</v>
      </c>
      <c r="W15" s="383">
        <f t="shared" si="6"/>
        <v>11</v>
      </c>
      <c r="X15" s="383">
        <f t="shared" si="6"/>
        <v>9</v>
      </c>
    </row>
    <row r="16" spans="1:24" x14ac:dyDescent="0.2">
      <c r="D16" s="160"/>
    </row>
    <row r="17" spans="1:1" x14ac:dyDescent="0.2">
      <c r="A17" s="24" t="s">
        <v>576</v>
      </c>
    </row>
    <row r="18" spans="1:1" x14ac:dyDescent="0.2">
      <c r="A18" s="24" t="s">
        <v>641</v>
      </c>
    </row>
  </sheetData>
  <mergeCells count="18">
    <mergeCell ref="A2:A3"/>
    <mergeCell ref="B2:B3"/>
    <mergeCell ref="V2:V3"/>
    <mergeCell ref="W2:W3"/>
    <mergeCell ref="J2:J3"/>
    <mergeCell ref="C2:E2"/>
    <mergeCell ref="F2:H2"/>
    <mergeCell ref="I2:I3"/>
    <mergeCell ref="X2:X3"/>
    <mergeCell ref="K2:K3"/>
    <mergeCell ref="L2:L3"/>
    <mergeCell ref="M2:M3"/>
    <mergeCell ref="N2:N3"/>
    <mergeCell ref="O2:O3"/>
    <mergeCell ref="P2:P3"/>
    <mergeCell ref="Q2:S2"/>
    <mergeCell ref="T2:T3"/>
    <mergeCell ref="U2:U3"/>
  </mergeCells>
  <phoneticPr fontId="2"/>
  <pageMargins left="0.59055118110236227" right="0.39370078740157483" top="0.59055118110236227" bottom="0.39370078740157483" header="0.31496062992125984" footer="0.19685039370078741"/>
  <pageSetup paperSize="9" scale="79" fitToHeight="0" orientation="landscape" r:id="rId1"/>
  <headerFooter>
    <oddHeader>&amp;R&amp;K000000令和７年５月１日時点</oddHeader>
    <oddFooter>&amp;R&amp;K000000令和７年度公立高等学校（定時制課程）本務教職員数　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D6"/>
  <sheetViews>
    <sheetView view="pageBreakPreview" zoomScale="90" zoomScaleNormal="100" zoomScaleSheetLayoutView="90" workbookViewId="0">
      <pane xSplit="2" ySplit="3" topLeftCell="C4" activePane="bottomRight" state="frozen"/>
      <selection activeCell="H18" sqref="H18"/>
      <selection pane="topRight" activeCell="H18" sqref="H18"/>
      <selection pane="bottomLeft" activeCell="H18" sqref="H18"/>
      <selection pane="bottomRight" activeCell="R6" sqref="R6"/>
    </sheetView>
  </sheetViews>
  <sheetFormatPr defaultColWidth="9" defaultRowHeight="12" outlineLevelRow="1" x14ac:dyDescent="0.2"/>
  <cols>
    <col min="1" max="1" width="9" style="10"/>
    <col min="2" max="2" width="16.7265625" style="10" bestFit="1" customWidth="1"/>
    <col min="3" max="23" width="6.6328125" style="10" customWidth="1"/>
    <col min="24" max="16384" width="9" style="10"/>
  </cols>
  <sheetData>
    <row r="1" spans="1:30" x14ac:dyDescent="0.2">
      <c r="A1" s="9" t="s">
        <v>655</v>
      </c>
      <c r="W1" s="11"/>
    </row>
    <row r="2" spans="1:30" s="8" customFormat="1" ht="19.5" customHeight="1" x14ac:dyDescent="0.2">
      <c r="A2" s="479" t="s">
        <v>368</v>
      </c>
      <c r="B2" s="480" t="s">
        <v>0</v>
      </c>
      <c r="C2" s="476" t="s">
        <v>252</v>
      </c>
      <c r="D2" s="477"/>
      <c r="E2" s="478"/>
      <c r="F2" s="482" t="s">
        <v>369</v>
      </c>
      <c r="G2" s="483"/>
      <c r="H2" s="484"/>
      <c r="I2" s="474" t="s">
        <v>370</v>
      </c>
      <c r="J2" s="474" t="s">
        <v>371</v>
      </c>
      <c r="K2" s="474" t="s">
        <v>372</v>
      </c>
      <c r="L2" s="472" t="s">
        <v>373</v>
      </c>
      <c r="M2" s="472" t="s">
        <v>374</v>
      </c>
      <c r="N2" s="472" t="s">
        <v>375</v>
      </c>
      <c r="O2" s="472" t="s">
        <v>631</v>
      </c>
      <c r="P2" s="472" t="s">
        <v>377</v>
      </c>
      <c r="Q2" s="476" t="s">
        <v>378</v>
      </c>
      <c r="R2" s="477"/>
      <c r="S2" s="478"/>
      <c r="T2" s="472" t="s">
        <v>379</v>
      </c>
      <c r="U2" s="472" t="s">
        <v>380</v>
      </c>
      <c r="V2" s="472" t="s">
        <v>382</v>
      </c>
      <c r="W2" s="472" t="s">
        <v>383</v>
      </c>
    </row>
    <row r="3" spans="1:30" s="8" customFormat="1" ht="19.5" customHeight="1" x14ac:dyDescent="0.2">
      <c r="A3" s="479"/>
      <c r="B3" s="481"/>
      <c r="C3" s="22" t="s">
        <v>219</v>
      </c>
      <c r="D3" s="22" t="s">
        <v>220</v>
      </c>
      <c r="E3" s="22" t="s">
        <v>221</v>
      </c>
      <c r="F3" s="22" t="s">
        <v>219</v>
      </c>
      <c r="G3" s="22" t="s">
        <v>220</v>
      </c>
      <c r="H3" s="22" t="s">
        <v>221</v>
      </c>
      <c r="I3" s="475"/>
      <c r="J3" s="475"/>
      <c r="K3" s="475"/>
      <c r="L3" s="473"/>
      <c r="M3" s="473"/>
      <c r="N3" s="473"/>
      <c r="O3" s="473"/>
      <c r="P3" s="473"/>
      <c r="Q3" s="22" t="s">
        <v>219</v>
      </c>
      <c r="R3" s="22" t="s">
        <v>220</v>
      </c>
      <c r="S3" s="22" t="s">
        <v>221</v>
      </c>
      <c r="T3" s="473"/>
      <c r="U3" s="473"/>
      <c r="V3" s="473"/>
      <c r="W3" s="473"/>
    </row>
    <row r="4" spans="1:30" ht="12.5" outlineLevel="1" x14ac:dyDescent="0.25">
      <c r="A4" s="37" t="s">
        <v>265</v>
      </c>
      <c r="B4" s="229" t="s">
        <v>388</v>
      </c>
      <c r="C4" s="320">
        <f>D4+E4</f>
        <v>29</v>
      </c>
      <c r="D4" s="320">
        <f>G4+R4</f>
        <v>19</v>
      </c>
      <c r="E4" s="320">
        <f>H4+S4</f>
        <v>10</v>
      </c>
      <c r="F4" s="320">
        <f>G4+H4</f>
        <v>26</v>
      </c>
      <c r="G4" s="320">
        <v>17</v>
      </c>
      <c r="H4" s="320">
        <v>9</v>
      </c>
      <c r="I4" s="320">
        <v>0</v>
      </c>
      <c r="J4" s="320">
        <v>0</v>
      </c>
      <c r="K4" s="320">
        <v>1</v>
      </c>
      <c r="L4" s="320">
        <v>0</v>
      </c>
      <c r="M4" s="320">
        <v>0</v>
      </c>
      <c r="N4" s="320">
        <v>17</v>
      </c>
      <c r="O4" s="320">
        <v>1</v>
      </c>
      <c r="P4" s="320">
        <v>7</v>
      </c>
      <c r="Q4" s="320">
        <f>SUM(R4:S4)</f>
        <v>3</v>
      </c>
      <c r="R4" s="320">
        <v>2</v>
      </c>
      <c r="S4" s="320">
        <v>1</v>
      </c>
      <c r="T4" s="320">
        <v>3</v>
      </c>
      <c r="U4" s="320">
        <v>0</v>
      </c>
      <c r="V4" s="320">
        <v>0</v>
      </c>
      <c r="W4" s="320">
        <v>0</v>
      </c>
      <c r="X4" s="30"/>
      <c r="Y4" s="30"/>
      <c r="Z4" s="30"/>
      <c r="AA4" s="30"/>
      <c r="AB4" s="30"/>
      <c r="AC4" s="30"/>
      <c r="AD4" s="30"/>
    </row>
    <row r="5" spans="1:30" ht="12.5" outlineLevel="1" x14ac:dyDescent="0.25">
      <c r="A5" s="39" t="s">
        <v>265</v>
      </c>
      <c r="B5" s="228" t="s">
        <v>431</v>
      </c>
      <c r="C5" s="321">
        <f>D5+E5</f>
        <v>11</v>
      </c>
      <c r="D5" s="321">
        <f>G5+R5</f>
        <v>6</v>
      </c>
      <c r="E5" s="321">
        <f>H5+S5</f>
        <v>5</v>
      </c>
      <c r="F5" s="321">
        <f>G5+H5</f>
        <v>9</v>
      </c>
      <c r="G5" s="321">
        <v>6</v>
      </c>
      <c r="H5" s="321">
        <v>3</v>
      </c>
      <c r="I5" s="322">
        <v>0</v>
      </c>
      <c r="J5" s="322">
        <v>0</v>
      </c>
      <c r="K5" s="322">
        <v>1</v>
      </c>
      <c r="L5" s="322">
        <v>0</v>
      </c>
      <c r="M5" s="322">
        <v>0</v>
      </c>
      <c r="N5" s="322">
        <v>5</v>
      </c>
      <c r="O5" s="322">
        <v>1</v>
      </c>
      <c r="P5" s="322">
        <v>2</v>
      </c>
      <c r="Q5" s="321">
        <f>SUM(R5:S5)</f>
        <v>2</v>
      </c>
      <c r="R5" s="322">
        <v>0</v>
      </c>
      <c r="S5" s="322">
        <v>2</v>
      </c>
      <c r="T5" s="322">
        <v>2</v>
      </c>
      <c r="U5" s="322">
        <v>0</v>
      </c>
      <c r="V5" s="322">
        <v>0</v>
      </c>
      <c r="W5" s="322">
        <v>0</v>
      </c>
    </row>
    <row r="6" spans="1:30" s="103" customFormat="1" ht="13" x14ac:dyDescent="0.3">
      <c r="A6" s="120" t="s">
        <v>266</v>
      </c>
      <c r="B6" s="190"/>
      <c r="C6" s="323">
        <f>SUBTOTAL(9,C4:C5)</f>
        <v>40</v>
      </c>
      <c r="D6" s="323">
        <f>SUBTOTAL(9,D4:D5)</f>
        <v>25</v>
      </c>
      <c r="E6" s="323">
        <f t="shared" ref="E6:W6" si="0">SUBTOTAL(9,E4:E5)</f>
        <v>15</v>
      </c>
      <c r="F6" s="323">
        <f t="shared" si="0"/>
        <v>35</v>
      </c>
      <c r="G6" s="323">
        <f t="shared" si="0"/>
        <v>23</v>
      </c>
      <c r="H6" s="323">
        <f t="shared" si="0"/>
        <v>12</v>
      </c>
      <c r="I6" s="323">
        <f t="shared" si="0"/>
        <v>0</v>
      </c>
      <c r="J6" s="323">
        <f t="shared" si="0"/>
        <v>0</v>
      </c>
      <c r="K6" s="323">
        <f t="shared" si="0"/>
        <v>2</v>
      </c>
      <c r="L6" s="323">
        <f t="shared" si="0"/>
        <v>0</v>
      </c>
      <c r="M6" s="323">
        <f t="shared" si="0"/>
        <v>0</v>
      </c>
      <c r="N6" s="323">
        <f t="shared" si="0"/>
        <v>22</v>
      </c>
      <c r="O6" s="323">
        <f t="shared" si="0"/>
        <v>2</v>
      </c>
      <c r="P6" s="323">
        <f t="shared" si="0"/>
        <v>9</v>
      </c>
      <c r="Q6" s="323">
        <f>SUBTOTAL(9,Q4:Q5)</f>
        <v>5</v>
      </c>
      <c r="R6" s="323">
        <f>SUBTOTAL(9,R4:R5)</f>
        <v>2</v>
      </c>
      <c r="S6" s="323">
        <f>SUBTOTAL(9,S4:S5)</f>
        <v>3</v>
      </c>
      <c r="T6" s="323">
        <f t="shared" si="0"/>
        <v>5</v>
      </c>
      <c r="U6" s="323">
        <f t="shared" si="0"/>
        <v>0</v>
      </c>
      <c r="V6" s="323">
        <f t="shared" si="0"/>
        <v>0</v>
      </c>
      <c r="W6" s="323">
        <f t="shared" si="0"/>
        <v>0</v>
      </c>
    </row>
  </sheetData>
  <mergeCells count="17">
    <mergeCell ref="J2:J3"/>
    <mergeCell ref="A2:A3"/>
    <mergeCell ref="B2:B3"/>
    <mergeCell ref="C2:E2"/>
    <mergeCell ref="F2:H2"/>
    <mergeCell ref="I2:I3"/>
    <mergeCell ref="W2:W3"/>
    <mergeCell ref="P2:P3"/>
    <mergeCell ref="N2:N3"/>
    <mergeCell ref="O2:O3"/>
    <mergeCell ref="K2:K3"/>
    <mergeCell ref="L2:L3"/>
    <mergeCell ref="M2:M3"/>
    <mergeCell ref="Q2:S2"/>
    <mergeCell ref="T2:T3"/>
    <mergeCell ref="U2:U3"/>
    <mergeCell ref="V2:V3"/>
  </mergeCells>
  <phoneticPr fontId="2"/>
  <pageMargins left="0.59055118110236227" right="0.39370078740157483" top="0.59055118110236227" bottom="0.39370078740157483" header="0.31496062992125984" footer="0.19685039370078741"/>
  <pageSetup paperSize="9" scale="83" fitToHeight="0" orientation="landscape" r:id="rId1"/>
  <headerFooter>
    <oddHeader>&amp;R&amp;K000000令和７年５月１日時点</oddHeader>
    <oddFooter>&amp;R&amp;K000000令和７年度公立高等学校（通信制課程）本務教職員数　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A25"/>
  <sheetViews>
    <sheetView view="pageBreakPreview" zoomScaleNormal="100" zoomScaleSheetLayoutView="100" workbookViewId="0">
      <pane xSplit="2" ySplit="3" topLeftCell="C4" activePane="bottomRight" state="frozen"/>
      <selection activeCell="J18" sqref="J18"/>
      <selection pane="topRight" activeCell="J18" sqref="J18"/>
      <selection pane="bottomLeft" activeCell="J18" sqref="J18"/>
      <selection pane="bottomRight" activeCell="I22" sqref="I22"/>
    </sheetView>
  </sheetViews>
  <sheetFormatPr defaultColWidth="9" defaultRowHeight="12" outlineLevelRow="1" x14ac:dyDescent="0.2"/>
  <cols>
    <col min="1" max="1" width="7.36328125" style="2" customWidth="1"/>
    <col min="2" max="2" width="18.6328125" style="2" bestFit="1" customWidth="1"/>
    <col min="3" max="3" width="6.36328125" style="29" bestFit="1" customWidth="1"/>
    <col min="4" max="15" width="6.6328125" style="2" customWidth="1"/>
    <col min="16" max="17" width="5" style="2" customWidth="1"/>
    <col min="18" max="18" width="5.6328125" style="2" customWidth="1"/>
    <col min="19" max="27" width="6.6328125" style="2" customWidth="1"/>
    <col min="28" max="16384" width="9" style="2"/>
  </cols>
  <sheetData>
    <row r="1" spans="1:27" x14ac:dyDescent="0.2">
      <c r="A1" s="1" t="s">
        <v>656</v>
      </c>
      <c r="C1" s="28"/>
      <c r="AA1" s="3"/>
    </row>
    <row r="2" spans="1:27" s="20" customFormat="1" ht="19.5" customHeight="1" x14ac:dyDescent="0.2">
      <c r="A2" s="487" t="s">
        <v>368</v>
      </c>
      <c r="B2" s="489" t="s">
        <v>0</v>
      </c>
      <c r="C2" s="491" t="s">
        <v>495</v>
      </c>
      <c r="D2" s="485" t="s">
        <v>213</v>
      </c>
      <c r="E2" s="485"/>
      <c r="F2" s="485"/>
      <c r="G2" s="485" t="s">
        <v>434</v>
      </c>
      <c r="H2" s="485"/>
      <c r="I2" s="485"/>
      <c r="J2" s="486" t="s">
        <v>462</v>
      </c>
      <c r="K2" s="486" t="s">
        <v>463</v>
      </c>
      <c r="L2" s="486" t="s">
        <v>372</v>
      </c>
      <c r="M2" s="486" t="s">
        <v>373</v>
      </c>
      <c r="N2" s="486" t="s">
        <v>374</v>
      </c>
      <c r="O2" s="486" t="s">
        <v>438</v>
      </c>
      <c r="P2" s="486" t="s">
        <v>376</v>
      </c>
      <c r="Q2" s="486" t="s">
        <v>464</v>
      </c>
      <c r="R2" s="486" t="s">
        <v>439</v>
      </c>
      <c r="S2" s="485" t="s">
        <v>440</v>
      </c>
      <c r="T2" s="485"/>
      <c r="U2" s="485"/>
      <c r="V2" s="485" t="s">
        <v>465</v>
      </c>
      <c r="W2" s="485" t="s">
        <v>466</v>
      </c>
      <c r="X2" s="485" t="s">
        <v>467</v>
      </c>
      <c r="Y2" s="485" t="s">
        <v>468</v>
      </c>
      <c r="Z2" s="485" t="s">
        <v>469</v>
      </c>
      <c r="AA2" s="485" t="s">
        <v>470</v>
      </c>
    </row>
    <row r="3" spans="1:27" s="20" customFormat="1" ht="19.5" customHeight="1" x14ac:dyDescent="0.2">
      <c r="A3" s="488"/>
      <c r="B3" s="490"/>
      <c r="C3" s="492"/>
      <c r="D3" s="23" t="s">
        <v>219</v>
      </c>
      <c r="E3" s="23" t="s">
        <v>220</v>
      </c>
      <c r="F3" s="23" t="s">
        <v>221</v>
      </c>
      <c r="G3" s="23" t="s">
        <v>219</v>
      </c>
      <c r="H3" s="23" t="s">
        <v>220</v>
      </c>
      <c r="I3" s="23" t="s">
        <v>221</v>
      </c>
      <c r="J3" s="485"/>
      <c r="K3" s="485"/>
      <c r="L3" s="485"/>
      <c r="M3" s="485"/>
      <c r="N3" s="485"/>
      <c r="O3" s="485"/>
      <c r="P3" s="485"/>
      <c r="Q3" s="485"/>
      <c r="R3" s="485"/>
      <c r="S3" s="23" t="s">
        <v>219</v>
      </c>
      <c r="T3" s="23" t="s">
        <v>220</v>
      </c>
      <c r="U3" s="23" t="s">
        <v>221</v>
      </c>
      <c r="V3" s="485"/>
      <c r="W3" s="485"/>
      <c r="X3" s="485"/>
      <c r="Y3" s="485"/>
      <c r="Z3" s="485"/>
      <c r="AA3" s="485"/>
    </row>
    <row r="4" spans="1:27" ht="12.5" outlineLevel="1" x14ac:dyDescent="0.25">
      <c r="A4" s="37" t="s">
        <v>265</v>
      </c>
      <c r="B4" s="231" t="s">
        <v>471</v>
      </c>
      <c r="C4" s="232"/>
      <c r="D4" s="324">
        <f>E4+F4</f>
        <v>98</v>
      </c>
      <c r="E4" s="324">
        <f t="shared" ref="E4:F6" si="0">H4+T4</f>
        <v>47</v>
      </c>
      <c r="F4" s="324">
        <f t="shared" si="0"/>
        <v>51</v>
      </c>
      <c r="G4" s="324">
        <f>H4+I4</f>
        <v>68</v>
      </c>
      <c r="H4" s="324">
        <v>34</v>
      </c>
      <c r="I4" s="324">
        <v>34</v>
      </c>
      <c r="J4" s="324">
        <v>1</v>
      </c>
      <c r="K4" s="324">
        <v>0</v>
      </c>
      <c r="L4" s="324">
        <v>1</v>
      </c>
      <c r="M4" s="324">
        <v>1</v>
      </c>
      <c r="N4" s="324">
        <v>0</v>
      </c>
      <c r="O4" s="324">
        <v>55</v>
      </c>
      <c r="P4" s="324">
        <v>2</v>
      </c>
      <c r="Q4" s="324">
        <v>1</v>
      </c>
      <c r="R4" s="324">
        <v>7</v>
      </c>
      <c r="S4" s="324">
        <f t="shared" ref="S4:S19" si="1">SUM(T4:U4)</f>
        <v>30</v>
      </c>
      <c r="T4" s="324">
        <v>13</v>
      </c>
      <c r="U4" s="324">
        <v>17</v>
      </c>
      <c r="V4" s="324">
        <v>6</v>
      </c>
      <c r="W4" s="324">
        <v>12</v>
      </c>
      <c r="X4" s="324">
        <v>0</v>
      </c>
      <c r="Y4" s="324">
        <v>0</v>
      </c>
      <c r="Z4" s="324">
        <v>6</v>
      </c>
      <c r="AA4" s="324">
        <v>6</v>
      </c>
    </row>
    <row r="5" spans="1:27" ht="12.5" outlineLevel="1" x14ac:dyDescent="0.25">
      <c r="A5" s="38" t="s">
        <v>265</v>
      </c>
      <c r="B5" s="233" t="s">
        <v>497</v>
      </c>
      <c r="C5" s="234" t="s">
        <v>496</v>
      </c>
      <c r="D5" s="325">
        <f>E5+F5</f>
        <v>0</v>
      </c>
      <c r="E5" s="325">
        <f t="shared" si="0"/>
        <v>0</v>
      </c>
      <c r="F5" s="325">
        <f t="shared" si="0"/>
        <v>0</v>
      </c>
      <c r="G5" s="325">
        <f>H5+I5</f>
        <v>0</v>
      </c>
      <c r="H5" s="325">
        <v>0</v>
      </c>
      <c r="I5" s="325">
        <v>0</v>
      </c>
      <c r="J5" s="325">
        <v>0</v>
      </c>
      <c r="K5" s="325">
        <v>0</v>
      </c>
      <c r="L5" s="325">
        <v>0</v>
      </c>
      <c r="M5" s="325">
        <v>0</v>
      </c>
      <c r="N5" s="325">
        <v>0</v>
      </c>
      <c r="O5" s="325">
        <v>0</v>
      </c>
      <c r="P5" s="325">
        <v>0</v>
      </c>
      <c r="Q5" s="325">
        <v>0</v>
      </c>
      <c r="R5" s="325">
        <v>0</v>
      </c>
      <c r="S5" s="325">
        <f t="shared" si="1"/>
        <v>0</v>
      </c>
      <c r="T5" s="325">
        <v>0</v>
      </c>
      <c r="U5" s="325">
        <v>0</v>
      </c>
      <c r="V5" s="325">
        <v>0</v>
      </c>
      <c r="W5" s="325">
        <v>0</v>
      </c>
      <c r="X5" s="325">
        <v>0</v>
      </c>
      <c r="Y5" s="325">
        <v>0</v>
      </c>
      <c r="Z5" s="325">
        <v>0</v>
      </c>
      <c r="AA5" s="325">
        <v>0</v>
      </c>
    </row>
    <row r="6" spans="1:27" ht="12.5" outlineLevel="1" x14ac:dyDescent="0.25">
      <c r="A6" s="38" t="s">
        <v>265</v>
      </c>
      <c r="B6" s="233" t="s">
        <v>472</v>
      </c>
      <c r="C6" s="234"/>
      <c r="D6" s="325">
        <f>E6+F6</f>
        <v>110</v>
      </c>
      <c r="E6" s="325">
        <f t="shared" si="0"/>
        <v>43</v>
      </c>
      <c r="F6" s="325">
        <f t="shared" si="0"/>
        <v>67</v>
      </c>
      <c r="G6" s="325">
        <f>H6+I6</f>
        <v>81</v>
      </c>
      <c r="H6" s="325">
        <v>29</v>
      </c>
      <c r="I6" s="325">
        <v>52</v>
      </c>
      <c r="J6" s="325">
        <v>1</v>
      </c>
      <c r="K6" s="325">
        <v>0</v>
      </c>
      <c r="L6" s="325">
        <v>1</v>
      </c>
      <c r="M6" s="325">
        <v>1</v>
      </c>
      <c r="N6" s="325">
        <v>1</v>
      </c>
      <c r="O6" s="325">
        <v>59</v>
      </c>
      <c r="P6" s="325">
        <v>1</v>
      </c>
      <c r="Q6" s="325">
        <v>1</v>
      </c>
      <c r="R6" s="325">
        <v>16</v>
      </c>
      <c r="S6" s="325">
        <f t="shared" si="1"/>
        <v>29</v>
      </c>
      <c r="T6" s="325">
        <v>14</v>
      </c>
      <c r="U6" s="325">
        <v>15</v>
      </c>
      <c r="V6" s="325">
        <v>5</v>
      </c>
      <c r="W6" s="325">
        <v>13</v>
      </c>
      <c r="X6" s="325">
        <v>0</v>
      </c>
      <c r="Y6" s="325">
        <v>1</v>
      </c>
      <c r="Z6" s="325">
        <v>6</v>
      </c>
      <c r="AA6" s="325">
        <v>4</v>
      </c>
    </row>
    <row r="7" spans="1:27" ht="12.5" outlineLevel="1" x14ac:dyDescent="0.25">
      <c r="A7" s="38" t="s">
        <v>265</v>
      </c>
      <c r="B7" s="233" t="s">
        <v>473</v>
      </c>
      <c r="C7" s="234"/>
      <c r="D7" s="325">
        <f t="shared" ref="D7:D19" si="2">E7+F7</f>
        <v>23</v>
      </c>
      <c r="E7" s="325">
        <f t="shared" ref="E7:E19" si="3">H7+T7</f>
        <v>10</v>
      </c>
      <c r="F7" s="325">
        <f t="shared" ref="F7:F19" si="4">I7+U7</f>
        <v>13</v>
      </c>
      <c r="G7" s="325">
        <f t="shared" ref="G7:G19" si="5">H7+I7</f>
        <v>18</v>
      </c>
      <c r="H7" s="325">
        <v>7</v>
      </c>
      <c r="I7" s="325">
        <v>11</v>
      </c>
      <c r="J7" s="325">
        <v>0</v>
      </c>
      <c r="K7" s="325">
        <v>1</v>
      </c>
      <c r="L7" s="325">
        <v>0</v>
      </c>
      <c r="M7" s="325">
        <v>0</v>
      </c>
      <c r="N7" s="325">
        <v>0</v>
      </c>
      <c r="O7" s="325">
        <v>11</v>
      </c>
      <c r="P7" s="325">
        <v>1</v>
      </c>
      <c r="Q7" s="325">
        <v>1</v>
      </c>
      <c r="R7" s="325">
        <v>4</v>
      </c>
      <c r="S7" s="325">
        <f t="shared" si="1"/>
        <v>5</v>
      </c>
      <c r="T7" s="325">
        <v>3</v>
      </c>
      <c r="U7" s="325">
        <v>2</v>
      </c>
      <c r="V7" s="325">
        <v>1</v>
      </c>
      <c r="W7" s="325">
        <v>0</v>
      </c>
      <c r="X7" s="325">
        <v>0</v>
      </c>
      <c r="Y7" s="325">
        <v>0</v>
      </c>
      <c r="Z7" s="325">
        <v>1</v>
      </c>
      <c r="AA7" s="325">
        <v>3</v>
      </c>
    </row>
    <row r="8" spans="1:27" ht="12.5" outlineLevel="1" x14ac:dyDescent="0.25">
      <c r="A8" s="38" t="s">
        <v>265</v>
      </c>
      <c r="B8" s="233" t="s">
        <v>474</v>
      </c>
      <c r="C8" s="234"/>
      <c r="D8" s="325">
        <f t="shared" si="2"/>
        <v>154</v>
      </c>
      <c r="E8" s="325">
        <f t="shared" si="3"/>
        <v>44</v>
      </c>
      <c r="F8" s="325">
        <f t="shared" si="4"/>
        <v>110</v>
      </c>
      <c r="G8" s="325">
        <f t="shared" si="5"/>
        <v>135</v>
      </c>
      <c r="H8" s="325">
        <v>38</v>
      </c>
      <c r="I8" s="325">
        <v>97</v>
      </c>
      <c r="J8" s="325">
        <v>1</v>
      </c>
      <c r="K8" s="325">
        <v>0</v>
      </c>
      <c r="L8" s="325">
        <v>1</v>
      </c>
      <c r="M8" s="325">
        <v>0</v>
      </c>
      <c r="N8" s="325">
        <v>0</v>
      </c>
      <c r="O8" s="325">
        <v>107</v>
      </c>
      <c r="P8" s="325">
        <v>2</v>
      </c>
      <c r="Q8" s="325">
        <v>1</v>
      </c>
      <c r="R8" s="325">
        <v>23</v>
      </c>
      <c r="S8" s="325">
        <f t="shared" si="1"/>
        <v>19</v>
      </c>
      <c r="T8" s="325">
        <v>6</v>
      </c>
      <c r="U8" s="325">
        <v>13</v>
      </c>
      <c r="V8" s="325">
        <v>5</v>
      </c>
      <c r="W8" s="325">
        <v>0</v>
      </c>
      <c r="X8" s="325">
        <v>0</v>
      </c>
      <c r="Y8" s="325">
        <v>1</v>
      </c>
      <c r="Z8" s="325">
        <v>3</v>
      </c>
      <c r="AA8" s="325">
        <v>10</v>
      </c>
    </row>
    <row r="9" spans="1:27" ht="12.5" outlineLevel="1" x14ac:dyDescent="0.25">
      <c r="A9" s="38" t="s">
        <v>265</v>
      </c>
      <c r="B9" s="233" t="s">
        <v>475</v>
      </c>
      <c r="C9" s="234"/>
      <c r="D9" s="325">
        <f t="shared" si="2"/>
        <v>215</v>
      </c>
      <c r="E9" s="325">
        <f t="shared" si="3"/>
        <v>68</v>
      </c>
      <c r="F9" s="325">
        <f t="shared" si="4"/>
        <v>147</v>
      </c>
      <c r="G9" s="325">
        <f t="shared" si="5"/>
        <v>203</v>
      </c>
      <c r="H9" s="325">
        <v>63</v>
      </c>
      <c r="I9" s="325">
        <v>140</v>
      </c>
      <c r="J9" s="325">
        <v>2</v>
      </c>
      <c r="K9" s="325">
        <v>2</v>
      </c>
      <c r="L9" s="325">
        <v>0</v>
      </c>
      <c r="M9" s="325">
        <v>0</v>
      </c>
      <c r="N9" s="325">
        <v>0</v>
      </c>
      <c r="O9" s="325">
        <v>150</v>
      </c>
      <c r="P9" s="325">
        <v>2</v>
      </c>
      <c r="Q9" s="325">
        <v>1</v>
      </c>
      <c r="R9" s="325">
        <v>46</v>
      </c>
      <c r="S9" s="325">
        <f t="shared" si="1"/>
        <v>12</v>
      </c>
      <c r="T9" s="325">
        <v>5</v>
      </c>
      <c r="U9" s="325">
        <v>7</v>
      </c>
      <c r="V9" s="325">
        <v>8</v>
      </c>
      <c r="W9" s="325">
        <v>0</v>
      </c>
      <c r="X9" s="325">
        <v>0</v>
      </c>
      <c r="Y9" s="325">
        <v>1</v>
      </c>
      <c r="Z9" s="325">
        <v>3</v>
      </c>
      <c r="AA9" s="325">
        <v>0</v>
      </c>
    </row>
    <row r="10" spans="1:27" ht="12.5" outlineLevel="1" x14ac:dyDescent="0.25">
      <c r="A10" s="38" t="s">
        <v>265</v>
      </c>
      <c r="B10" s="233" t="s">
        <v>476</v>
      </c>
      <c r="C10" s="234"/>
      <c r="D10" s="325">
        <f t="shared" si="2"/>
        <v>67</v>
      </c>
      <c r="E10" s="325">
        <f t="shared" si="3"/>
        <v>25</v>
      </c>
      <c r="F10" s="325">
        <f t="shared" si="4"/>
        <v>42</v>
      </c>
      <c r="G10" s="325">
        <f t="shared" si="5"/>
        <v>60</v>
      </c>
      <c r="H10" s="325">
        <v>22</v>
      </c>
      <c r="I10" s="325">
        <v>38</v>
      </c>
      <c r="J10" s="325">
        <v>1</v>
      </c>
      <c r="K10" s="325">
        <v>0</v>
      </c>
      <c r="L10" s="325">
        <v>1</v>
      </c>
      <c r="M10" s="325">
        <v>0</v>
      </c>
      <c r="N10" s="325">
        <v>0</v>
      </c>
      <c r="O10" s="325">
        <v>49</v>
      </c>
      <c r="P10" s="325">
        <v>2</v>
      </c>
      <c r="Q10" s="325">
        <v>0</v>
      </c>
      <c r="R10" s="325">
        <v>7</v>
      </c>
      <c r="S10" s="325">
        <f t="shared" si="1"/>
        <v>7</v>
      </c>
      <c r="T10" s="325">
        <v>3</v>
      </c>
      <c r="U10" s="325">
        <v>4</v>
      </c>
      <c r="V10" s="325">
        <v>4</v>
      </c>
      <c r="W10" s="325">
        <v>0</v>
      </c>
      <c r="X10" s="325">
        <v>0</v>
      </c>
      <c r="Y10" s="325">
        <v>0</v>
      </c>
      <c r="Z10" s="325">
        <v>1</v>
      </c>
      <c r="AA10" s="325">
        <v>2</v>
      </c>
    </row>
    <row r="11" spans="1:27" ht="12.5" outlineLevel="1" x14ac:dyDescent="0.25">
      <c r="A11" s="38" t="s">
        <v>265</v>
      </c>
      <c r="B11" s="233" t="s">
        <v>477</v>
      </c>
      <c r="C11" s="234"/>
      <c r="D11" s="325">
        <f t="shared" si="2"/>
        <v>115</v>
      </c>
      <c r="E11" s="325">
        <f t="shared" si="3"/>
        <v>39</v>
      </c>
      <c r="F11" s="325">
        <f t="shared" si="4"/>
        <v>76</v>
      </c>
      <c r="G11" s="325">
        <f t="shared" si="5"/>
        <v>104</v>
      </c>
      <c r="H11" s="325">
        <v>34</v>
      </c>
      <c r="I11" s="325">
        <v>70</v>
      </c>
      <c r="J11" s="325">
        <v>1</v>
      </c>
      <c r="K11" s="325">
        <v>0</v>
      </c>
      <c r="L11" s="325">
        <v>1</v>
      </c>
      <c r="M11" s="325">
        <v>0</v>
      </c>
      <c r="N11" s="325">
        <v>0</v>
      </c>
      <c r="O11" s="325">
        <v>87</v>
      </c>
      <c r="P11" s="325">
        <v>2</v>
      </c>
      <c r="Q11" s="325">
        <v>1</v>
      </c>
      <c r="R11" s="325">
        <v>12</v>
      </c>
      <c r="S11" s="325">
        <f t="shared" si="1"/>
        <v>11</v>
      </c>
      <c r="T11" s="325">
        <v>5</v>
      </c>
      <c r="U11" s="325">
        <v>6</v>
      </c>
      <c r="V11" s="325">
        <v>7</v>
      </c>
      <c r="W11" s="325">
        <v>0</v>
      </c>
      <c r="X11" s="325">
        <v>0</v>
      </c>
      <c r="Y11" s="325">
        <v>0</v>
      </c>
      <c r="Z11" s="325">
        <v>2</v>
      </c>
      <c r="AA11" s="325">
        <v>2</v>
      </c>
    </row>
    <row r="12" spans="1:27" ht="12.5" outlineLevel="1" x14ac:dyDescent="0.25">
      <c r="A12" s="38" t="s">
        <v>265</v>
      </c>
      <c r="B12" s="233" t="s">
        <v>478</v>
      </c>
      <c r="C12" s="234"/>
      <c r="D12" s="325">
        <f t="shared" si="2"/>
        <v>105</v>
      </c>
      <c r="E12" s="325">
        <f t="shared" si="3"/>
        <v>32</v>
      </c>
      <c r="F12" s="325">
        <f t="shared" si="4"/>
        <v>73</v>
      </c>
      <c r="G12" s="325">
        <f t="shared" si="5"/>
        <v>87</v>
      </c>
      <c r="H12" s="325">
        <v>26</v>
      </c>
      <c r="I12" s="325">
        <v>61</v>
      </c>
      <c r="J12" s="325">
        <v>1</v>
      </c>
      <c r="K12" s="325">
        <v>0</v>
      </c>
      <c r="L12" s="325">
        <v>1</v>
      </c>
      <c r="M12" s="325">
        <v>0</v>
      </c>
      <c r="N12" s="325">
        <v>0</v>
      </c>
      <c r="O12" s="325">
        <v>66</v>
      </c>
      <c r="P12" s="325">
        <v>2</v>
      </c>
      <c r="Q12" s="325">
        <v>1</v>
      </c>
      <c r="R12" s="325">
        <v>16</v>
      </c>
      <c r="S12" s="325">
        <f t="shared" si="1"/>
        <v>18</v>
      </c>
      <c r="T12" s="325">
        <v>6</v>
      </c>
      <c r="U12" s="325">
        <v>12</v>
      </c>
      <c r="V12" s="325">
        <v>6</v>
      </c>
      <c r="W12" s="325">
        <v>0</v>
      </c>
      <c r="X12" s="325">
        <v>0</v>
      </c>
      <c r="Y12" s="325">
        <v>0</v>
      </c>
      <c r="Z12" s="325">
        <v>2</v>
      </c>
      <c r="AA12" s="325">
        <v>10</v>
      </c>
    </row>
    <row r="13" spans="1:27" ht="12.5" outlineLevel="1" x14ac:dyDescent="0.25">
      <c r="A13" s="38" t="s">
        <v>265</v>
      </c>
      <c r="B13" s="233" t="s">
        <v>619</v>
      </c>
      <c r="C13" s="234"/>
      <c r="D13" s="325">
        <f>E13+F13</f>
        <v>120</v>
      </c>
      <c r="E13" s="325">
        <f>H13+T13</f>
        <v>43</v>
      </c>
      <c r="F13" s="325">
        <f>I13+U13</f>
        <v>77</v>
      </c>
      <c r="G13" s="325">
        <f>H13+I13</f>
        <v>110</v>
      </c>
      <c r="H13" s="325">
        <v>41</v>
      </c>
      <c r="I13" s="325">
        <v>69</v>
      </c>
      <c r="J13" s="325">
        <v>1</v>
      </c>
      <c r="K13" s="325">
        <v>0</v>
      </c>
      <c r="L13" s="325">
        <v>1</v>
      </c>
      <c r="M13" s="325">
        <v>0</v>
      </c>
      <c r="N13" s="325">
        <v>0</v>
      </c>
      <c r="O13" s="325">
        <v>83</v>
      </c>
      <c r="P13" s="325">
        <v>2</v>
      </c>
      <c r="Q13" s="325">
        <v>1</v>
      </c>
      <c r="R13" s="325">
        <v>22</v>
      </c>
      <c r="S13" s="325">
        <f t="shared" si="1"/>
        <v>10</v>
      </c>
      <c r="T13" s="325">
        <v>2</v>
      </c>
      <c r="U13" s="325">
        <v>8</v>
      </c>
      <c r="V13" s="325">
        <v>6</v>
      </c>
      <c r="W13" s="325">
        <v>0</v>
      </c>
      <c r="X13" s="325">
        <v>0</v>
      </c>
      <c r="Y13" s="325">
        <v>1</v>
      </c>
      <c r="Z13" s="325">
        <v>3</v>
      </c>
      <c r="AA13" s="325">
        <v>0</v>
      </c>
    </row>
    <row r="14" spans="1:27" ht="12.5" outlineLevel="1" x14ac:dyDescent="0.25">
      <c r="A14" s="38" t="s">
        <v>265</v>
      </c>
      <c r="B14" s="233" t="s">
        <v>479</v>
      </c>
      <c r="C14" s="234"/>
      <c r="D14" s="325">
        <f t="shared" si="2"/>
        <v>167</v>
      </c>
      <c r="E14" s="325">
        <f t="shared" si="3"/>
        <v>70</v>
      </c>
      <c r="F14" s="325">
        <f t="shared" si="4"/>
        <v>97</v>
      </c>
      <c r="G14" s="325">
        <f t="shared" si="5"/>
        <v>125</v>
      </c>
      <c r="H14" s="325">
        <v>46</v>
      </c>
      <c r="I14" s="325">
        <v>79</v>
      </c>
      <c r="J14" s="325">
        <v>1</v>
      </c>
      <c r="K14" s="325">
        <v>0</v>
      </c>
      <c r="L14" s="325">
        <v>1</v>
      </c>
      <c r="M14" s="325">
        <v>0</v>
      </c>
      <c r="N14" s="325">
        <v>0</v>
      </c>
      <c r="O14" s="325">
        <v>95</v>
      </c>
      <c r="P14" s="325">
        <v>2</v>
      </c>
      <c r="Q14" s="325">
        <v>1</v>
      </c>
      <c r="R14" s="325">
        <v>25</v>
      </c>
      <c r="S14" s="325">
        <f t="shared" si="1"/>
        <v>42</v>
      </c>
      <c r="T14" s="325">
        <v>24</v>
      </c>
      <c r="U14" s="325">
        <v>18</v>
      </c>
      <c r="V14" s="325">
        <v>5</v>
      </c>
      <c r="W14" s="325">
        <v>21</v>
      </c>
      <c r="X14" s="325">
        <v>0</v>
      </c>
      <c r="Y14" s="325">
        <v>0</v>
      </c>
      <c r="Z14" s="325">
        <v>1</v>
      </c>
      <c r="AA14" s="325">
        <v>15</v>
      </c>
    </row>
    <row r="15" spans="1:27" ht="12.5" outlineLevel="1" x14ac:dyDescent="0.25">
      <c r="A15" s="38" t="s">
        <v>265</v>
      </c>
      <c r="B15" s="233" t="s">
        <v>480</v>
      </c>
      <c r="C15" s="234"/>
      <c r="D15" s="325">
        <f t="shared" si="2"/>
        <v>7</v>
      </c>
      <c r="E15" s="325">
        <f t="shared" si="3"/>
        <v>3</v>
      </c>
      <c r="F15" s="325">
        <f t="shared" si="4"/>
        <v>4</v>
      </c>
      <c r="G15" s="325">
        <f t="shared" si="5"/>
        <v>6</v>
      </c>
      <c r="H15" s="325">
        <v>2</v>
      </c>
      <c r="I15" s="325">
        <v>4</v>
      </c>
      <c r="J15" s="325">
        <v>0</v>
      </c>
      <c r="K15" s="325">
        <v>0</v>
      </c>
      <c r="L15" s="325">
        <v>1</v>
      </c>
      <c r="M15" s="325">
        <v>0</v>
      </c>
      <c r="N15" s="325">
        <v>0</v>
      </c>
      <c r="O15" s="325">
        <v>3</v>
      </c>
      <c r="P15" s="325">
        <v>0</v>
      </c>
      <c r="Q15" s="325">
        <v>0</v>
      </c>
      <c r="R15" s="325">
        <v>2</v>
      </c>
      <c r="S15" s="325">
        <f t="shared" si="1"/>
        <v>1</v>
      </c>
      <c r="T15" s="325">
        <v>1</v>
      </c>
      <c r="U15" s="325">
        <v>0</v>
      </c>
      <c r="V15" s="325">
        <v>0</v>
      </c>
      <c r="W15" s="325">
        <v>0</v>
      </c>
      <c r="X15" s="325">
        <v>0</v>
      </c>
      <c r="Y15" s="325">
        <v>0</v>
      </c>
      <c r="Z15" s="325">
        <v>0</v>
      </c>
      <c r="AA15" s="325">
        <v>1</v>
      </c>
    </row>
    <row r="16" spans="1:27" ht="12.5" outlineLevel="1" x14ac:dyDescent="0.25">
      <c r="A16" s="38" t="s">
        <v>265</v>
      </c>
      <c r="B16" s="233" t="s">
        <v>481</v>
      </c>
      <c r="C16" s="234"/>
      <c r="D16" s="325">
        <f t="shared" si="2"/>
        <v>125</v>
      </c>
      <c r="E16" s="325">
        <f t="shared" si="3"/>
        <v>46</v>
      </c>
      <c r="F16" s="325">
        <f t="shared" si="4"/>
        <v>79</v>
      </c>
      <c r="G16" s="325">
        <f t="shared" si="5"/>
        <v>104</v>
      </c>
      <c r="H16" s="325">
        <v>41</v>
      </c>
      <c r="I16" s="325">
        <v>63</v>
      </c>
      <c r="J16" s="325">
        <v>1</v>
      </c>
      <c r="K16" s="325">
        <v>0</v>
      </c>
      <c r="L16" s="325">
        <v>1</v>
      </c>
      <c r="M16" s="325">
        <v>0</v>
      </c>
      <c r="N16" s="325">
        <v>0</v>
      </c>
      <c r="O16" s="325">
        <v>77</v>
      </c>
      <c r="P16" s="325">
        <v>2</v>
      </c>
      <c r="Q16" s="325">
        <v>1</v>
      </c>
      <c r="R16" s="325">
        <v>22</v>
      </c>
      <c r="S16" s="325">
        <f t="shared" si="1"/>
        <v>21</v>
      </c>
      <c r="T16" s="325">
        <v>5</v>
      </c>
      <c r="U16" s="325">
        <v>16</v>
      </c>
      <c r="V16" s="325">
        <v>5</v>
      </c>
      <c r="W16" s="325">
        <v>0</v>
      </c>
      <c r="X16" s="325">
        <v>0</v>
      </c>
      <c r="Y16" s="325">
        <v>0</v>
      </c>
      <c r="Z16" s="325">
        <v>2</v>
      </c>
      <c r="AA16" s="325">
        <v>14</v>
      </c>
    </row>
    <row r="17" spans="1:27" ht="12.5" outlineLevel="1" x14ac:dyDescent="0.25">
      <c r="A17" s="38" t="s">
        <v>265</v>
      </c>
      <c r="B17" s="233" t="s">
        <v>482</v>
      </c>
      <c r="C17" s="234"/>
      <c r="D17" s="325">
        <f t="shared" si="2"/>
        <v>127</v>
      </c>
      <c r="E17" s="325">
        <f t="shared" si="3"/>
        <v>40</v>
      </c>
      <c r="F17" s="325">
        <f t="shared" si="4"/>
        <v>87</v>
      </c>
      <c r="G17" s="325">
        <f t="shared" si="5"/>
        <v>117</v>
      </c>
      <c r="H17" s="325">
        <v>34</v>
      </c>
      <c r="I17" s="325">
        <v>83</v>
      </c>
      <c r="J17" s="325">
        <v>1</v>
      </c>
      <c r="K17" s="325">
        <v>1</v>
      </c>
      <c r="L17" s="325">
        <v>0</v>
      </c>
      <c r="M17" s="325">
        <v>0</v>
      </c>
      <c r="N17" s="325">
        <v>0</v>
      </c>
      <c r="O17" s="325">
        <v>81</v>
      </c>
      <c r="P17" s="325">
        <v>1</v>
      </c>
      <c r="Q17" s="325">
        <v>1</v>
      </c>
      <c r="R17" s="325">
        <v>32</v>
      </c>
      <c r="S17" s="325">
        <f t="shared" si="1"/>
        <v>10</v>
      </c>
      <c r="T17" s="325">
        <v>6</v>
      </c>
      <c r="U17" s="325">
        <v>4</v>
      </c>
      <c r="V17" s="325">
        <v>5</v>
      </c>
      <c r="W17" s="325">
        <v>0</v>
      </c>
      <c r="X17" s="325">
        <v>0</v>
      </c>
      <c r="Y17" s="325">
        <v>1</v>
      </c>
      <c r="Z17" s="325">
        <v>4</v>
      </c>
      <c r="AA17" s="325">
        <v>0</v>
      </c>
    </row>
    <row r="18" spans="1:27" ht="12.5" outlineLevel="1" x14ac:dyDescent="0.25">
      <c r="A18" s="38" t="s">
        <v>265</v>
      </c>
      <c r="B18" s="233" t="s">
        <v>483</v>
      </c>
      <c r="C18" s="234"/>
      <c r="D18" s="325">
        <f t="shared" si="2"/>
        <v>25</v>
      </c>
      <c r="E18" s="325">
        <f t="shared" si="3"/>
        <v>6</v>
      </c>
      <c r="F18" s="325">
        <f t="shared" si="4"/>
        <v>19</v>
      </c>
      <c r="G18" s="325">
        <f t="shared" si="5"/>
        <v>23</v>
      </c>
      <c r="H18" s="325">
        <v>6</v>
      </c>
      <c r="I18" s="325">
        <v>17</v>
      </c>
      <c r="J18" s="325">
        <v>0</v>
      </c>
      <c r="K18" s="325">
        <v>0</v>
      </c>
      <c r="L18" s="325">
        <v>1</v>
      </c>
      <c r="M18" s="325">
        <v>0</v>
      </c>
      <c r="N18" s="325">
        <v>0</v>
      </c>
      <c r="O18" s="325">
        <v>12</v>
      </c>
      <c r="P18" s="325">
        <v>1</v>
      </c>
      <c r="Q18" s="325">
        <v>0</v>
      </c>
      <c r="R18" s="325">
        <v>9</v>
      </c>
      <c r="S18" s="325">
        <f t="shared" si="1"/>
        <v>2</v>
      </c>
      <c r="T18" s="325">
        <v>0</v>
      </c>
      <c r="U18" s="325">
        <v>2</v>
      </c>
      <c r="V18" s="325">
        <v>1</v>
      </c>
      <c r="W18" s="325">
        <v>0</v>
      </c>
      <c r="X18" s="325">
        <v>0</v>
      </c>
      <c r="Y18" s="325">
        <v>0</v>
      </c>
      <c r="Z18" s="325">
        <v>0</v>
      </c>
      <c r="AA18" s="325">
        <v>1</v>
      </c>
    </row>
    <row r="19" spans="1:27" ht="12.5" outlineLevel="1" x14ac:dyDescent="0.25">
      <c r="A19" s="39" t="s">
        <v>265</v>
      </c>
      <c r="B19" s="235" t="s">
        <v>484</v>
      </c>
      <c r="C19" s="236"/>
      <c r="D19" s="326">
        <f t="shared" si="2"/>
        <v>132</v>
      </c>
      <c r="E19" s="326">
        <f t="shared" si="3"/>
        <v>34</v>
      </c>
      <c r="F19" s="326">
        <f t="shared" si="4"/>
        <v>98</v>
      </c>
      <c r="G19" s="326">
        <f t="shared" si="5"/>
        <v>97</v>
      </c>
      <c r="H19" s="326">
        <v>22</v>
      </c>
      <c r="I19" s="326">
        <v>75</v>
      </c>
      <c r="J19" s="326">
        <v>1</v>
      </c>
      <c r="K19" s="326">
        <v>0</v>
      </c>
      <c r="L19" s="326">
        <v>1</v>
      </c>
      <c r="M19" s="326">
        <v>1</v>
      </c>
      <c r="N19" s="326">
        <v>0</v>
      </c>
      <c r="O19" s="326">
        <v>74</v>
      </c>
      <c r="P19" s="326">
        <v>2</v>
      </c>
      <c r="Q19" s="326">
        <v>1</v>
      </c>
      <c r="R19" s="326">
        <v>17</v>
      </c>
      <c r="S19" s="326">
        <f t="shared" si="1"/>
        <v>35</v>
      </c>
      <c r="T19" s="326">
        <v>12</v>
      </c>
      <c r="U19" s="326">
        <v>23</v>
      </c>
      <c r="V19" s="326">
        <v>5</v>
      </c>
      <c r="W19" s="326">
        <v>18</v>
      </c>
      <c r="X19" s="326">
        <v>0</v>
      </c>
      <c r="Y19" s="326">
        <v>0</v>
      </c>
      <c r="Z19" s="326">
        <v>0</v>
      </c>
      <c r="AA19" s="326">
        <v>12</v>
      </c>
    </row>
    <row r="20" spans="1:27" s="25" customFormat="1" ht="13" x14ac:dyDescent="0.3">
      <c r="A20" s="120" t="s">
        <v>266</v>
      </c>
      <c r="B20" s="196"/>
      <c r="C20" s="274">
        <f>SUBTOTAL(3,C4:C19)</f>
        <v>1</v>
      </c>
      <c r="D20" s="391">
        <f>SUBTOTAL(9,D4:D19)</f>
        <v>1590</v>
      </c>
      <c r="E20" s="391">
        <f t="shared" ref="E20:AA20" si="6">SUBTOTAL(9,E4:E19)</f>
        <v>550</v>
      </c>
      <c r="F20" s="391">
        <f t="shared" si="6"/>
        <v>1040</v>
      </c>
      <c r="G20" s="391">
        <f t="shared" si="6"/>
        <v>1338</v>
      </c>
      <c r="H20" s="391">
        <f t="shared" si="6"/>
        <v>445</v>
      </c>
      <c r="I20" s="391">
        <f t="shared" si="6"/>
        <v>893</v>
      </c>
      <c r="J20" s="391">
        <f t="shared" si="6"/>
        <v>13</v>
      </c>
      <c r="K20" s="391">
        <f t="shared" si="6"/>
        <v>4</v>
      </c>
      <c r="L20" s="391">
        <f>SUBTOTAL(9,L4:L19)</f>
        <v>12</v>
      </c>
      <c r="M20" s="391">
        <f>SUBTOTAL(9,M4:M19)</f>
        <v>3</v>
      </c>
      <c r="N20" s="391">
        <f t="shared" si="6"/>
        <v>1</v>
      </c>
      <c r="O20" s="391">
        <f t="shared" si="6"/>
        <v>1009</v>
      </c>
      <c r="P20" s="391">
        <f t="shared" si="6"/>
        <v>24</v>
      </c>
      <c r="Q20" s="391">
        <f t="shared" si="6"/>
        <v>12</v>
      </c>
      <c r="R20" s="391">
        <f t="shared" si="6"/>
        <v>260</v>
      </c>
      <c r="S20" s="391">
        <f t="shared" si="6"/>
        <v>252</v>
      </c>
      <c r="T20" s="391">
        <f t="shared" si="6"/>
        <v>105</v>
      </c>
      <c r="U20" s="391">
        <f t="shared" si="6"/>
        <v>147</v>
      </c>
      <c r="V20" s="391">
        <f t="shared" si="6"/>
        <v>69</v>
      </c>
      <c r="W20" s="391">
        <f t="shared" si="6"/>
        <v>64</v>
      </c>
      <c r="X20" s="391">
        <v>0</v>
      </c>
      <c r="Y20" s="391">
        <f t="shared" si="6"/>
        <v>5</v>
      </c>
      <c r="Z20" s="391">
        <f t="shared" si="6"/>
        <v>34</v>
      </c>
      <c r="AA20" s="391">
        <f t="shared" si="6"/>
        <v>80</v>
      </c>
    </row>
    <row r="21" spans="1:27" s="104" customFormat="1" ht="13" x14ac:dyDescent="0.3">
      <c r="A21" s="161" t="s">
        <v>485</v>
      </c>
      <c r="B21" s="197"/>
      <c r="C21" s="275">
        <v>0</v>
      </c>
      <c r="D21" s="392">
        <f>E21+F21</f>
        <v>832</v>
      </c>
      <c r="E21" s="392">
        <f>H21+T21</f>
        <v>327</v>
      </c>
      <c r="F21" s="392">
        <f>I21+U21</f>
        <v>505</v>
      </c>
      <c r="G21" s="392">
        <f>H21+I21</f>
        <v>789</v>
      </c>
      <c r="H21" s="392">
        <v>309</v>
      </c>
      <c r="I21" s="392">
        <v>480</v>
      </c>
      <c r="J21" s="392">
        <v>8</v>
      </c>
      <c r="K21" s="392">
        <v>1</v>
      </c>
      <c r="L21" s="392">
        <v>14</v>
      </c>
      <c r="M21" s="392">
        <v>1</v>
      </c>
      <c r="N21" s="392">
        <v>2</v>
      </c>
      <c r="O21" s="392">
        <v>589</v>
      </c>
      <c r="P21" s="392">
        <v>16</v>
      </c>
      <c r="Q21" s="392">
        <v>5</v>
      </c>
      <c r="R21" s="392">
        <v>153</v>
      </c>
      <c r="S21" s="392">
        <f>T21+U21</f>
        <v>43</v>
      </c>
      <c r="T21" s="392">
        <v>18</v>
      </c>
      <c r="U21" s="392">
        <v>25</v>
      </c>
      <c r="V21" s="392">
        <v>34</v>
      </c>
      <c r="W21" s="392">
        <v>0</v>
      </c>
      <c r="X21" s="392">
        <v>0</v>
      </c>
      <c r="Y21" s="392">
        <v>0</v>
      </c>
      <c r="Z21" s="392">
        <v>0</v>
      </c>
      <c r="AA21" s="392">
        <v>9</v>
      </c>
    </row>
    <row r="22" spans="1:27" s="104" customFormat="1" ht="13" x14ac:dyDescent="0.3">
      <c r="A22" s="162" t="s">
        <v>251</v>
      </c>
      <c r="B22" s="198"/>
      <c r="C22" s="276">
        <f>SUBTOTAL(3,C4:C20)+C21</f>
        <v>1</v>
      </c>
      <c r="D22" s="393">
        <f>E22+F22</f>
        <v>2422</v>
      </c>
      <c r="E22" s="393">
        <f>H22+T22</f>
        <v>877</v>
      </c>
      <c r="F22" s="393">
        <f>I22+U22</f>
        <v>1545</v>
      </c>
      <c r="G22" s="393">
        <f>H22+I22</f>
        <v>2127</v>
      </c>
      <c r="H22" s="393">
        <f t="shared" ref="H22:AA22" si="7">SUM(H20:H21)</f>
        <v>754</v>
      </c>
      <c r="I22" s="393">
        <f t="shared" si="7"/>
        <v>1373</v>
      </c>
      <c r="J22" s="393">
        <f t="shared" si="7"/>
        <v>21</v>
      </c>
      <c r="K22" s="393">
        <f t="shared" si="7"/>
        <v>5</v>
      </c>
      <c r="L22" s="393">
        <f t="shared" si="7"/>
        <v>26</v>
      </c>
      <c r="M22" s="393">
        <f t="shared" si="7"/>
        <v>4</v>
      </c>
      <c r="N22" s="393">
        <f t="shared" si="7"/>
        <v>3</v>
      </c>
      <c r="O22" s="393">
        <f t="shared" si="7"/>
        <v>1598</v>
      </c>
      <c r="P22" s="393">
        <f t="shared" si="7"/>
        <v>40</v>
      </c>
      <c r="Q22" s="393">
        <f t="shared" si="7"/>
        <v>17</v>
      </c>
      <c r="R22" s="393">
        <f t="shared" si="7"/>
        <v>413</v>
      </c>
      <c r="S22" s="393">
        <f t="shared" si="7"/>
        <v>295</v>
      </c>
      <c r="T22" s="393">
        <f t="shared" si="7"/>
        <v>123</v>
      </c>
      <c r="U22" s="393">
        <f t="shared" si="7"/>
        <v>172</v>
      </c>
      <c r="V22" s="393">
        <f t="shared" si="7"/>
        <v>103</v>
      </c>
      <c r="W22" s="393">
        <f t="shared" si="7"/>
        <v>64</v>
      </c>
      <c r="X22" s="393">
        <f t="shared" si="7"/>
        <v>0</v>
      </c>
      <c r="Y22" s="393">
        <f t="shared" si="7"/>
        <v>5</v>
      </c>
      <c r="Z22" s="393">
        <f t="shared" si="7"/>
        <v>34</v>
      </c>
      <c r="AA22" s="393">
        <f t="shared" si="7"/>
        <v>89</v>
      </c>
    </row>
    <row r="23" spans="1:27" x14ac:dyDescent="0.2"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x14ac:dyDescent="0.2">
      <c r="A24" s="24" t="s">
        <v>498</v>
      </c>
    </row>
    <row r="25" spans="1:27" x14ac:dyDescent="0.2">
      <c r="A25" s="24" t="s">
        <v>499</v>
      </c>
    </row>
  </sheetData>
  <mergeCells count="21">
    <mergeCell ref="Q2:Q3"/>
    <mergeCell ref="M2:M3"/>
    <mergeCell ref="O2:O3"/>
    <mergeCell ref="P2:P3"/>
    <mergeCell ref="N2:N3"/>
    <mergeCell ref="L2:L3"/>
    <mergeCell ref="A2:A3"/>
    <mergeCell ref="B2:B3"/>
    <mergeCell ref="D2:F2"/>
    <mergeCell ref="G2:I2"/>
    <mergeCell ref="J2:J3"/>
    <mergeCell ref="K2:K3"/>
    <mergeCell ref="C2:C3"/>
    <mergeCell ref="AA2:AA3"/>
    <mergeCell ref="R2:R3"/>
    <mergeCell ref="S2:U2"/>
    <mergeCell ref="V2:V3"/>
    <mergeCell ref="W2:W3"/>
    <mergeCell ref="Z2:Z3"/>
    <mergeCell ref="Y2:Y3"/>
    <mergeCell ref="X2:X3"/>
  </mergeCells>
  <phoneticPr fontId="2"/>
  <pageMargins left="0.59055118110236227" right="0.39370078740157483" top="0.59055118110236227" bottom="0.39370078740157483" header="0.31496062992125984" footer="0.19685039370078741"/>
  <pageSetup paperSize="9" scale="74" fitToHeight="0" orientation="landscape" r:id="rId1"/>
  <headerFooter>
    <oddHeader>&amp;R&amp;K000000令和７年５月１日時点</oddHeader>
    <oddFooter>&amp;R&amp;K000000令和７年度公立特別支援学校本務教職員数　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X50"/>
  <sheetViews>
    <sheetView zoomScaleNormal="100" zoomScaleSheetLayoutView="100" workbookViewId="0">
      <pane xSplit="3" ySplit="3" topLeftCell="D4" activePane="bottomRight" state="frozen"/>
      <selection activeCell="H18" sqref="H18"/>
      <selection pane="topRight" activeCell="H18" sqref="H18"/>
      <selection pane="bottomLeft" activeCell="H18" sqref="H18"/>
      <selection pane="bottomRight" activeCell="H40" sqref="H40"/>
    </sheetView>
  </sheetViews>
  <sheetFormatPr defaultColWidth="9" defaultRowHeight="12" outlineLevelRow="2" x14ac:dyDescent="0.2"/>
  <cols>
    <col min="1" max="1" width="8.453125" style="18" bestFit="1" customWidth="1"/>
    <col min="2" max="2" width="11" style="18" customWidth="1"/>
    <col min="3" max="3" width="18.6328125" style="18" bestFit="1" customWidth="1"/>
    <col min="4" max="4" width="7.453125" style="27" customWidth="1"/>
    <col min="5" max="5" width="7.453125" style="19" customWidth="1"/>
    <col min="6" max="13" width="7.453125" style="18" customWidth="1"/>
    <col min="14" max="16" width="7" style="18" customWidth="1"/>
    <col min="17" max="24" width="5.26953125" style="18" customWidth="1"/>
    <col min="25" max="25" width="11.26953125" style="18" customWidth="1"/>
    <col min="26" max="16384" width="9" style="18"/>
  </cols>
  <sheetData>
    <row r="1" spans="1:24" s="2" customFormat="1" x14ac:dyDescent="0.2">
      <c r="A1" s="12" t="s">
        <v>657</v>
      </c>
      <c r="B1" s="13"/>
      <c r="C1" s="14"/>
      <c r="D1" s="2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3"/>
    </row>
    <row r="2" spans="1:24" s="15" customFormat="1" ht="20.149999999999999" customHeight="1" x14ac:dyDescent="0.2">
      <c r="A2" s="498" t="s">
        <v>432</v>
      </c>
      <c r="B2" s="499" t="s">
        <v>433</v>
      </c>
      <c r="C2" s="500" t="s">
        <v>489</v>
      </c>
      <c r="D2" s="495" t="s">
        <v>486</v>
      </c>
      <c r="E2" s="497" t="s">
        <v>213</v>
      </c>
      <c r="F2" s="497"/>
      <c r="G2" s="497"/>
      <c r="H2" s="497" t="s">
        <v>434</v>
      </c>
      <c r="I2" s="497"/>
      <c r="J2" s="497"/>
      <c r="K2" s="494" t="s">
        <v>435</v>
      </c>
      <c r="L2" s="494" t="s">
        <v>436</v>
      </c>
      <c r="M2" s="494" t="s">
        <v>372</v>
      </c>
      <c r="N2" s="494" t="s">
        <v>437</v>
      </c>
      <c r="O2" s="494" t="s">
        <v>374</v>
      </c>
      <c r="P2" s="494" t="s">
        <v>615</v>
      </c>
      <c r="Q2" s="494" t="s">
        <v>376</v>
      </c>
      <c r="R2" s="494" t="s">
        <v>439</v>
      </c>
      <c r="S2" s="497" t="s">
        <v>440</v>
      </c>
      <c r="T2" s="497"/>
      <c r="U2" s="497"/>
      <c r="V2" s="493" t="s">
        <v>224</v>
      </c>
      <c r="W2" s="493" t="s">
        <v>227</v>
      </c>
      <c r="X2" s="493" t="s">
        <v>228</v>
      </c>
    </row>
    <row r="3" spans="1:24" s="15" customFormat="1" ht="20.149999999999999" customHeight="1" x14ac:dyDescent="0.2">
      <c r="A3" s="498"/>
      <c r="B3" s="499"/>
      <c r="C3" s="500"/>
      <c r="D3" s="496"/>
      <c r="E3" s="151" t="s">
        <v>219</v>
      </c>
      <c r="F3" s="151" t="s">
        <v>220</v>
      </c>
      <c r="G3" s="151" t="s">
        <v>221</v>
      </c>
      <c r="H3" s="151" t="s">
        <v>219</v>
      </c>
      <c r="I3" s="151" t="s">
        <v>220</v>
      </c>
      <c r="J3" s="151" t="s">
        <v>221</v>
      </c>
      <c r="K3" s="494"/>
      <c r="L3" s="494"/>
      <c r="M3" s="494"/>
      <c r="N3" s="494"/>
      <c r="O3" s="494"/>
      <c r="P3" s="494"/>
      <c r="Q3" s="494"/>
      <c r="R3" s="494"/>
      <c r="S3" s="151" t="s">
        <v>219</v>
      </c>
      <c r="T3" s="151" t="s">
        <v>220</v>
      </c>
      <c r="U3" s="151" t="s">
        <v>221</v>
      </c>
      <c r="V3" s="493"/>
      <c r="W3" s="493"/>
      <c r="X3" s="493"/>
    </row>
    <row r="4" spans="1:24" s="2" customFormat="1" ht="12.5" outlineLevel="2" x14ac:dyDescent="0.25">
      <c r="A4" s="33" t="s">
        <v>23</v>
      </c>
      <c r="B4" s="34" t="s">
        <v>24</v>
      </c>
      <c r="C4" s="329" t="s">
        <v>658</v>
      </c>
      <c r="D4" s="201"/>
      <c r="E4" s="298">
        <f t="shared" ref="E4:E34" si="0">SUM(F4:G4)</f>
        <v>10</v>
      </c>
      <c r="F4" s="298">
        <f t="shared" ref="F4:G6" si="1">I4+T4</f>
        <v>0</v>
      </c>
      <c r="G4" s="298">
        <f t="shared" si="1"/>
        <v>10</v>
      </c>
      <c r="H4" s="298">
        <f t="shared" ref="H4:H35" si="2">SUM(I4:J4)</f>
        <v>9</v>
      </c>
      <c r="I4" s="302">
        <v>0</v>
      </c>
      <c r="J4" s="302">
        <v>9</v>
      </c>
      <c r="K4" s="302">
        <v>1</v>
      </c>
      <c r="L4" s="302">
        <v>0</v>
      </c>
      <c r="M4" s="302">
        <v>0</v>
      </c>
      <c r="N4" s="302">
        <v>1</v>
      </c>
      <c r="O4" s="302">
        <v>0</v>
      </c>
      <c r="P4" s="302">
        <v>7</v>
      </c>
      <c r="Q4" s="302">
        <v>0</v>
      </c>
      <c r="R4" s="302">
        <v>0</v>
      </c>
      <c r="S4" s="298">
        <f>SUM(T4:U4)</f>
        <v>1</v>
      </c>
      <c r="T4" s="302">
        <v>0</v>
      </c>
      <c r="U4" s="302">
        <v>1</v>
      </c>
      <c r="V4" s="302">
        <v>0</v>
      </c>
      <c r="W4" s="302">
        <v>0</v>
      </c>
      <c r="X4" s="302">
        <v>1</v>
      </c>
    </row>
    <row r="5" spans="1:24" s="2" customFormat="1" ht="13" outlineLevel="1" x14ac:dyDescent="0.3">
      <c r="A5" s="110" t="s">
        <v>23</v>
      </c>
      <c r="B5" s="111" t="s">
        <v>237</v>
      </c>
      <c r="C5" s="196"/>
      <c r="D5" s="261">
        <v>0</v>
      </c>
      <c r="E5" s="341">
        <f t="shared" ref="E5:J5" si="3">SUBTOTAL(9,E4:E4)</f>
        <v>10</v>
      </c>
      <c r="F5" s="341">
        <f t="shared" si="3"/>
        <v>0</v>
      </c>
      <c r="G5" s="341">
        <f t="shared" si="3"/>
        <v>10</v>
      </c>
      <c r="H5" s="341">
        <f t="shared" si="3"/>
        <v>9</v>
      </c>
      <c r="I5" s="341">
        <f t="shared" si="3"/>
        <v>0</v>
      </c>
      <c r="J5" s="341">
        <f t="shared" si="3"/>
        <v>9</v>
      </c>
      <c r="K5" s="341">
        <f>SUM(K4:K4)</f>
        <v>1</v>
      </c>
      <c r="L5" s="341">
        <f>SUM(L4:L4)</f>
        <v>0</v>
      </c>
      <c r="M5" s="341">
        <f>SUM(M4:M4)</f>
        <v>0</v>
      </c>
      <c r="N5" s="341">
        <f>SUM(N4:N4)</f>
        <v>1</v>
      </c>
      <c r="O5" s="341" t="s">
        <v>511</v>
      </c>
      <c r="P5" s="341">
        <f>SUM(P4:P4)</f>
        <v>7</v>
      </c>
      <c r="Q5" s="341" t="s">
        <v>511</v>
      </c>
      <c r="R5" s="341" t="s">
        <v>511</v>
      </c>
      <c r="S5" s="341">
        <f t="shared" ref="S5:X5" si="4">SUBTOTAL(9,S4:S4)</f>
        <v>1</v>
      </c>
      <c r="T5" s="341">
        <f t="shared" si="4"/>
        <v>0</v>
      </c>
      <c r="U5" s="341">
        <f t="shared" si="4"/>
        <v>1</v>
      </c>
      <c r="V5" s="341">
        <f t="shared" si="4"/>
        <v>0</v>
      </c>
      <c r="W5" s="341">
        <f t="shared" si="4"/>
        <v>0</v>
      </c>
      <c r="X5" s="341">
        <f t="shared" si="4"/>
        <v>1</v>
      </c>
    </row>
    <row r="6" spans="1:24" s="2" customFormat="1" ht="12.5" outlineLevel="2" x14ac:dyDescent="0.25">
      <c r="A6" s="26" t="s">
        <v>23</v>
      </c>
      <c r="B6" s="16" t="s">
        <v>47</v>
      </c>
      <c r="C6" s="241" t="s">
        <v>441</v>
      </c>
      <c r="D6" s="202"/>
      <c r="E6" s="339">
        <f t="shared" si="0"/>
        <v>6</v>
      </c>
      <c r="F6" s="298">
        <f t="shared" si="1"/>
        <v>0</v>
      </c>
      <c r="G6" s="298">
        <f t="shared" si="1"/>
        <v>6</v>
      </c>
      <c r="H6" s="339">
        <f t="shared" si="2"/>
        <v>5</v>
      </c>
      <c r="I6" s="296">
        <v>0</v>
      </c>
      <c r="J6" s="296">
        <v>5</v>
      </c>
      <c r="K6" s="296">
        <v>1</v>
      </c>
      <c r="L6" s="296">
        <v>1</v>
      </c>
      <c r="M6" s="296">
        <v>0</v>
      </c>
      <c r="N6" s="296">
        <v>0</v>
      </c>
      <c r="O6" s="296">
        <v>0</v>
      </c>
      <c r="P6" s="296">
        <v>3</v>
      </c>
      <c r="Q6" s="296">
        <v>0</v>
      </c>
      <c r="R6" s="296">
        <v>0</v>
      </c>
      <c r="S6" s="296">
        <f>SUM(T6:U6)</f>
        <v>1</v>
      </c>
      <c r="T6" s="296">
        <v>0</v>
      </c>
      <c r="U6" s="296">
        <v>1</v>
      </c>
      <c r="V6" s="296">
        <v>0</v>
      </c>
      <c r="W6" s="296">
        <v>0</v>
      </c>
      <c r="X6" s="296">
        <v>1</v>
      </c>
    </row>
    <row r="7" spans="1:24" s="2" customFormat="1" ht="13" outlineLevel="1" x14ac:dyDescent="0.3">
      <c r="A7" s="110" t="s">
        <v>23</v>
      </c>
      <c r="B7" s="111" t="s">
        <v>238</v>
      </c>
      <c r="C7" s="196"/>
      <c r="D7" s="261">
        <v>0</v>
      </c>
      <c r="E7" s="341">
        <f>SUBTOTAL(9,E6:E6)</f>
        <v>6</v>
      </c>
      <c r="F7" s="341">
        <f t="shared" ref="F7:W7" si="5">SUBTOTAL(9,F6:F6)</f>
        <v>0</v>
      </c>
      <c r="G7" s="341">
        <f t="shared" si="5"/>
        <v>6</v>
      </c>
      <c r="H7" s="341">
        <f t="shared" si="5"/>
        <v>5</v>
      </c>
      <c r="I7" s="341">
        <f t="shared" si="5"/>
        <v>0</v>
      </c>
      <c r="J7" s="341">
        <f t="shared" si="5"/>
        <v>5</v>
      </c>
      <c r="K7" s="341">
        <f t="shared" si="5"/>
        <v>1</v>
      </c>
      <c r="L7" s="341">
        <f t="shared" si="5"/>
        <v>1</v>
      </c>
      <c r="M7" s="341">
        <f t="shared" si="5"/>
        <v>0</v>
      </c>
      <c r="N7" s="341">
        <f t="shared" si="5"/>
        <v>0</v>
      </c>
      <c r="O7" s="341">
        <f t="shared" si="5"/>
        <v>0</v>
      </c>
      <c r="P7" s="341">
        <f t="shared" si="5"/>
        <v>3</v>
      </c>
      <c r="Q7" s="341">
        <f t="shared" si="5"/>
        <v>0</v>
      </c>
      <c r="R7" s="341">
        <f t="shared" si="5"/>
        <v>0</v>
      </c>
      <c r="S7" s="341">
        <f t="shared" si="5"/>
        <v>1</v>
      </c>
      <c r="T7" s="341">
        <f t="shared" si="5"/>
        <v>0</v>
      </c>
      <c r="U7" s="341">
        <f t="shared" si="5"/>
        <v>1</v>
      </c>
      <c r="V7" s="341">
        <f t="shared" si="5"/>
        <v>0</v>
      </c>
      <c r="W7" s="341">
        <f t="shared" si="5"/>
        <v>0</v>
      </c>
      <c r="X7" s="341">
        <f>SUBTOTAL(9,X6:X6)</f>
        <v>1</v>
      </c>
    </row>
    <row r="8" spans="1:24" s="2" customFormat="1" ht="12.5" outlineLevel="2" x14ac:dyDescent="0.25">
      <c r="A8" s="33" t="s">
        <v>23</v>
      </c>
      <c r="B8" s="34" t="s">
        <v>58</v>
      </c>
      <c r="C8" s="238" t="s">
        <v>643</v>
      </c>
      <c r="D8" s="200"/>
      <c r="E8" s="336">
        <f t="shared" si="0"/>
        <v>6</v>
      </c>
      <c r="F8" s="336">
        <f t="shared" ref="F8:G9" si="6">I8+T8</f>
        <v>0</v>
      </c>
      <c r="G8" s="336">
        <f t="shared" si="6"/>
        <v>6</v>
      </c>
      <c r="H8" s="336">
        <f t="shared" si="2"/>
        <v>5</v>
      </c>
      <c r="I8" s="298">
        <v>0</v>
      </c>
      <c r="J8" s="298">
        <v>5</v>
      </c>
      <c r="K8" s="298">
        <v>1</v>
      </c>
      <c r="L8" s="298">
        <v>0</v>
      </c>
      <c r="M8" s="298">
        <v>1</v>
      </c>
      <c r="N8" s="298">
        <v>1</v>
      </c>
      <c r="O8" s="298">
        <v>0</v>
      </c>
      <c r="P8" s="298">
        <v>2</v>
      </c>
      <c r="Q8" s="298">
        <v>0</v>
      </c>
      <c r="R8" s="298">
        <v>0</v>
      </c>
      <c r="S8" s="302">
        <f>SUM(T8:U8)</f>
        <v>1</v>
      </c>
      <c r="T8" s="298">
        <v>0</v>
      </c>
      <c r="U8" s="298">
        <v>1</v>
      </c>
      <c r="V8" s="298">
        <v>0</v>
      </c>
      <c r="W8" s="298">
        <v>0</v>
      </c>
      <c r="X8" s="298">
        <v>1</v>
      </c>
    </row>
    <row r="9" spans="1:24" s="2" customFormat="1" ht="12.5" outlineLevel="2" x14ac:dyDescent="0.25">
      <c r="A9" s="35" t="s">
        <v>23</v>
      </c>
      <c r="B9" s="36" t="s">
        <v>58</v>
      </c>
      <c r="C9" s="239" t="s">
        <v>442</v>
      </c>
      <c r="D9" s="201"/>
      <c r="E9" s="337">
        <f t="shared" si="0"/>
        <v>4</v>
      </c>
      <c r="F9" s="338">
        <f t="shared" si="6"/>
        <v>1</v>
      </c>
      <c r="G9" s="338">
        <f t="shared" si="6"/>
        <v>3</v>
      </c>
      <c r="H9" s="337">
        <f t="shared" si="2"/>
        <v>3</v>
      </c>
      <c r="I9" s="300">
        <v>1</v>
      </c>
      <c r="J9" s="300">
        <v>2</v>
      </c>
      <c r="K9" s="300">
        <v>1</v>
      </c>
      <c r="L9" s="300">
        <v>0</v>
      </c>
      <c r="M9" s="300">
        <v>1</v>
      </c>
      <c r="N9" s="300">
        <v>1</v>
      </c>
      <c r="O9" s="300">
        <v>0</v>
      </c>
      <c r="P9" s="300">
        <v>0</v>
      </c>
      <c r="Q9" s="300">
        <v>0</v>
      </c>
      <c r="R9" s="300">
        <v>0</v>
      </c>
      <c r="S9" s="300">
        <f>SUM(T9:U9)</f>
        <v>1</v>
      </c>
      <c r="T9" s="300">
        <v>0</v>
      </c>
      <c r="U9" s="300">
        <v>1</v>
      </c>
      <c r="V9" s="300">
        <v>0</v>
      </c>
      <c r="W9" s="300">
        <v>0</v>
      </c>
      <c r="X9" s="300">
        <v>1</v>
      </c>
    </row>
    <row r="10" spans="1:24" s="2" customFormat="1" ht="13" outlineLevel="1" x14ac:dyDescent="0.3">
      <c r="A10" s="110" t="s">
        <v>23</v>
      </c>
      <c r="B10" s="111" t="s">
        <v>239</v>
      </c>
      <c r="C10" s="196"/>
      <c r="D10" s="261">
        <v>0</v>
      </c>
      <c r="E10" s="341">
        <f>SUBTOTAL(9,E8:E9)</f>
        <v>10</v>
      </c>
      <c r="F10" s="341">
        <f>SUM(F8:F9)</f>
        <v>1</v>
      </c>
      <c r="G10" s="341">
        <f>SUM(G8:G9)</f>
        <v>9</v>
      </c>
      <c r="H10" s="341">
        <f t="shared" ref="H10:X10" si="7">SUBTOTAL(9,H8:H9)</f>
        <v>8</v>
      </c>
      <c r="I10" s="341">
        <f t="shared" si="7"/>
        <v>1</v>
      </c>
      <c r="J10" s="341">
        <f t="shared" si="7"/>
        <v>7</v>
      </c>
      <c r="K10" s="341">
        <f t="shared" si="7"/>
        <v>2</v>
      </c>
      <c r="L10" s="341">
        <f t="shared" si="7"/>
        <v>0</v>
      </c>
      <c r="M10" s="341">
        <f t="shared" si="7"/>
        <v>2</v>
      </c>
      <c r="N10" s="341">
        <f t="shared" si="7"/>
        <v>2</v>
      </c>
      <c r="O10" s="341">
        <f t="shared" si="7"/>
        <v>0</v>
      </c>
      <c r="P10" s="341">
        <f t="shared" si="7"/>
        <v>2</v>
      </c>
      <c r="Q10" s="341">
        <f t="shared" si="7"/>
        <v>0</v>
      </c>
      <c r="R10" s="341">
        <f t="shared" si="7"/>
        <v>0</v>
      </c>
      <c r="S10" s="341">
        <f t="shared" si="7"/>
        <v>2</v>
      </c>
      <c r="T10" s="341">
        <f t="shared" si="7"/>
        <v>0</v>
      </c>
      <c r="U10" s="341">
        <f t="shared" si="7"/>
        <v>2</v>
      </c>
      <c r="V10" s="341">
        <f t="shared" si="7"/>
        <v>0</v>
      </c>
      <c r="W10" s="341">
        <f t="shared" si="7"/>
        <v>0</v>
      </c>
      <c r="X10" s="341">
        <f t="shared" si="7"/>
        <v>2</v>
      </c>
    </row>
    <row r="11" spans="1:24" s="2" customFormat="1" ht="12.5" outlineLevel="2" x14ac:dyDescent="0.25">
      <c r="A11" s="42" t="s">
        <v>23</v>
      </c>
      <c r="B11" s="43" t="s">
        <v>67</v>
      </c>
      <c r="C11" s="242" t="s">
        <v>443</v>
      </c>
      <c r="D11" s="200"/>
      <c r="E11" s="338">
        <f t="shared" si="0"/>
        <v>7</v>
      </c>
      <c r="F11" s="340">
        <f t="shared" ref="F11:F16" si="8">I11+T11</f>
        <v>0</v>
      </c>
      <c r="G11" s="340">
        <f t="shared" ref="G11:G16" si="9">J11+U11</f>
        <v>7</v>
      </c>
      <c r="H11" s="336">
        <f t="shared" si="2"/>
        <v>7</v>
      </c>
      <c r="I11" s="298">
        <v>0</v>
      </c>
      <c r="J11" s="298">
        <v>7</v>
      </c>
      <c r="K11" s="298">
        <v>1</v>
      </c>
      <c r="L11" s="298">
        <v>0</v>
      </c>
      <c r="M11" s="298">
        <v>1</v>
      </c>
      <c r="N11" s="298">
        <v>0</v>
      </c>
      <c r="O11" s="298">
        <v>0</v>
      </c>
      <c r="P11" s="298">
        <v>5</v>
      </c>
      <c r="Q11" s="298">
        <v>0</v>
      </c>
      <c r="R11" s="298">
        <v>0</v>
      </c>
      <c r="S11" s="298">
        <f t="shared" ref="S11:S16" si="10">SUM(T11:U11)</f>
        <v>0</v>
      </c>
      <c r="T11" s="298">
        <v>0</v>
      </c>
      <c r="U11" s="298">
        <v>0</v>
      </c>
      <c r="V11" s="298">
        <v>0</v>
      </c>
      <c r="W11" s="298">
        <v>0</v>
      </c>
      <c r="X11" s="298">
        <v>0</v>
      </c>
    </row>
    <row r="12" spans="1:24" s="2" customFormat="1" ht="12.5" outlineLevel="2" x14ac:dyDescent="0.25">
      <c r="A12" s="33" t="s">
        <v>23</v>
      </c>
      <c r="B12" s="34" t="s">
        <v>67</v>
      </c>
      <c r="C12" s="238" t="s">
        <v>444</v>
      </c>
      <c r="D12" s="243"/>
      <c r="E12" s="336">
        <f t="shared" si="0"/>
        <v>6</v>
      </c>
      <c r="F12" s="340">
        <f t="shared" si="8"/>
        <v>0</v>
      </c>
      <c r="G12" s="340">
        <f t="shared" si="9"/>
        <v>6</v>
      </c>
      <c r="H12" s="336">
        <f t="shared" si="2"/>
        <v>6</v>
      </c>
      <c r="I12" s="298">
        <v>0</v>
      </c>
      <c r="J12" s="298">
        <v>6</v>
      </c>
      <c r="K12" s="298">
        <v>1</v>
      </c>
      <c r="L12" s="298">
        <v>0</v>
      </c>
      <c r="M12" s="298">
        <v>1</v>
      </c>
      <c r="N12" s="298">
        <v>0</v>
      </c>
      <c r="O12" s="298">
        <v>0</v>
      </c>
      <c r="P12" s="298">
        <v>4</v>
      </c>
      <c r="Q12" s="298">
        <v>0</v>
      </c>
      <c r="R12" s="298">
        <v>0</v>
      </c>
      <c r="S12" s="305">
        <f t="shared" si="10"/>
        <v>0</v>
      </c>
      <c r="T12" s="298">
        <v>0</v>
      </c>
      <c r="U12" s="298">
        <v>0</v>
      </c>
      <c r="V12" s="298">
        <v>0</v>
      </c>
      <c r="W12" s="298">
        <v>0</v>
      </c>
      <c r="X12" s="298">
        <v>0</v>
      </c>
    </row>
    <row r="13" spans="1:24" s="2" customFormat="1" ht="12.5" outlineLevel="2" x14ac:dyDescent="0.25">
      <c r="A13" s="33" t="s">
        <v>23</v>
      </c>
      <c r="B13" s="34" t="s">
        <v>67</v>
      </c>
      <c r="C13" s="238" t="s">
        <v>446</v>
      </c>
      <c r="D13" s="243"/>
      <c r="E13" s="336">
        <f>SUM(F13:G13)</f>
        <v>7</v>
      </c>
      <c r="F13" s="340">
        <f t="shared" si="8"/>
        <v>0</v>
      </c>
      <c r="G13" s="340">
        <f t="shared" si="9"/>
        <v>7</v>
      </c>
      <c r="H13" s="336">
        <f>SUM(I13:J13)</f>
        <v>7</v>
      </c>
      <c r="I13" s="298">
        <v>0</v>
      </c>
      <c r="J13" s="298">
        <v>7</v>
      </c>
      <c r="K13" s="298">
        <v>1</v>
      </c>
      <c r="L13" s="298">
        <v>0</v>
      </c>
      <c r="M13" s="298">
        <v>1</v>
      </c>
      <c r="N13" s="298">
        <v>0</v>
      </c>
      <c r="O13" s="298">
        <v>0</v>
      </c>
      <c r="P13" s="298">
        <v>5</v>
      </c>
      <c r="Q13" s="298">
        <v>0</v>
      </c>
      <c r="R13" s="298">
        <v>0</v>
      </c>
      <c r="S13" s="302">
        <f t="shared" si="10"/>
        <v>0</v>
      </c>
      <c r="T13" s="298">
        <v>0</v>
      </c>
      <c r="U13" s="298">
        <v>0</v>
      </c>
      <c r="V13" s="298">
        <v>0</v>
      </c>
      <c r="W13" s="298">
        <v>0</v>
      </c>
      <c r="X13" s="298">
        <v>0</v>
      </c>
    </row>
    <row r="14" spans="1:24" s="2" customFormat="1" ht="12.5" outlineLevel="2" x14ac:dyDescent="0.25">
      <c r="A14" s="33" t="s">
        <v>23</v>
      </c>
      <c r="B14" s="34" t="s">
        <v>67</v>
      </c>
      <c r="C14" s="238" t="s">
        <v>445</v>
      </c>
      <c r="D14" s="200"/>
      <c r="E14" s="336">
        <f t="shared" si="0"/>
        <v>9</v>
      </c>
      <c r="F14" s="340">
        <f t="shared" si="8"/>
        <v>0</v>
      </c>
      <c r="G14" s="340">
        <f t="shared" si="9"/>
        <v>9</v>
      </c>
      <c r="H14" s="336">
        <f t="shared" si="2"/>
        <v>7</v>
      </c>
      <c r="I14" s="298">
        <v>0</v>
      </c>
      <c r="J14" s="298">
        <v>7</v>
      </c>
      <c r="K14" s="298">
        <v>1</v>
      </c>
      <c r="L14" s="298">
        <v>0</v>
      </c>
      <c r="M14" s="298">
        <v>1</v>
      </c>
      <c r="N14" s="298">
        <v>0</v>
      </c>
      <c r="O14" s="298">
        <v>0</v>
      </c>
      <c r="P14" s="298">
        <v>4</v>
      </c>
      <c r="Q14" s="298">
        <v>0</v>
      </c>
      <c r="R14" s="298">
        <v>1</v>
      </c>
      <c r="S14" s="302">
        <f t="shared" si="10"/>
        <v>2</v>
      </c>
      <c r="T14" s="298">
        <v>0</v>
      </c>
      <c r="U14" s="298">
        <v>2</v>
      </c>
      <c r="V14" s="298">
        <v>1</v>
      </c>
      <c r="W14" s="298">
        <v>0</v>
      </c>
      <c r="X14" s="298">
        <v>1</v>
      </c>
    </row>
    <row r="15" spans="1:24" s="2" customFormat="1" ht="12.5" outlineLevel="2" x14ac:dyDescent="0.25">
      <c r="A15" s="33" t="s">
        <v>23</v>
      </c>
      <c r="B15" s="34" t="s">
        <v>67</v>
      </c>
      <c r="C15" s="238" t="s">
        <v>447</v>
      </c>
      <c r="D15" s="200"/>
      <c r="E15" s="336">
        <f t="shared" si="0"/>
        <v>5</v>
      </c>
      <c r="F15" s="340">
        <f t="shared" si="8"/>
        <v>0</v>
      </c>
      <c r="G15" s="340">
        <f t="shared" si="9"/>
        <v>5</v>
      </c>
      <c r="H15" s="336">
        <f t="shared" si="2"/>
        <v>5</v>
      </c>
      <c r="I15" s="298">
        <v>0</v>
      </c>
      <c r="J15" s="298">
        <v>5</v>
      </c>
      <c r="K15" s="298">
        <v>1</v>
      </c>
      <c r="L15" s="298">
        <v>0</v>
      </c>
      <c r="M15" s="298">
        <v>1</v>
      </c>
      <c r="N15" s="298">
        <v>0</v>
      </c>
      <c r="O15" s="298">
        <v>0</v>
      </c>
      <c r="P15" s="298">
        <v>3</v>
      </c>
      <c r="Q15" s="298">
        <v>0</v>
      </c>
      <c r="R15" s="298">
        <v>0</v>
      </c>
      <c r="S15" s="298">
        <f t="shared" si="10"/>
        <v>0</v>
      </c>
      <c r="T15" s="298">
        <v>0</v>
      </c>
      <c r="U15" s="298">
        <v>0</v>
      </c>
      <c r="V15" s="298">
        <v>0</v>
      </c>
      <c r="W15" s="298">
        <v>0</v>
      </c>
      <c r="X15" s="298">
        <v>0</v>
      </c>
    </row>
    <row r="16" spans="1:24" s="2" customFormat="1" ht="12.5" outlineLevel="2" x14ac:dyDescent="0.25">
      <c r="A16" s="35" t="s">
        <v>23</v>
      </c>
      <c r="B16" s="36" t="s">
        <v>67</v>
      </c>
      <c r="C16" s="239" t="s">
        <v>448</v>
      </c>
      <c r="D16" s="201"/>
      <c r="E16" s="337">
        <f t="shared" si="0"/>
        <v>5</v>
      </c>
      <c r="F16" s="340">
        <f t="shared" si="8"/>
        <v>0</v>
      </c>
      <c r="G16" s="340">
        <f t="shared" si="9"/>
        <v>5</v>
      </c>
      <c r="H16" s="337">
        <f t="shared" si="2"/>
        <v>5</v>
      </c>
      <c r="I16" s="300">
        <v>0</v>
      </c>
      <c r="J16" s="300">
        <v>5</v>
      </c>
      <c r="K16" s="300">
        <v>1</v>
      </c>
      <c r="L16" s="300">
        <v>0</v>
      </c>
      <c r="M16" s="300">
        <v>1</v>
      </c>
      <c r="N16" s="300">
        <v>0</v>
      </c>
      <c r="O16" s="300">
        <v>0</v>
      </c>
      <c r="P16" s="300">
        <v>3</v>
      </c>
      <c r="Q16" s="300">
        <v>0</v>
      </c>
      <c r="R16" s="300">
        <v>0</v>
      </c>
      <c r="S16" s="299">
        <f t="shared" si="10"/>
        <v>0</v>
      </c>
      <c r="T16" s="300">
        <v>0</v>
      </c>
      <c r="U16" s="300">
        <v>0</v>
      </c>
      <c r="V16" s="300">
        <v>0</v>
      </c>
      <c r="W16" s="300">
        <v>0</v>
      </c>
      <c r="X16" s="300">
        <v>0</v>
      </c>
    </row>
    <row r="17" spans="1:24" s="2" customFormat="1" ht="13" outlineLevel="1" x14ac:dyDescent="0.3">
      <c r="A17" s="110" t="s">
        <v>23</v>
      </c>
      <c r="B17" s="111" t="s">
        <v>240</v>
      </c>
      <c r="C17" s="196"/>
      <c r="D17" s="261">
        <v>0</v>
      </c>
      <c r="E17" s="341">
        <f t="shared" ref="E17:X17" si="11">SUBTOTAL(9,E11:E16)</f>
        <v>39</v>
      </c>
      <c r="F17" s="341">
        <f t="shared" si="11"/>
        <v>0</v>
      </c>
      <c r="G17" s="341">
        <f t="shared" si="11"/>
        <v>39</v>
      </c>
      <c r="H17" s="341">
        <f t="shared" si="11"/>
        <v>37</v>
      </c>
      <c r="I17" s="341">
        <f t="shared" si="11"/>
        <v>0</v>
      </c>
      <c r="J17" s="341">
        <f t="shared" si="11"/>
        <v>37</v>
      </c>
      <c r="K17" s="341">
        <f t="shared" si="11"/>
        <v>6</v>
      </c>
      <c r="L17" s="341">
        <f t="shared" si="11"/>
        <v>0</v>
      </c>
      <c r="M17" s="341">
        <f t="shared" si="11"/>
        <v>6</v>
      </c>
      <c r="N17" s="341">
        <f t="shared" si="11"/>
        <v>0</v>
      </c>
      <c r="O17" s="341">
        <f t="shared" si="11"/>
        <v>0</v>
      </c>
      <c r="P17" s="341">
        <f t="shared" si="11"/>
        <v>24</v>
      </c>
      <c r="Q17" s="341">
        <f t="shared" si="11"/>
        <v>0</v>
      </c>
      <c r="R17" s="341">
        <f t="shared" si="11"/>
        <v>1</v>
      </c>
      <c r="S17" s="341">
        <f t="shared" si="11"/>
        <v>2</v>
      </c>
      <c r="T17" s="341">
        <f t="shared" si="11"/>
        <v>0</v>
      </c>
      <c r="U17" s="341">
        <f t="shared" si="11"/>
        <v>2</v>
      </c>
      <c r="V17" s="341">
        <f t="shared" si="11"/>
        <v>1</v>
      </c>
      <c r="W17" s="341">
        <f t="shared" si="11"/>
        <v>0</v>
      </c>
      <c r="X17" s="341">
        <f t="shared" si="11"/>
        <v>1</v>
      </c>
    </row>
    <row r="18" spans="1:24" s="2" customFormat="1" ht="12.5" outlineLevel="2" x14ac:dyDescent="0.25">
      <c r="A18" s="31" t="s">
        <v>23</v>
      </c>
      <c r="B18" s="32" t="s">
        <v>77</v>
      </c>
      <c r="C18" s="237" t="s">
        <v>449</v>
      </c>
      <c r="D18" s="199"/>
      <c r="E18" s="327">
        <f t="shared" si="0"/>
        <v>8</v>
      </c>
      <c r="F18" s="328">
        <f t="shared" ref="F18:G19" si="12">I18+T18</f>
        <v>1</v>
      </c>
      <c r="G18" s="328">
        <f t="shared" si="12"/>
        <v>7</v>
      </c>
      <c r="H18" s="327">
        <f t="shared" si="2"/>
        <v>7</v>
      </c>
      <c r="I18" s="296">
        <v>1</v>
      </c>
      <c r="J18" s="296">
        <v>6</v>
      </c>
      <c r="K18" s="296">
        <v>1</v>
      </c>
      <c r="L18" s="296">
        <v>0</v>
      </c>
      <c r="M18" s="296">
        <v>1</v>
      </c>
      <c r="N18" s="296">
        <v>0</v>
      </c>
      <c r="O18" s="296">
        <v>0</v>
      </c>
      <c r="P18" s="296">
        <v>5</v>
      </c>
      <c r="Q18" s="296">
        <v>0</v>
      </c>
      <c r="R18" s="296">
        <v>0</v>
      </c>
      <c r="S18" s="295">
        <f>SUM(T18:U18)</f>
        <v>1</v>
      </c>
      <c r="T18" s="296">
        <v>0</v>
      </c>
      <c r="U18" s="296">
        <v>1</v>
      </c>
      <c r="V18" s="296">
        <v>0</v>
      </c>
      <c r="W18" s="296">
        <v>0</v>
      </c>
      <c r="X18" s="296">
        <v>1</v>
      </c>
    </row>
    <row r="19" spans="1:24" s="2" customFormat="1" ht="12.5" outlineLevel="2" x14ac:dyDescent="0.25">
      <c r="A19" s="33" t="s">
        <v>23</v>
      </c>
      <c r="B19" s="34" t="s">
        <v>77</v>
      </c>
      <c r="C19" s="238" t="s">
        <v>450</v>
      </c>
      <c r="D19" s="200"/>
      <c r="E19" s="336">
        <f t="shared" si="0"/>
        <v>14</v>
      </c>
      <c r="F19" s="336">
        <f t="shared" si="12"/>
        <v>0</v>
      </c>
      <c r="G19" s="336">
        <f t="shared" si="12"/>
        <v>14</v>
      </c>
      <c r="H19" s="336">
        <f t="shared" si="2"/>
        <v>13</v>
      </c>
      <c r="I19" s="298">
        <v>0</v>
      </c>
      <c r="J19" s="298">
        <v>13</v>
      </c>
      <c r="K19" s="298">
        <v>1</v>
      </c>
      <c r="L19" s="298">
        <v>0</v>
      </c>
      <c r="M19" s="298">
        <v>1</v>
      </c>
      <c r="N19" s="298">
        <v>0</v>
      </c>
      <c r="O19" s="298">
        <v>0</v>
      </c>
      <c r="P19" s="298">
        <v>11</v>
      </c>
      <c r="Q19" s="298">
        <v>0</v>
      </c>
      <c r="R19" s="298">
        <v>0</v>
      </c>
      <c r="S19" s="298">
        <f>SUM(T19:U19)</f>
        <v>1</v>
      </c>
      <c r="T19" s="298">
        <v>0</v>
      </c>
      <c r="U19" s="298">
        <v>1</v>
      </c>
      <c r="V19" s="298">
        <v>0</v>
      </c>
      <c r="W19" s="298">
        <v>0</v>
      </c>
      <c r="X19" s="298">
        <v>1</v>
      </c>
    </row>
    <row r="20" spans="1:24" s="2" customFormat="1" ht="13" outlineLevel="1" x14ac:dyDescent="0.3">
      <c r="A20" s="110" t="s">
        <v>23</v>
      </c>
      <c r="B20" s="111" t="s">
        <v>241</v>
      </c>
      <c r="C20" s="196"/>
      <c r="D20" s="261">
        <v>0</v>
      </c>
      <c r="E20" s="341">
        <f t="shared" ref="E20:X20" si="13">SUBTOTAL(9,E18:E19)</f>
        <v>22</v>
      </c>
      <c r="F20" s="341">
        <f t="shared" si="13"/>
        <v>1</v>
      </c>
      <c r="G20" s="341">
        <f t="shared" si="13"/>
        <v>21</v>
      </c>
      <c r="H20" s="341">
        <f t="shared" si="13"/>
        <v>20</v>
      </c>
      <c r="I20" s="341">
        <f t="shared" si="13"/>
        <v>1</v>
      </c>
      <c r="J20" s="341">
        <f t="shared" si="13"/>
        <v>19</v>
      </c>
      <c r="K20" s="341">
        <f t="shared" si="13"/>
        <v>2</v>
      </c>
      <c r="L20" s="341">
        <f t="shared" si="13"/>
        <v>0</v>
      </c>
      <c r="M20" s="341">
        <f t="shared" si="13"/>
        <v>2</v>
      </c>
      <c r="N20" s="341">
        <f t="shared" si="13"/>
        <v>0</v>
      </c>
      <c r="O20" s="341">
        <f t="shared" si="13"/>
        <v>0</v>
      </c>
      <c r="P20" s="341">
        <f t="shared" si="13"/>
        <v>16</v>
      </c>
      <c r="Q20" s="341">
        <f t="shared" si="13"/>
        <v>0</v>
      </c>
      <c r="R20" s="341">
        <f t="shared" si="13"/>
        <v>0</v>
      </c>
      <c r="S20" s="341">
        <f t="shared" si="13"/>
        <v>2</v>
      </c>
      <c r="T20" s="341">
        <f t="shared" si="13"/>
        <v>0</v>
      </c>
      <c r="U20" s="341">
        <f t="shared" si="13"/>
        <v>2</v>
      </c>
      <c r="V20" s="341">
        <f t="shared" si="13"/>
        <v>0</v>
      </c>
      <c r="W20" s="341">
        <f t="shared" si="13"/>
        <v>0</v>
      </c>
      <c r="X20" s="341">
        <f t="shared" si="13"/>
        <v>2</v>
      </c>
    </row>
    <row r="21" spans="1:24" s="2" customFormat="1" ht="13" x14ac:dyDescent="0.3">
      <c r="A21" s="112" t="s">
        <v>242</v>
      </c>
      <c r="B21" s="113"/>
      <c r="C21" s="196"/>
      <c r="D21" s="261">
        <v>0</v>
      </c>
      <c r="E21" s="341">
        <f>SUBTOTAL(9,E4:E20)</f>
        <v>87</v>
      </c>
      <c r="F21" s="341">
        <f>SUM(F20,F17,F10,F7,F5)</f>
        <v>2</v>
      </c>
      <c r="G21" s="341">
        <f>SUM(G20,G17,G10,G7,G5)</f>
        <v>85</v>
      </c>
      <c r="H21" s="341">
        <f>SUBTOTAL(9,H4:H20)</f>
        <v>79</v>
      </c>
      <c r="I21" s="341">
        <f>SUBTOTAL(9,I4:I20)</f>
        <v>2</v>
      </c>
      <c r="J21" s="341">
        <f>J5+J7+J10+J17+J20</f>
        <v>77</v>
      </c>
      <c r="K21" s="341">
        <f>K5+K7+K10+K17+K20</f>
        <v>12</v>
      </c>
      <c r="L21" s="341">
        <f>L5+L7+L10+L17+L20</f>
        <v>1</v>
      </c>
      <c r="M21" s="341">
        <f>SUBTOTAL(9,M4:M20)</f>
        <v>10</v>
      </c>
      <c r="N21" s="341">
        <f>N5+N7+N10+N17+N20</f>
        <v>3</v>
      </c>
      <c r="O21" s="341">
        <f>SUBTOTAL(9,O4:O20)</f>
        <v>0</v>
      </c>
      <c r="P21" s="341">
        <f>P5+P7+P10+P17+P20</f>
        <v>52</v>
      </c>
      <c r="Q21" s="341">
        <f t="shared" ref="Q21:X21" si="14">SUBTOTAL(9,Q4:Q20)</f>
        <v>0</v>
      </c>
      <c r="R21" s="341">
        <f t="shared" si="14"/>
        <v>1</v>
      </c>
      <c r="S21" s="341">
        <f t="shared" si="14"/>
        <v>8</v>
      </c>
      <c r="T21" s="341">
        <f t="shared" si="14"/>
        <v>0</v>
      </c>
      <c r="U21" s="341">
        <f t="shared" si="14"/>
        <v>8</v>
      </c>
      <c r="V21" s="341">
        <f t="shared" si="14"/>
        <v>1</v>
      </c>
      <c r="W21" s="341">
        <f t="shared" si="14"/>
        <v>0</v>
      </c>
      <c r="X21" s="341">
        <f t="shared" si="14"/>
        <v>7</v>
      </c>
    </row>
    <row r="22" spans="1:24" s="2" customFormat="1" ht="12.5" outlineLevel="2" x14ac:dyDescent="0.25">
      <c r="A22" s="31" t="s">
        <v>111</v>
      </c>
      <c r="B22" s="32" t="s">
        <v>126</v>
      </c>
      <c r="C22" s="237" t="s">
        <v>451</v>
      </c>
      <c r="D22" s="244"/>
      <c r="E22" s="327">
        <f t="shared" si="0"/>
        <v>5</v>
      </c>
      <c r="F22" s="327">
        <f>I22+T22</f>
        <v>0</v>
      </c>
      <c r="G22" s="327">
        <f>J22+U22</f>
        <v>5</v>
      </c>
      <c r="H22" s="327">
        <f t="shared" si="2"/>
        <v>5</v>
      </c>
      <c r="I22" s="295">
        <v>0</v>
      </c>
      <c r="J22" s="295">
        <v>5</v>
      </c>
      <c r="K22" s="295">
        <v>1</v>
      </c>
      <c r="L22" s="295">
        <v>1</v>
      </c>
      <c r="M22" s="295">
        <v>0</v>
      </c>
      <c r="N22" s="295">
        <v>0</v>
      </c>
      <c r="O22" s="295">
        <v>0</v>
      </c>
      <c r="P22" s="295">
        <v>2</v>
      </c>
      <c r="Q22" s="295">
        <v>1</v>
      </c>
      <c r="R22" s="295">
        <v>0</v>
      </c>
      <c r="S22" s="295">
        <f>SUM(T22:U22)</f>
        <v>0</v>
      </c>
      <c r="T22" s="295">
        <v>0</v>
      </c>
      <c r="U22" s="295">
        <v>0</v>
      </c>
      <c r="V22" s="295">
        <v>0</v>
      </c>
      <c r="W22" s="295">
        <v>0</v>
      </c>
      <c r="X22" s="295">
        <v>0</v>
      </c>
    </row>
    <row r="23" spans="1:24" s="2" customFormat="1" ht="12.5" outlineLevel="2" x14ac:dyDescent="0.25">
      <c r="A23" s="35" t="s">
        <v>111</v>
      </c>
      <c r="B23" s="36" t="s">
        <v>126</v>
      </c>
      <c r="C23" s="239" t="s">
        <v>452</v>
      </c>
      <c r="D23" s="201"/>
      <c r="E23" s="337">
        <f t="shared" si="0"/>
        <v>5</v>
      </c>
      <c r="F23" s="338">
        <f>I23+T23</f>
        <v>0</v>
      </c>
      <c r="G23" s="338">
        <f>J23+U23</f>
        <v>5</v>
      </c>
      <c r="H23" s="337">
        <f t="shared" si="2"/>
        <v>5</v>
      </c>
      <c r="I23" s="300">
        <v>0</v>
      </c>
      <c r="J23" s="300">
        <v>5</v>
      </c>
      <c r="K23" s="300">
        <v>1</v>
      </c>
      <c r="L23" s="300">
        <v>0</v>
      </c>
      <c r="M23" s="300">
        <v>1</v>
      </c>
      <c r="N23" s="300">
        <v>0</v>
      </c>
      <c r="O23" s="300">
        <v>0</v>
      </c>
      <c r="P23" s="300">
        <v>2</v>
      </c>
      <c r="Q23" s="300">
        <v>1</v>
      </c>
      <c r="R23" s="300">
        <v>0</v>
      </c>
      <c r="S23" s="300">
        <f>SUM(T23:U23)</f>
        <v>0</v>
      </c>
      <c r="T23" s="300">
        <v>0</v>
      </c>
      <c r="U23" s="300">
        <v>0</v>
      </c>
      <c r="V23" s="300">
        <v>0</v>
      </c>
      <c r="W23" s="300">
        <v>0</v>
      </c>
      <c r="X23" s="300">
        <v>0</v>
      </c>
    </row>
    <row r="24" spans="1:24" s="2" customFormat="1" ht="13" outlineLevel="1" x14ac:dyDescent="0.3">
      <c r="A24" s="110" t="s">
        <v>111</v>
      </c>
      <c r="B24" s="111" t="s">
        <v>243</v>
      </c>
      <c r="C24" s="196"/>
      <c r="D24" s="261">
        <v>0</v>
      </c>
      <c r="E24" s="341">
        <f>SUBTOTAL(9,E22:E23)</f>
        <v>10</v>
      </c>
      <c r="F24" s="341">
        <f t="shared" ref="F24:X24" si="15">SUBTOTAL(9,F22:F23)</f>
        <v>0</v>
      </c>
      <c r="G24" s="341">
        <f t="shared" si="15"/>
        <v>10</v>
      </c>
      <c r="H24" s="341">
        <f t="shared" si="15"/>
        <v>10</v>
      </c>
      <c r="I24" s="341">
        <f>I22+I23</f>
        <v>0</v>
      </c>
      <c r="J24" s="341">
        <f t="shared" si="15"/>
        <v>10</v>
      </c>
      <c r="K24" s="341">
        <f t="shared" si="15"/>
        <v>2</v>
      </c>
      <c r="L24" s="341">
        <f t="shared" si="15"/>
        <v>1</v>
      </c>
      <c r="M24" s="341">
        <f t="shared" si="15"/>
        <v>1</v>
      </c>
      <c r="N24" s="341">
        <f t="shared" si="15"/>
        <v>0</v>
      </c>
      <c r="O24" s="341">
        <f t="shared" si="15"/>
        <v>0</v>
      </c>
      <c r="P24" s="341">
        <f t="shared" si="15"/>
        <v>4</v>
      </c>
      <c r="Q24" s="341">
        <f t="shared" si="15"/>
        <v>2</v>
      </c>
      <c r="R24" s="341">
        <f t="shared" si="15"/>
        <v>0</v>
      </c>
      <c r="S24" s="341">
        <f t="shared" si="15"/>
        <v>0</v>
      </c>
      <c r="T24" s="341">
        <f t="shared" si="15"/>
        <v>0</v>
      </c>
      <c r="U24" s="341">
        <f t="shared" si="15"/>
        <v>0</v>
      </c>
      <c r="V24" s="341">
        <f t="shared" si="15"/>
        <v>0</v>
      </c>
      <c r="W24" s="341">
        <f t="shared" si="15"/>
        <v>0</v>
      </c>
      <c r="X24" s="341">
        <f t="shared" si="15"/>
        <v>0</v>
      </c>
    </row>
    <row r="25" spans="1:24" s="2" customFormat="1" ht="13" x14ac:dyDescent="0.3">
      <c r="A25" s="112" t="s">
        <v>244</v>
      </c>
      <c r="B25" s="113"/>
      <c r="C25" s="196"/>
      <c r="D25" s="261">
        <v>0</v>
      </c>
      <c r="E25" s="341">
        <f t="shared" ref="E25:X25" si="16">E24</f>
        <v>10</v>
      </c>
      <c r="F25" s="341">
        <f t="shared" si="16"/>
        <v>0</v>
      </c>
      <c r="G25" s="341">
        <f t="shared" si="16"/>
        <v>10</v>
      </c>
      <c r="H25" s="341">
        <f t="shared" si="16"/>
        <v>10</v>
      </c>
      <c r="I25" s="341">
        <f t="shared" si="16"/>
        <v>0</v>
      </c>
      <c r="J25" s="341">
        <f t="shared" si="16"/>
        <v>10</v>
      </c>
      <c r="K25" s="341">
        <f t="shared" si="16"/>
        <v>2</v>
      </c>
      <c r="L25" s="341">
        <f t="shared" si="16"/>
        <v>1</v>
      </c>
      <c r="M25" s="341">
        <f t="shared" si="16"/>
        <v>1</v>
      </c>
      <c r="N25" s="341">
        <f t="shared" si="16"/>
        <v>0</v>
      </c>
      <c r="O25" s="341">
        <f t="shared" si="16"/>
        <v>0</v>
      </c>
      <c r="P25" s="341">
        <f t="shared" si="16"/>
        <v>4</v>
      </c>
      <c r="Q25" s="341">
        <f t="shared" si="16"/>
        <v>2</v>
      </c>
      <c r="R25" s="341">
        <f t="shared" si="16"/>
        <v>0</v>
      </c>
      <c r="S25" s="341">
        <f t="shared" si="16"/>
        <v>0</v>
      </c>
      <c r="T25" s="341">
        <f t="shared" si="16"/>
        <v>0</v>
      </c>
      <c r="U25" s="341">
        <f t="shared" si="16"/>
        <v>0</v>
      </c>
      <c r="V25" s="341">
        <f t="shared" si="16"/>
        <v>0</v>
      </c>
      <c r="W25" s="341">
        <f t="shared" si="16"/>
        <v>0</v>
      </c>
      <c r="X25" s="341">
        <f t="shared" si="16"/>
        <v>0</v>
      </c>
    </row>
    <row r="26" spans="1:24" s="2" customFormat="1" ht="12.5" outlineLevel="2" x14ac:dyDescent="0.25">
      <c r="A26" s="35" t="s">
        <v>140</v>
      </c>
      <c r="B26" s="36" t="s">
        <v>141</v>
      </c>
      <c r="C26" s="239" t="s">
        <v>453</v>
      </c>
      <c r="D26" s="240"/>
      <c r="E26" s="337">
        <f t="shared" si="0"/>
        <v>5</v>
      </c>
      <c r="F26" s="338">
        <f>I26+T26</f>
        <v>1</v>
      </c>
      <c r="G26" s="338">
        <f>J26+U26</f>
        <v>4</v>
      </c>
      <c r="H26" s="337">
        <f t="shared" si="2"/>
        <v>5</v>
      </c>
      <c r="I26" s="300">
        <v>1</v>
      </c>
      <c r="J26" s="300">
        <v>4</v>
      </c>
      <c r="K26" s="300">
        <v>1</v>
      </c>
      <c r="L26" s="300">
        <v>0</v>
      </c>
      <c r="M26" s="300">
        <v>0</v>
      </c>
      <c r="N26" s="300">
        <v>0</v>
      </c>
      <c r="O26" s="300">
        <v>0</v>
      </c>
      <c r="P26" s="300">
        <v>4</v>
      </c>
      <c r="Q26" s="300">
        <v>0</v>
      </c>
      <c r="R26" s="300">
        <v>0</v>
      </c>
      <c r="S26" s="299">
        <f>SUM(T26:U26)</f>
        <v>0</v>
      </c>
      <c r="T26" s="300">
        <v>0</v>
      </c>
      <c r="U26" s="300">
        <v>0</v>
      </c>
      <c r="V26" s="300">
        <v>0</v>
      </c>
      <c r="W26" s="300">
        <v>0</v>
      </c>
      <c r="X26" s="300">
        <v>0</v>
      </c>
    </row>
    <row r="27" spans="1:24" s="2" customFormat="1" ht="13" outlineLevel="1" x14ac:dyDescent="0.3">
      <c r="A27" s="110" t="s">
        <v>140</v>
      </c>
      <c r="B27" s="111" t="s">
        <v>245</v>
      </c>
      <c r="C27" s="196"/>
      <c r="D27" s="261">
        <v>0</v>
      </c>
      <c r="E27" s="341">
        <f t="shared" ref="E27:X27" si="17">SUBTOTAL(9,E26:E26)</f>
        <v>5</v>
      </c>
      <c r="F27" s="341">
        <f t="shared" si="17"/>
        <v>1</v>
      </c>
      <c r="G27" s="341">
        <f t="shared" si="17"/>
        <v>4</v>
      </c>
      <c r="H27" s="341">
        <f t="shared" si="17"/>
        <v>5</v>
      </c>
      <c r="I27" s="341">
        <f t="shared" si="17"/>
        <v>1</v>
      </c>
      <c r="J27" s="341">
        <f t="shared" si="17"/>
        <v>4</v>
      </c>
      <c r="K27" s="341">
        <f t="shared" si="17"/>
        <v>1</v>
      </c>
      <c r="L27" s="341">
        <f t="shared" si="17"/>
        <v>0</v>
      </c>
      <c r="M27" s="341">
        <f t="shared" si="17"/>
        <v>0</v>
      </c>
      <c r="N27" s="341">
        <f t="shared" si="17"/>
        <v>0</v>
      </c>
      <c r="O27" s="341">
        <f t="shared" si="17"/>
        <v>0</v>
      </c>
      <c r="P27" s="341">
        <f t="shared" si="17"/>
        <v>4</v>
      </c>
      <c r="Q27" s="341">
        <f t="shared" si="17"/>
        <v>0</v>
      </c>
      <c r="R27" s="341">
        <f t="shared" si="17"/>
        <v>0</v>
      </c>
      <c r="S27" s="341">
        <f t="shared" si="17"/>
        <v>0</v>
      </c>
      <c r="T27" s="341">
        <f t="shared" si="17"/>
        <v>0</v>
      </c>
      <c r="U27" s="341">
        <f t="shared" si="17"/>
        <v>0</v>
      </c>
      <c r="V27" s="341">
        <f t="shared" si="17"/>
        <v>0</v>
      </c>
      <c r="W27" s="341">
        <f t="shared" si="17"/>
        <v>0</v>
      </c>
      <c r="X27" s="341">
        <f t="shared" si="17"/>
        <v>0</v>
      </c>
    </row>
    <row r="28" spans="1:24" s="2" customFormat="1" ht="12.5" outlineLevel="2" x14ac:dyDescent="0.25">
      <c r="A28" s="31" t="s">
        <v>140</v>
      </c>
      <c r="B28" s="32" t="s">
        <v>151</v>
      </c>
      <c r="C28" s="237" t="s">
        <v>454</v>
      </c>
      <c r="D28" s="244"/>
      <c r="E28" s="327">
        <f t="shared" si="0"/>
        <v>4</v>
      </c>
      <c r="F28" s="328">
        <f t="shared" ref="F28:G30" si="18">I28+T28</f>
        <v>0</v>
      </c>
      <c r="G28" s="328">
        <f t="shared" si="18"/>
        <v>4</v>
      </c>
      <c r="H28" s="327">
        <f t="shared" si="2"/>
        <v>4</v>
      </c>
      <c r="I28" s="296">
        <v>0</v>
      </c>
      <c r="J28" s="296">
        <v>4</v>
      </c>
      <c r="K28" s="296">
        <v>1</v>
      </c>
      <c r="L28" s="296">
        <v>0</v>
      </c>
      <c r="M28" s="296">
        <v>1</v>
      </c>
      <c r="N28" s="296">
        <v>0</v>
      </c>
      <c r="O28" s="296">
        <v>0</v>
      </c>
      <c r="P28" s="296">
        <v>2</v>
      </c>
      <c r="Q28" s="296">
        <v>0</v>
      </c>
      <c r="R28" s="296">
        <v>0</v>
      </c>
      <c r="S28" s="295">
        <f>SUM(T28:U28)</f>
        <v>0</v>
      </c>
      <c r="T28" s="296">
        <v>0</v>
      </c>
      <c r="U28" s="296">
        <v>0</v>
      </c>
      <c r="V28" s="296">
        <v>0</v>
      </c>
      <c r="W28" s="296">
        <v>0</v>
      </c>
      <c r="X28" s="296">
        <v>0</v>
      </c>
    </row>
    <row r="29" spans="1:24" s="2" customFormat="1" ht="12.5" outlineLevel="2" x14ac:dyDescent="0.25">
      <c r="A29" s="33" t="s">
        <v>140</v>
      </c>
      <c r="B29" s="34" t="s">
        <v>151</v>
      </c>
      <c r="C29" s="238" t="s">
        <v>455</v>
      </c>
      <c r="D29" s="200"/>
      <c r="E29" s="336">
        <f t="shared" si="0"/>
        <v>7</v>
      </c>
      <c r="F29" s="336">
        <f t="shared" si="18"/>
        <v>0</v>
      </c>
      <c r="G29" s="336">
        <f t="shared" si="18"/>
        <v>7</v>
      </c>
      <c r="H29" s="336">
        <f t="shared" si="2"/>
        <v>7</v>
      </c>
      <c r="I29" s="298">
        <v>0</v>
      </c>
      <c r="J29" s="298">
        <v>7</v>
      </c>
      <c r="K29" s="298">
        <v>1</v>
      </c>
      <c r="L29" s="298">
        <v>0</v>
      </c>
      <c r="M29" s="298">
        <v>1</v>
      </c>
      <c r="N29" s="298">
        <v>0</v>
      </c>
      <c r="O29" s="298">
        <v>0</v>
      </c>
      <c r="P29" s="298">
        <v>5</v>
      </c>
      <c r="Q29" s="298">
        <v>0</v>
      </c>
      <c r="R29" s="298">
        <v>0</v>
      </c>
      <c r="S29" s="298">
        <f>SUM(T29:U29)</f>
        <v>0</v>
      </c>
      <c r="T29" s="298">
        <v>0</v>
      </c>
      <c r="U29" s="298">
        <v>0</v>
      </c>
      <c r="V29" s="298">
        <v>0</v>
      </c>
      <c r="W29" s="298">
        <v>0</v>
      </c>
      <c r="X29" s="298">
        <v>0</v>
      </c>
    </row>
    <row r="30" spans="1:24" s="2" customFormat="1" ht="12.5" outlineLevel="2" x14ac:dyDescent="0.25">
      <c r="A30" s="35" t="s">
        <v>140</v>
      </c>
      <c r="B30" s="36" t="s">
        <v>151</v>
      </c>
      <c r="C30" s="239" t="s">
        <v>456</v>
      </c>
      <c r="D30" s="201"/>
      <c r="E30" s="337">
        <f t="shared" si="0"/>
        <v>9</v>
      </c>
      <c r="F30" s="338">
        <f t="shared" si="18"/>
        <v>0</v>
      </c>
      <c r="G30" s="338">
        <f t="shared" si="18"/>
        <v>9</v>
      </c>
      <c r="H30" s="337">
        <f t="shared" si="2"/>
        <v>9</v>
      </c>
      <c r="I30" s="300">
        <v>0</v>
      </c>
      <c r="J30" s="300">
        <v>9</v>
      </c>
      <c r="K30" s="300">
        <v>1</v>
      </c>
      <c r="L30" s="300">
        <v>0</v>
      </c>
      <c r="M30" s="300">
        <v>1</v>
      </c>
      <c r="N30" s="300">
        <v>0</v>
      </c>
      <c r="O30" s="300">
        <v>0</v>
      </c>
      <c r="P30" s="300">
        <v>3</v>
      </c>
      <c r="Q30" s="300">
        <v>0</v>
      </c>
      <c r="R30" s="300">
        <v>4</v>
      </c>
      <c r="S30" s="299">
        <f>SUM(T30:U30)</f>
        <v>0</v>
      </c>
      <c r="T30" s="300">
        <v>0</v>
      </c>
      <c r="U30" s="300">
        <v>0</v>
      </c>
      <c r="V30" s="300">
        <v>0</v>
      </c>
      <c r="W30" s="300">
        <v>0</v>
      </c>
      <c r="X30" s="300">
        <v>0</v>
      </c>
    </row>
    <row r="31" spans="1:24" s="2" customFormat="1" ht="13" outlineLevel="1" x14ac:dyDescent="0.3">
      <c r="A31" s="110" t="s">
        <v>140</v>
      </c>
      <c r="B31" s="111" t="s">
        <v>246</v>
      </c>
      <c r="C31" s="196"/>
      <c r="D31" s="261">
        <v>0</v>
      </c>
      <c r="E31" s="341">
        <f>SUBTOTAL(9,E28:E30)</f>
        <v>20</v>
      </c>
      <c r="F31" s="341">
        <f t="shared" ref="F31:X31" si="19">SUBTOTAL(9,F28:F30)</f>
        <v>0</v>
      </c>
      <c r="G31" s="341">
        <f t="shared" si="19"/>
        <v>20</v>
      </c>
      <c r="H31" s="341">
        <f t="shared" si="19"/>
        <v>20</v>
      </c>
      <c r="I31" s="341">
        <f t="shared" si="19"/>
        <v>0</v>
      </c>
      <c r="J31" s="341">
        <f t="shared" si="19"/>
        <v>20</v>
      </c>
      <c r="K31" s="341">
        <f t="shared" si="19"/>
        <v>3</v>
      </c>
      <c r="L31" s="341">
        <f t="shared" si="19"/>
        <v>0</v>
      </c>
      <c r="M31" s="341">
        <f t="shared" si="19"/>
        <v>3</v>
      </c>
      <c r="N31" s="341">
        <f t="shared" si="19"/>
        <v>0</v>
      </c>
      <c r="O31" s="341">
        <f t="shared" si="19"/>
        <v>0</v>
      </c>
      <c r="P31" s="341">
        <f t="shared" si="19"/>
        <v>10</v>
      </c>
      <c r="Q31" s="341">
        <f t="shared" si="19"/>
        <v>0</v>
      </c>
      <c r="R31" s="341">
        <f t="shared" si="19"/>
        <v>4</v>
      </c>
      <c r="S31" s="341">
        <f t="shared" si="19"/>
        <v>0</v>
      </c>
      <c r="T31" s="341">
        <f t="shared" si="19"/>
        <v>0</v>
      </c>
      <c r="U31" s="341">
        <f t="shared" si="19"/>
        <v>0</v>
      </c>
      <c r="V31" s="341">
        <f t="shared" si="19"/>
        <v>0</v>
      </c>
      <c r="W31" s="341">
        <f t="shared" si="19"/>
        <v>0</v>
      </c>
      <c r="X31" s="341">
        <f t="shared" si="19"/>
        <v>0</v>
      </c>
    </row>
    <row r="32" spans="1:24" s="2" customFormat="1" ht="13" x14ac:dyDescent="0.3">
      <c r="A32" s="112" t="s">
        <v>457</v>
      </c>
      <c r="B32" s="113"/>
      <c r="C32" s="196"/>
      <c r="D32" s="261">
        <v>0</v>
      </c>
      <c r="E32" s="341">
        <f t="shared" ref="E32:X32" si="20">SUBTOTAL(9,E26:E31)</f>
        <v>25</v>
      </c>
      <c r="F32" s="341">
        <f t="shared" si="20"/>
        <v>1</v>
      </c>
      <c r="G32" s="341">
        <f t="shared" si="20"/>
        <v>24</v>
      </c>
      <c r="H32" s="341">
        <f t="shared" si="20"/>
        <v>25</v>
      </c>
      <c r="I32" s="341">
        <f t="shared" si="20"/>
        <v>1</v>
      </c>
      <c r="J32" s="341">
        <f t="shared" si="20"/>
        <v>24</v>
      </c>
      <c r="K32" s="341">
        <f t="shared" si="20"/>
        <v>4</v>
      </c>
      <c r="L32" s="341">
        <f t="shared" si="20"/>
        <v>0</v>
      </c>
      <c r="M32" s="341">
        <f t="shared" si="20"/>
        <v>3</v>
      </c>
      <c r="N32" s="341">
        <f t="shared" si="20"/>
        <v>0</v>
      </c>
      <c r="O32" s="341">
        <f t="shared" si="20"/>
        <v>0</v>
      </c>
      <c r="P32" s="341">
        <f t="shared" si="20"/>
        <v>14</v>
      </c>
      <c r="Q32" s="341">
        <f t="shared" si="20"/>
        <v>0</v>
      </c>
      <c r="R32" s="341">
        <f t="shared" si="20"/>
        <v>4</v>
      </c>
      <c r="S32" s="341">
        <f t="shared" si="20"/>
        <v>0</v>
      </c>
      <c r="T32" s="341">
        <f t="shared" si="20"/>
        <v>0</v>
      </c>
      <c r="U32" s="341">
        <f t="shared" si="20"/>
        <v>0</v>
      </c>
      <c r="V32" s="341">
        <f t="shared" si="20"/>
        <v>0</v>
      </c>
      <c r="W32" s="341">
        <f t="shared" si="20"/>
        <v>0</v>
      </c>
      <c r="X32" s="341">
        <f t="shared" si="20"/>
        <v>0</v>
      </c>
    </row>
    <row r="33" spans="1:24" s="2" customFormat="1" ht="12.5" outlineLevel="2" x14ac:dyDescent="0.25">
      <c r="A33" s="31" t="s">
        <v>181</v>
      </c>
      <c r="B33" s="32" t="s">
        <v>182</v>
      </c>
      <c r="C33" s="237" t="s">
        <v>458</v>
      </c>
      <c r="D33" s="199"/>
      <c r="E33" s="327">
        <f t="shared" si="0"/>
        <v>6</v>
      </c>
      <c r="F33" s="328">
        <f t="shared" ref="F33:G35" si="21">I33+T33</f>
        <v>1</v>
      </c>
      <c r="G33" s="328">
        <f t="shared" si="21"/>
        <v>5</v>
      </c>
      <c r="H33" s="327">
        <f t="shared" si="2"/>
        <v>4</v>
      </c>
      <c r="I33" s="296">
        <v>1</v>
      </c>
      <c r="J33" s="296">
        <v>3</v>
      </c>
      <c r="K33" s="296">
        <v>1</v>
      </c>
      <c r="L33" s="296">
        <v>0</v>
      </c>
      <c r="M33" s="296">
        <v>0</v>
      </c>
      <c r="N33" s="296">
        <v>0</v>
      </c>
      <c r="O33" s="296">
        <v>0</v>
      </c>
      <c r="P33" s="296">
        <v>3</v>
      </c>
      <c r="Q33" s="296">
        <v>0</v>
      </c>
      <c r="R33" s="296">
        <v>0</v>
      </c>
      <c r="S33" s="295">
        <f>SUM(T33:U33)</f>
        <v>2</v>
      </c>
      <c r="T33" s="296">
        <v>0</v>
      </c>
      <c r="U33" s="296">
        <v>2</v>
      </c>
      <c r="V33" s="296">
        <v>1</v>
      </c>
      <c r="W33" s="296">
        <v>0</v>
      </c>
      <c r="X33" s="296">
        <v>1</v>
      </c>
    </row>
    <row r="34" spans="1:24" s="2" customFormat="1" ht="12.5" outlineLevel="2" x14ac:dyDescent="0.25">
      <c r="A34" s="33" t="s">
        <v>181</v>
      </c>
      <c r="B34" s="34" t="s">
        <v>182</v>
      </c>
      <c r="C34" s="238" t="s">
        <v>459</v>
      </c>
      <c r="D34" s="243"/>
      <c r="E34" s="336">
        <f t="shared" si="0"/>
        <v>5</v>
      </c>
      <c r="F34" s="336">
        <f t="shared" si="21"/>
        <v>0</v>
      </c>
      <c r="G34" s="336">
        <f t="shared" si="21"/>
        <v>5</v>
      </c>
      <c r="H34" s="336">
        <f t="shared" si="2"/>
        <v>4</v>
      </c>
      <c r="I34" s="298">
        <v>0</v>
      </c>
      <c r="J34" s="298">
        <v>4</v>
      </c>
      <c r="K34" s="298">
        <v>0</v>
      </c>
      <c r="L34" s="298">
        <v>0</v>
      </c>
      <c r="M34" s="298">
        <v>1</v>
      </c>
      <c r="N34" s="298">
        <v>0</v>
      </c>
      <c r="O34" s="298">
        <v>0</v>
      </c>
      <c r="P34" s="298">
        <v>1</v>
      </c>
      <c r="Q34" s="298">
        <v>0</v>
      </c>
      <c r="R34" s="298">
        <v>2</v>
      </c>
      <c r="S34" s="298">
        <f>SUM(T34:U34)</f>
        <v>1</v>
      </c>
      <c r="T34" s="298">
        <v>0</v>
      </c>
      <c r="U34" s="298">
        <v>1</v>
      </c>
      <c r="V34" s="298">
        <v>1</v>
      </c>
      <c r="W34" s="298">
        <v>0</v>
      </c>
      <c r="X34" s="298">
        <v>0</v>
      </c>
    </row>
    <row r="35" spans="1:24" s="2" customFormat="1" ht="12.5" outlineLevel="2" x14ac:dyDescent="0.25">
      <c r="A35" s="35" t="s">
        <v>181</v>
      </c>
      <c r="B35" s="36" t="s">
        <v>182</v>
      </c>
      <c r="C35" s="239" t="s">
        <v>488</v>
      </c>
      <c r="D35" s="240" t="s">
        <v>487</v>
      </c>
      <c r="E35" s="336">
        <f t="shared" ref="E35" si="22">SUM(F35:G35)</f>
        <v>0</v>
      </c>
      <c r="F35" s="336">
        <f t="shared" si="21"/>
        <v>0</v>
      </c>
      <c r="G35" s="336">
        <f t="shared" si="21"/>
        <v>0</v>
      </c>
      <c r="H35" s="337">
        <f t="shared" si="2"/>
        <v>0</v>
      </c>
      <c r="I35" s="300">
        <v>0</v>
      </c>
      <c r="J35" s="300">
        <v>0</v>
      </c>
      <c r="K35" s="300">
        <v>0</v>
      </c>
      <c r="L35" s="300">
        <v>0</v>
      </c>
      <c r="M35" s="300">
        <v>0</v>
      </c>
      <c r="N35" s="300">
        <v>0</v>
      </c>
      <c r="O35" s="300">
        <v>0</v>
      </c>
      <c r="P35" s="300">
        <v>0</v>
      </c>
      <c r="Q35" s="300">
        <v>0</v>
      </c>
      <c r="R35" s="300">
        <v>0</v>
      </c>
      <c r="S35" s="299">
        <f>SUM(T35:U35)</f>
        <v>0</v>
      </c>
      <c r="T35" s="300">
        <v>0</v>
      </c>
      <c r="U35" s="300">
        <v>0</v>
      </c>
      <c r="V35" s="300">
        <v>0</v>
      </c>
      <c r="W35" s="300">
        <v>0</v>
      </c>
      <c r="X35" s="300">
        <v>0</v>
      </c>
    </row>
    <row r="36" spans="1:24" s="2" customFormat="1" ht="13" outlineLevel="1" x14ac:dyDescent="0.3">
      <c r="A36" s="110" t="s">
        <v>181</v>
      </c>
      <c r="B36" s="111" t="s">
        <v>247</v>
      </c>
      <c r="C36" s="196"/>
      <c r="D36" s="261">
        <v>1</v>
      </c>
      <c r="E36" s="341">
        <f>SUBTOTAL(9,E33:E35)</f>
        <v>11</v>
      </c>
      <c r="F36" s="341">
        <f t="shared" ref="F36:X36" si="23">SUBTOTAL(9,F33:F35)</f>
        <v>1</v>
      </c>
      <c r="G36" s="341">
        <f t="shared" si="23"/>
        <v>10</v>
      </c>
      <c r="H36" s="341">
        <f t="shared" si="23"/>
        <v>8</v>
      </c>
      <c r="I36" s="341">
        <f t="shared" si="23"/>
        <v>1</v>
      </c>
      <c r="J36" s="341">
        <f t="shared" si="23"/>
        <v>7</v>
      </c>
      <c r="K36" s="341">
        <f t="shared" si="23"/>
        <v>1</v>
      </c>
      <c r="L36" s="341">
        <f t="shared" si="23"/>
        <v>0</v>
      </c>
      <c r="M36" s="341">
        <f t="shared" si="23"/>
        <v>1</v>
      </c>
      <c r="N36" s="341">
        <f t="shared" si="23"/>
        <v>0</v>
      </c>
      <c r="O36" s="341">
        <f t="shared" si="23"/>
        <v>0</v>
      </c>
      <c r="P36" s="341">
        <f t="shared" si="23"/>
        <v>4</v>
      </c>
      <c r="Q36" s="341">
        <f t="shared" si="23"/>
        <v>0</v>
      </c>
      <c r="R36" s="341">
        <f t="shared" si="23"/>
        <v>2</v>
      </c>
      <c r="S36" s="341">
        <f t="shared" si="23"/>
        <v>3</v>
      </c>
      <c r="T36" s="341">
        <f t="shared" si="23"/>
        <v>0</v>
      </c>
      <c r="U36" s="341">
        <f t="shared" si="23"/>
        <v>3</v>
      </c>
      <c r="V36" s="341">
        <f t="shared" si="23"/>
        <v>2</v>
      </c>
      <c r="W36" s="341">
        <f t="shared" si="23"/>
        <v>0</v>
      </c>
      <c r="X36" s="341">
        <f t="shared" si="23"/>
        <v>1</v>
      </c>
    </row>
    <row r="37" spans="1:24" s="2" customFormat="1" ht="13" x14ac:dyDescent="0.3">
      <c r="A37" s="112" t="s">
        <v>249</v>
      </c>
      <c r="B37" s="113"/>
      <c r="C37" s="196"/>
      <c r="D37" s="261">
        <v>1</v>
      </c>
      <c r="E37" s="341">
        <f t="shared" ref="E37:X37" si="24">SUBTOTAL(9,E33:E36)</f>
        <v>11</v>
      </c>
      <c r="F37" s="341">
        <f t="shared" si="24"/>
        <v>1</v>
      </c>
      <c r="G37" s="341">
        <f t="shared" si="24"/>
        <v>10</v>
      </c>
      <c r="H37" s="341">
        <f t="shared" si="24"/>
        <v>8</v>
      </c>
      <c r="I37" s="341">
        <f t="shared" si="24"/>
        <v>1</v>
      </c>
      <c r="J37" s="341">
        <f t="shared" si="24"/>
        <v>7</v>
      </c>
      <c r="K37" s="341">
        <f t="shared" si="24"/>
        <v>1</v>
      </c>
      <c r="L37" s="341">
        <f t="shared" si="24"/>
        <v>0</v>
      </c>
      <c r="M37" s="341">
        <f t="shared" si="24"/>
        <v>1</v>
      </c>
      <c r="N37" s="341">
        <f t="shared" si="24"/>
        <v>0</v>
      </c>
      <c r="O37" s="341">
        <f t="shared" si="24"/>
        <v>0</v>
      </c>
      <c r="P37" s="341">
        <f t="shared" si="24"/>
        <v>4</v>
      </c>
      <c r="Q37" s="341">
        <f t="shared" si="24"/>
        <v>0</v>
      </c>
      <c r="R37" s="341">
        <f t="shared" si="24"/>
        <v>2</v>
      </c>
      <c r="S37" s="341">
        <f t="shared" si="24"/>
        <v>3</v>
      </c>
      <c r="T37" s="341">
        <f t="shared" si="24"/>
        <v>0</v>
      </c>
      <c r="U37" s="341">
        <f t="shared" si="24"/>
        <v>3</v>
      </c>
      <c r="V37" s="341">
        <f t="shared" si="24"/>
        <v>2</v>
      </c>
      <c r="W37" s="341">
        <f t="shared" si="24"/>
        <v>0</v>
      </c>
      <c r="X37" s="341">
        <f t="shared" si="24"/>
        <v>1</v>
      </c>
    </row>
    <row r="38" spans="1:24" s="2" customFormat="1" ht="13" x14ac:dyDescent="0.3">
      <c r="A38" s="114" t="s">
        <v>250</v>
      </c>
      <c r="B38" s="113"/>
      <c r="C38" s="196"/>
      <c r="D38" s="261">
        <v>1</v>
      </c>
      <c r="E38" s="341">
        <f>F38+G38</f>
        <v>133</v>
      </c>
      <c r="F38" s="398">
        <f t="shared" ref="F38:G38" si="25">I38+T38</f>
        <v>4</v>
      </c>
      <c r="G38" s="398">
        <f t="shared" si="25"/>
        <v>129</v>
      </c>
      <c r="H38" s="341">
        <f>I38+J38</f>
        <v>122</v>
      </c>
      <c r="I38" s="341">
        <f t="shared" ref="I38:X38" si="26">I21+I25+I32+I37</f>
        <v>4</v>
      </c>
      <c r="J38" s="341">
        <f t="shared" si="26"/>
        <v>118</v>
      </c>
      <c r="K38" s="341">
        <f t="shared" si="26"/>
        <v>19</v>
      </c>
      <c r="L38" s="341">
        <f t="shared" si="26"/>
        <v>2</v>
      </c>
      <c r="M38" s="341">
        <f t="shared" si="26"/>
        <v>15</v>
      </c>
      <c r="N38" s="341">
        <f t="shared" si="26"/>
        <v>3</v>
      </c>
      <c r="O38" s="341">
        <f t="shared" si="26"/>
        <v>0</v>
      </c>
      <c r="P38" s="341">
        <f t="shared" si="26"/>
        <v>74</v>
      </c>
      <c r="Q38" s="341">
        <f t="shared" si="26"/>
        <v>2</v>
      </c>
      <c r="R38" s="341">
        <f t="shared" si="26"/>
        <v>7</v>
      </c>
      <c r="S38" s="341">
        <f t="shared" si="26"/>
        <v>11</v>
      </c>
      <c r="T38" s="341">
        <f t="shared" si="26"/>
        <v>0</v>
      </c>
      <c r="U38" s="341">
        <f t="shared" si="26"/>
        <v>11</v>
      </c>
      <c r="V38" s="341">
        <f t="shared" si="26"/>
        <v>3</v>
      </c>
      <c r="W38" s="341">
        <f t="shared" si="26"/>
        <v>0</v>
      </c>
      <c r="X38" s="341">
        <f t="shared" si="26"/>
        <v>8</v>
      </c>
    </row>
    <row r="39" spans="1:24" s="2" customFormat="1" ht="13" x14ac:dyDescent="0.3">
      <c r="A39" s="161" t="s">
        <v>485</v>
      </c>
      <c r="B39" s="115"/>
      <c r="C39" s="197"/>
      <c r="D39" s="262">
        <v>0</v>
      </c>
      <c r="E39" s="400">
        <f t="shared" ref="E39" si="27">SUM(F39:G39)</f>
        <v>116</v>
      </c>
      <c r="F39" s="399">
        <f>I39+T39</f>
        <v>9</v>
      </c>
      <c r="G39" s="399">
        <f>J39+U39</f>
        <v>107</v>
      </c>
      <c r="H39" s="395">
        <f>I39+J39</f>
        <v>74</v>
      </c>
      <c r="I39" s="394">
        <v>7</v>
      </c>
      <c r="J39" s="394">
        <v>67</v>
      </c>
      <c r="K39" s="394">
        <v>15</v>
      </c>
      <c r="L39" s="394">
        <v>0</v>
      </c>
      <c r="M39" s="394">
        <v>15</v>
      </c>
      <c r="N39" s="394">
        <v>0</v>
      </c>
      <c r="O39" s="394">
        <v>0</v>
      </c>
      <c r="P39" s="394">
        <v>31</v>
      </c>
      <c r="Q39" s="394">
        <v>0</v>
      </c>
      <c r="R39" s="394">
        <v>13</v>
      </c>
      <c r="S39" s="397">
        <f>SUM(T39:U39)</f>
        <v>42</v>
      </c>
      <c r="T39" s="394">
        <v>2</v>
      </c>
      <c r="U39" s="394">
        <v>40</v>
      </c>
      <c r="V39" s="394">
        <v>15</v>
      </c>
      <c r="W39" s="394">
        <v>12</v>
      </c>
      <c r="X39" s="394">
        <v>15</v>
      </c>
    </row>
    <row r="40" spans="1:24" s="2" customFormat="1" ht="13" x14ac:dyDescent="0.3">
      <c r="A40" s="163" t="s">
        <v>359</v>
      </c>
      <c r="B40" s="116"/>
      <c r="C40" s="198"/>
      <c r="D40" s="263">
        <f t="shared" ref="D40" si="28">SUM(D38:D39)</f>
        <v>1</v>
      </c>
      <c r="E40" s="396">
        <f>F40+G40</f>
        <v>249</v>
      </c>
      <c r="F40" s="396">
        <f t="shared" ref="F40:X40" si="29">SUM(F38:F39)</f>
        <v>13</v>
      </c>
      <c r="G40" s="396">
        <f t="shared" si="29"/>
        <v>236</v>
      </c>
      <c r="H40" s="396">
        <f t="shared" si="29"/>
        <v>196</v>
      </c>
      <c r="I40" s="396">
        <f t="shared" si="29"/>
        <v>11</v>
      </c>
      <c r="J40" s="396">
        <f t="shared" si="29"/>
        <v>185</v>
      </c>
      <c r="K40" s="396">
        <f t="shared" si="29"/>
        <v>34</v>
      </c>
      <c r="L40" s="396">
        <f t="shared" si="29"/>
        <v>2</v>
      </c>
      <c r="M40" s="396">
        <f t="shared" si="29"/>
        <v>30</v>
      </c>
      <c r="N40" s="396">
        <f t="shared" si="29"/>
        <v>3</v>
      </c>
      <c r="O40" s="396">
        <f t="shared" si="29"/>
        <v>0</v>
      </c>
      <c r="P40" s="396">
        <f t="shared" si="29"/>
        <v>105</v>
      </c>
      <c r="Q40" s="396">
        <f t="shared" si="29"/>
        <v>2</v>
      </c>
      <c r="R40" s="396">
        <f t="shared" si="29"/>
        <v>20</v>
      </c>
      <c r="S40" s="396">
        <f t="shared" si="29"/>
        <v>53</v>
      </c>
      <c r="T40" s="396">
        <f t="shared" si="29"/>
        <v>2</v>
      </c>
      <c r="U40" s="396">
        <f t="shared" si="29"/>
        <v>51</v>
      </c>
      <c r="V40" s="396">
        <f t="shared" si="29"/>
        <v>18</v>
      </c>
      <c r="W40" s="396">
        <f t="shared" si="29"/>
        <v>12</v>
      </c>
      <c r="X40" s="396">
        <f t="shared" si="29"/>
        <v>23</v>
      </c>
    </row>
    <row r="41" spans="1:24" s="2" customFormat="1" x14ac:dyDescent="0.2">
      <c r="A41" s="17"/>
      <c r="B41" s="13"/>
      <c r="D41" s="27"/>
    </row>
    <row r="42" spans="1:24" x14ac:dyDescent="0.2">
      <c r="A42" s="24" t="s">
        <v>506</v>
      </c>
    </row>
    <row r="43" spans="1:24" x14ac:dyDescent="0.2">
      <c r="A43" s="24" t="s">
        <v>507</v>
      </c>
    </row>
    <row r="48" spans="1:24" x14ac:dyDescent="0.2"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</row>
    <row r="49" spans="5:24" x14ac:dyDescent="0.2"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</row>
    <row r="50" spans="5:24" x14ac:dyDescent="0.2"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</row>
  </sheetData>
  <mergeCells count="18">
    <mergeCell ref="A2:A3"/>
    <mergeCell ref="B2:B3"/>
    <mergeCell ref="C2:C3"/>
    <mergeCell ref="E2:G2"/>
    <mergeCell ref="H2:J2"/>
    <mergeCell ref="X2:X3"/>
    <mergeCell ref="Q2:Q3"/>
    <mergeCell ref="K2:K3"/>
    <mergeCell ref="D2:D3"/>
    <mergeCell ref="R2:R3"/>
    <mergeCell ref="S2:U2"/>
    <mergeCell ref="V2:V3"/>
    <mergeCell ref="W2:W3"/>
    <mergeCell ref="L2:L3"/>
    <mergeCell ref="M2:M3"/>
    <mergeCell ref="N2:N3"/>
    <mergeCell ref="O2:O3"/>
    <mergeCell ref="P2:P3"/>
  </mergeCells>
  <phoneticPr fontId="2"/>
  <pageMargins left="0.59055118110236227" right="0.39370078740157483" top="0.59055118110236227" bottom="0.39370078740157483" header="0.31496062992125984" footer="0.19685039370078741"/>
  <pageSetup paperSize="9" scale="79" fitToHeight="0" orientation="landscape" r:id="rId1"/>
  <headerFooter>
    <oddHeader>&amp;R&amp;K000000令和７年５月１日時点</oddHeader>
    <oddFooter>&amp;R&amp;K000000令和７年度公立幼稚園本務教職員数　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A227"/>
  <sheetViews>
    <sheetView view="pageBreakPreview" zoomScaleNormal="100" zoomScaleSheetLayoutView="100" workbookViewId="0">
      <pane xSplit="4" ySplit="3" topLeftCell="E4" activePane="bottomRight" state="frozen"/>
      <selection activeCell="H18" sqref="H18"/>
      <selection pane="topRight" activeCell="H18" sqref="H18"/>
      <selection pane="bottomLeft" activeCell="H18" sqref="H18"/>
      <selection pane="bottomRight" activeCell="U46" sqref="U46"/>
    </sheetView>
  </sheetViews>
  <sheetFormatPr defaultColWidth="9" defaultRowHeight="12" outlineLevelRow="2" x14ac:dyDescent="0.2"/>
  <cols>
    <col min="1" max="1" width="9.36328125" style="13" customWidth="1"/>
    <col min="2" max="2" width="16.08984375" style="13" customWidth="1"/>
    <col min="3" max="3" width="19.90625" style="2" customWidth="1"/>
    <col min="4" max="4" width="6.36328125" style="2" bestFit="1" customWidth="1"/>
    <col min="5" max="6" width="5.453125" style="2" customWidth="1"/>
    <col min="7" max="7" width="6.26953125" style="2" customWidth="1"/>
    <col min="8" max="20" width="6.26953125" style="98" customWidth="1"/>
    <col min="21" max="27" width="6.26953125" style="2" customWidth="1"/>
    <col min="28" max="28" width="15.6328125" style="2" customWidth="1"/>
    <col min="29" max="16384" width="9" style="2"/>
  </cols>
  <sheetData>
    <row r="1" spans="1:27" x14ac:dyDescent="0.2">
      <c r="A1" s="12" t="s">
        <v>664</v>
      </c>
      <c r="B1" s="18"/>
      <c r="C1" s="44"/>
      <c r="D1" s="14"/>
      <c r="E1" s="14"/>
      <c r="F1" s="14"/>
      <c r="G1" s="1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  <c r="V1" s="14"/>
      <c r="W1" s="14"/>
      <c r="X1" s="14"/>
      <c r="Y1" s="14"/>
      <c r="Z1" s="3"/>
      <c r="AA1" s="3"/>
    </row>
    <row r="2" spans="1:27" s="15" customFormat="1" ht="20.149999999999999" customHeight="1" x14ac:dyDescent="0.2">
      <c r="A2" s="501" t="s">
        <v>432</v>
      </c>
      <c r="B2" s="502" t="s">
        <v>512</v>
      </c>
      <c r="C2" s="503" t="s">
        <v>490</v>
      </c>
      <c r="D2" s="504" t="s">
        <v>491</v>
      </c>
      <c r="E2" s="497" t="s">
        <v>213</v>
      </c>
      <c r="F2" s="497"/>
      <c r="G2" s="497"/>
      <c r="H2" s="497" t="s">
        <v>434</v>
      </c>
      <c r="I2" s="497"/>
      <c r="J2" s="497"/>
      <c r="K2" s="494" t="s">
        <v>435</v>
      </c>
      <c r="L2" s="494" t="s">
        <v>436</v>
      </c>
      <c r="M2" s="494" t="s">
        <v>372</v>
      </c>
      <c r="N2" s="494" t="s">
        <v>616</v>
      </c>
      <c r="O2" s="494" t="s">
        <v>617</v>
      </c>
      <c r="P2" s="494" t="s">
        <v>614</v>
      </c>
      <c r="Q2" s="494" t="s">
        <v>376</v>
      </c>
      <c r="R2" s="494" t="s">
        <v>629</v>
      </c>
      <c r="S2" s="494" t="s">
        <v>636</v>
      </c>
      <c r="T2" s="494" t="s">
        <v>439</v>
      </c>
      <c r="U2" s="497" t="s">
        <v>440</v>
      </c>
      <c r="V2" s="497"/>
      <c r="W2" s="497"/>
      <c r="X2" s="493" t="s">
        <v>224</v>
      </c>
      <c r="Y2" s="493" t="s">
        <v>227</v>
      </c>
      <c r="Z2" s="493" t="s">
        <v>460</v>
      </c>
      <c r="AA2" s="493" t="s">
        <v>228</v>
      </c>
    </row>
    <row r="3" spans="1:27" s="15" customFormat="1" ht="20.149999999999999" customHeight="1" x14ac:dyDescent="0.2">
      <c r="A3" s="501"/>
      <c r="B3" s="502"/>
      <c r="C3" s="503"/>
      <c r="D3" s="505"/>
      <c r="E3" s="151" t="s">
        <v>219</v>
      </c>
      <c r="F3" s="151" t="s">
        <v>220</v>
      </c>
      <c r="G3" s="151" t="s">
        <v>221</v>
      </c>
      <c r="H3" s="151" t="s">
        <v>219</v>
      </c>
      <c r="I3" s="151" t="s">
        <v>220</v>
      </c>
      <c r="J3" s="151" t="s">
        <v>221</v>
      </c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151" t="s">
        <v>219</v>
      </c>
      <c r="V3" s="151" t="s">
        <v>220</v>
      </c>
      <c r="W3" s="151" t="s">
        <v>221</v>
      </c>
      <c r="X3" s="493"/>
      <c r="Y3" s="493"/>
      <c r="Z3" s="493"/>
      <c r="AA3" s="493"/>
    </row>
    <row r="4" spans="1:27" ht="12.5" outlineLevel="2" x14ac:dyDescent="0.25">
      <c r="A4" s="45" t="s">
        <v>23</v>
      </c>
      <c r="B4" s="246" t="s">
        <v>58</v>
      </c>
      <c r="C4" s="251" t="s">
        <v>461</v>
      </c>
      <c r="D4" s="212"/>
      <c r="E4" s="343">
        <f>SUM(F4:G4)</f>
        <v>18</v>
      </c>
      <c r="F4" s="343">
        <f>I4+V4</f>
        <v>2</v>
      </c>
      <c r="G4" s="343">
        <f>J4+W4</f>
        <v>16</v>
      </c>
      <c r="H4" s="342">
        <f>SUM(I4:J4)</f>
        <v>13</v>
      </c>
      <c r="I4" s="343">
        <v>2</v>
      </c>
      <c r="J4" s="343">
        <v>11</v>
      </c>
      <c r="K4" s="343">
        <v>1</v>
      </c>
      <c r="L4" s="343">
        <v>1</v>
      </c>
      <c r="M4" s="343">
        <v>1</v>
      </c>
      <c r="N4" s="343">
        <v>1</v>
      </c>
      <c r="O4" s="343">
        <v>0</v>
      </c>
      <c r="P4" s="343">
        <v>9</v>
      </c>
      <c r="Q4" s="343">
        <v>0</v>
      </c>
      <c r="R4" s="343">
        <v>0</v>
      </c>
      <c r="S4" s="343">
        <v>0</v>
      </c>
      <c r="T4" s="343">
        <v>0</v>
      </c>
      <c r="U4" s="344">
        <f>SUM(V4:W4)</f>
        <v>5</v>
      </c>
      <c r="V4" s="343">
        <v>0</v>
      </c>
      <c r="W4" s="343">
        <v>5</v>
      </c>
      <c r="X4" s="343">
        <v>1</v>
      </c>
      <c r="Y4" s="343">
        <v>1</v>
      </c>
      <c r="Z4" s="343">
        <v>2</v>
      </c>
      <c r="AA4" s="343">
        <v>1</v>
      </c>
    </row>
    <row r="5" spans="1:27" ht="12.5" outlineLevel="2" x14ac:dyDescent="0.25">
      <c r="A5" s="107" t="s">
        <v>647</v>
      </c>
      <c r="B5" s="247" t="s">
        <v>58</v>
      </c>
      <c r="C5" s="252" t="s">
        <v>644</v>
      </c>
      <c r="D5" s="211"/>
      <c r="E5" s="349">
        <f>SUM(F5:G5)</f>
        <v>23</v>
      </c>
      <c r="F5" s="349">
        <f>I5+V5</f>
        <v>1</v>
      </c>
      <c r="G5" s="349">
        <f>J5+W5</f>
        <v>22</v>
      </c>
      <c r="H5" s="355">
        <f>SUM(I5:J5)</f>
        <v>16</v>
      </c>
      <c r="I5" s="349">
        <v>1</v>
      </c>
      <c r="J5" s="349">
        <v>15</v>
      </c>
      <c r="K5" s="349">
        <v>1</v>
      </c>
      <c r="L5" s="349">
        <v>0</v>
      </c>
      <c r="M5" s="349">
        <v>1</v>
      </c>
      <c r="N5" s="349">
        <v>2</v>
      </c>
      <c r="O5" s="349">
        <v>0</v>
      </c>
      <c r="P5" s="349">
        <v>12</v>
      </c>
      <c r="Q5" s="349">
        <v>0</v>
      </c>
      <c r="R5" s="349">
        <v>0</v>
      </c>
      <c r="S5" s="349">
        <v>0</v>
      </c>
      <c r="T5" s="349">
        <v>0</v>
      </c>
      <c r="U5" s="351">
        <f>SUM(V5:W5)</f>
        <v>7</v>
      </c>
      <c r="V5" s="349">
        <v>0</v>
      </c>
      <c r="W5" s="349">
        <v>7</v>
      </c>
      <c r="X5" s="349">
        <v>1</v>
      </c>
      <c r="Y5" s="349">
        <v>1</v>
      </c>
      <c r="Z5" s="349">
        <v>4</v>
      </c>
      <c r="AA5" s="349">
        <v>1</v>
      </c>
    </row>
    <row r="6" spans="1:27" ht="13" outlineLevel="1" x14ac:dyDescent="0.3">
      <c r="A6" s="117" t="s">
        <v>23</v>
      </c>
      <c r="B6" s="118" t="s">
        <v>239</v>
      </c>
      <c r="C6" s="203"/>
      <c r="D6" s="258">
        <v>0</v>
      </c>
      <c r="E6" s="362">
        <f t="shared" ref="E6:AA6" si="0">SUBTOTAL(9,E3:E5)</f>
        <v>41</v>
      </c>
      <c r="F6" s="362">
        <f t="shared" si="0"/>
        <v>3</v>
      </c>
      <c r="G6" s="362">
        <f t="shared" si="0"/>
        <v>38</v>
      </c>
      <c r="H6" s="362">
        <f t="shared" si="0"/>
        <v>29</v>
      </c>
      <c r="I6" s="362">
        <f t="shared" si="0"/>
        <v>3</v>
      </c>
      <c r="J6" s="362">
        <f t="shared" si="0"/>
        <v>26</v>
      </c>
      <c r="K6" s="362">
        <f t="shared" si="0"/>
        <v>2</v>
      </c>
      <c r="L6" s="362">
        <f t="shared" si="0"/>
        <v>1</v>
      </c>
      <c r="M6" s="362">
        <f t="shared" si="0"/>
        <v>2</v>
      </c>
      <c r="N6" s="362">
        <f t="shared" si="0"/>
        <v>3</v>
      </c>
      <c r="O6" s="362">
        <f t="shared" si="0"/>
        <v>0</v>
      </c>
      <c r="P6" s="362">
        <f t="shared" si="0"/>
        <v>21</v>
      </c>
      <c r="Q6" s="362">
        <f t="shared" si="0"/>
        <v>0</v>
      </c>
      <c r="R6" s="362">
        <f t="shared" si="0"/>
        <v>0</v>
      </c>
      <c r="S6" s="362">
        <f t="shared" si="0"/>
        <v>0</v>
      </c>
      <c r="T6" s="362">
        <f t="shared" si="0"/>
        <v>0</v>
      </c>
      <c r="U6" s="362">
        <f t="shared" si="0"/>
        <v>12</v>
      </c>
      <c r="V6" s="362">
        <f t="shared" si="0"/>
        <v>0</v>
      </c>
      <c r="W6" s="362">
        <f t="shared" si="0"/>
        <v>12</v>
      </c>
      <c r="X6" s="362">
        <f t="shared" si="0"/>
        <v>2</v>
      </c>
      <c r="Y6" s="362">
        <f t="shared" si="0"/>
        <v>2</v>
      </c>
      <c r="Z6" s="362">
        <f t="shared" si="0"/>
        <v>6</v>
      </c>
      <c r="AA6" s="362">
        <f t="shared" si="0"/>
        <v>2</v>
      </c>
    </row>
    <row r="7" spans="1:27" ht="13" outlineLevel="1" x14ac:dyDescent="0.3">
      <c r="A7" s="45" t="s">
        <v>23</v>
      </c>
      <c r="B7" s="246" t="s">
        <v>634</v>
      </c>
      <c r="C7" s="251" t="s">
        <v>637</v>
      </c>
      <c r="D7" s="204"/>
      <c r="E7" s="344">
        <f>SUM(F7:G7)</f>
        <v>44</v>
      </c>
      <c r="F7" s="344">
        <f>I7+V7</f>
        <v>0</v>
      </c>
      <c r="G7" s="343">
        <f>J7+W7</f>
        <v>44</v>
      </c>
      <c r="H7" s="342">
        <f>SUM(I7:J7)</f>
        <v>44</v>
      </c>
      <c r="I7" s="356">
        <v>0</v>
      </c>
      <c r="J7" s="356">
        <v>44</v>
      </c>
      <c r="K7" s="357">
        <v>1</v>
      </c>
      <c r="L7" s="357">
        <v>1</v>
      </c>
      <c r="M7" s="357">
        <v>0</v>
      </c>
      <c r="N7" s="357">
        <v>1</v>
      </c>
      <c r="O7" s="357">
        <v>0</v>
      </c>
      <c r="P7" s="357">
        <v>41</v>
      </c>
      <c r="Q7" s="356">
        <v>0</v>
      </c>
      <c r="R7" s="356">
        <v>0</v>
      </c>
      <c r="S7" s="356">
        <v>0</v>
      </c>
      <c r="T7" s="356">
        <v>0</v>
      </c>
      <c r="U7" s="344">
        <f>SUM(V7:W7)</f>
        <v>0</v>
      </c>
      <c r="V7" s="343">
        <v>0</v>
      </c>
      <c r="W7" s="343">
        <v>0</v>
      </c>
      <c r="X7" s="356">
        <v>0</v>
      </c>
      <c r="Y7" s="356">
        <v>0</v>
      </c>
      <c r="Z7" s="356">
        <v>0</v>
      </c>
      <c r="AA7" s="356">
        <v>0</v>
      </c>
    </row>
    <row r="8" spans="1:27" ht="13" outlineLevel="1" x14ac:dyDescent="0.3">
      <c r="A8" s="107" t="s">
        <v>23</v>
      </c>
      <c r="B8" s="247" t="s">
        <v>634</v>
      </c>
      <c r="C8" s="252" t="s">
        <v>659</v>
      </c>
      <c r="D8" s="330"/>
      <c r="E8" s="351">
        <f>SUM(F8:G8)</f>
        <v>58</v>
      </c>
      <c r="F8" s="351">
        <f>I8+V8</f>
        <v>2</v>
      </c>
      <c r="G8" s="352">
        <f>J8+W8</f>
        <v>56</v>
      </c>
      <c r="H8" s="353">
        <f>SUM(I8:J8)</f>
        <v>47</v>
      </c>
      <c r="I8" s="359">
        <v>0</v>
      </c>
      <c r="J8" s="359">
        <v>47</v>
      </c>
      <c r="K8" s="361">
        <v>1</v>
      </c>
      <c r="L8" s="361">
        <v>1</v>
      </c>
      <c r="M8" s="361">
        <v>0</v>
      </c>
      <c r="N8" s="361">
        <v>1</v>
      </c>
      <c r="O8" s="361">
        <v>0</v>
      </c>
      <c r="P8" s="361">
        <v>44</v>
      </c>
      <c r="Q8" s="359">
        <v>0</v>
      </c>
      <c r="R8" s="359">
        <v>0</v>
      </c>
      <c r="S8" s="359">
        <v>0</v>
      </c>
      <c r="T8" s="359">
        <v>0</v>
      </c>
      <c r="U8" s="351">
        <f>SUM(V8:W8)</f>
        <v>11</v>
      </c>
      <c r="V8" s="349">
        <v>2</v>
      </c>
      <c r="W8" s="349">
        <v>9</v>
      </c>
      <c r="X8" s="359">
        <v>1</v>
      </c>
      <c r="Y8" s="359">
        <v>0</v>
      </c>
      <c r="Z8" s="359">
        <v>8</v>
      </c>
      <c r="AA8" s="359">
        <v>2</v>
      </c>
    </row>
    <row r="9" spans="1:27" ht="13" outlineLevel="1" x14ac:dyDescent="0.3">
      <c r="A9" s="117" t="s">
        <v>23</v>
      </c>
      <c r="B9" s="118" t="s">
        <v>635</v>
      </c>
      <c r="C9" s="203"/>
      <c r="D9" s="258">
        <v>0</v>
      </c>
      <c r="E9" s="362">
        <f t="shared" ref="E9:AA9" si="1">SUBTOTAL(9,E7:E8)</f>
        <v>102</v>
      </c>
      <c r="F9" s="362">
        <f t="shared" si="1"/>
        <v>2</v>
      </c>
      <c r="G9" s="362">
        <f t="shared" si="1"/>
        <v>100</v>
      </c>
      <c r="H9" s="362">
        <f t="shared" si="1"/>
        <v>91</v>
      </c>
      <c r="I9" s="362">
        <f t="shared" si="1"/>
        <v>0</v>
      </c>
      <c r="J9" s="362">
        <f t="shared" si="1"/>
        <v>91</v>
      </c>
      <c r="K9" s="362">
        <f t="shared" si="1"/>
        <v>2</v>
      </c>
      <c r="L9" s="362">
        <f t="shared" si="1"/>
        <v>2</v>
      </c>
      <c r="M9" s="362">
        <f t="shared" si="1"/>
        <v>0</v>
      </c>
      <c r="N9" s="362">
        <f t="shared" si="1"/>
        <v>2</v>
      </c>
      <c r="O9" s="362">
        <f t="shared" si="1"/>
        <v>0</v>
      </c>
      <c r="P9" s="362">
        <f t="shared" si="1"/>
        <v>85</v>
      </c>
      <c r="Q9" s="362">
        <f t="shared" si="1"/>
        <v>0</v>
      </c>
      <c r="R9" s="362">
        <f t="shared" si="1"/>
        <v>0</v>
      </c>
      <c r="S9" s="362">
        <f t="shared" si="1"/>
        <v>0</v>
      </c>
      <c r="T9" s="362">
        <f t="shared" si="1"/>
        <v>0</v>
      </c>
      <c r="U9" s="362">
        <f t="shared" si="1"/>
        <v>11</v>
      </c>
      <c r="V9" s="362">
        <f t="shared" si="1"/>
        <v>2</v>
      </c>
      <c r="W9" s="362">
        <f t="shared" si="1"/>
        <v>9</v>
      </c>
      <c r="X9" s="362">
        <f t="shared" si="1"/>
        <v>1</v>
      </c>
      <c r="Y9" s="362">
        <f t="shared" si="1"/>
        <v>0</v>
      </c>
      <c r="Z9" s="362">
        <f t="shared" si="1"/>
        <v>8</v>
      </c>
      <c r="AA9" s="362">
        <f t="shared" si="1"/>
        <v>2</v>
      </c>
    </row>
    <row r="10" spans="1:27" ht="13" outlineLevel="1" x14ac:dyDescent="0.3">
      <c r="A10" s="45" t="s">
        <v>23</v>
      </c>
      <c r="B10" s="48" t="s">
        <v>648</v>
      </c>
      <c r="C10" s="245" t="s">
        <v>645</v>
      </c>
      <c r="D10" s="249"/>
      <c r="E10" s="343">
        <f>SUM(F10:G10)</f>
        <v>23</v>
      </c>
      <c r="F10" s="344">
        <f>I10+V10</f>
        <v>0</v>
      </c>
      <c r="G10" s="358">
        <f>J10+W10</f>
        <v>23</v>
      </c>
      <c r="H10" s="342">
        <f>SUM(I10:J10)</f>
        <v>15</v>
      </c>
      <c r="I10" s="356">
        <v>0</v>
      </c>
      <c r="J10" s="356">
        <v>15</v>
      </c>
      <c r="K10" s="356">
        <v>1</v>
      </c>
      <c r="L10" s="356">
        <v>1</v>
      </c>
      <c r="M10" s="356">
        <v>2</v>
      </c>
      <c r="N10" s="356">
        <v>0</v>
      </c>
      <c r="O10" s="356">
        <v>1</v>
      </c>
      <c r="P10" s="356">
        <v>10</v>
      </c>
      <c r="Q10" s="356">
        <v>0</v>
      </c>
      <c r="R10" s="356">
        <v>0</v>
      </c>
      <c r="S10" s="356">
        <v>0</v>
      </c>
      <c r="T10" s="356">
        <v>0</v>
      </c>
      <c r="U10" s="344">
        <f>SUM(V10:W10)</f>
        <v>8</v>
      </c>
      <c r="V10" s="356">
        <v>0</v>
      </c>
      <c r="W10" s="356">
        <v>8</v>
      </c>
      <c r="X10" s="356">
        <v>0</v>
      </c>
      <c r="Y10" s="356">
        <v>1</v>
      </c>
      <c r="Z10" s="356">
        <v>6</v>
      </c>
      <c r="AA10" s="356">
        <v>1</v>
      </c>
    </row>
    <row r="11" spans="1:27" ht="13" outlineLevel="1" x14ac:dyDescent="0.3">
      <c r="A11" s="105" t="s">
        <v>23</v>
      </c>
      <c r="B11" s="48" t="s">
        <v>648</v>
      </c>
      <c r="C11" s="250" t="s">
        <v>646</v>
      </c>
      <c r="D11" s="248"/>
      <c r="E11" s="349">
        <f>SUM(F11:G11)</f>
        <v>23</v>
      </c>
      <c r="F11" s="351">
        <f>I11+V11</f>
        <v>0</v>
      </c>
      <c r="G11" s="360">
        <f>J11+W11</f>
        <v>23</v>
      </c>
      <c r="H11" s="355">
        <f>SUM(I11:J11)</f>
        <v>15</v>
      </c>
      <c r="I11" s="359">
        <v>0</v>
      </c>
      <c r="J11" s="359">
        <v>15</v>
      </c>
      <c r="K11" s="359">
        <v>1</v>
      </c>
      <c r="L11" s="359">
        <v>1</v>
      </c>
      <c r="M11" s="359">
        <v>2</v>
      </c>
      <c r="N11" s="359">
        <v>0</v>
      </c>
      <c r="O11" s="359">
        <v>0</v>
      </c>
      <c r="P11" s="359">
        <v>11</v>
      </c>
      <c r="Q11" s="359">
        <v>0</v>
      </c>
      <c r="R11" s="359">
        <v>0</v>
      </c>
      <c r="S11" s="359">
        <v>0</v>
      </c>
      <c r="T11" s="359">
        <v>0</v>
      </c>
      <c r="U11" s="351">
        <f>SUM(V11:W11)</f>
        <v>8</v>
      </c>
      <c r="V11" s="359">
        <v>0</v>
      </c>
      <c r="W11" s="359">
        <v>8</v>
      </c>
      <c r="X11" s="359">
        <v>0</v>
      </c>
      <c r="Y11" s="359">
        <v>0</v>
      </c>
      <c r="Z11" s="359">
        <v>6</v>
      </c>
      <c r="AA11" s="359">
        <v>2</v>
      </c>
    </row>
    <row r="12" spans="1:27" ht="13" outlineLevel="1" x14ac:dyDescent="0.3">
      <c r="A12" s="117" t="s">
        <v>23</v>
      </c>
      <c r="B12" s="118" t="s">
        <v>649</v>
      </c>
      <c r="C12" s="205"/>
      <c r="D12" s="259">
        <v>0</v>
      </c>
      <c r="E12" s="362">
        <f t="shared" ref="E12:AA12" si="2">SUBTOTAL(9,E9:E11)</f>
        <v>46</v>
      </c>
      <c r="F12" s="362">
        <f t="shared" si="2"/>
        <v>0</v>
      </c>
      <c r="G12" s="362">
        <f t="shared" si="2"/>
        <v>46</v>
      </c>
      <c r="H12" s="362">
        <f t="shared" si="2"/>
        <v>30</v>
      </c>
      <c r="I12" s="362">
        <f t="shared" si="2"/>
        <v>0</v>
      </c>
      <c r="J12" s="362">
        <f t="shared" si="2"/>
        <v>30</v>
      </c>
      <c r="K12" s="362">
        <f t="shared" si="2"/>
        <v>2</v>
      </c>
      <c r="L12" s="362">
        <f t="shared" si="2"/>
        <v>2</v>
      </c>
      <c r="M12" s="362">
        <f t="shared" si="2"/>
        <v>4</v>
      </c>
      <c r="N12" s="362">
        <f t="shared" si="2"/>
        <v>0</v>
      </c>
      <c r="O12" s="362">
        <f t="shared" si="2"/>
        <v>1</v>
      </c>
      <c r="P12" s="362">
        <f t="shared" si="2"/>
        <v>21</v>
      </c>
      <c r="Q12" s="362">
        <f t="shared" si="2"/>
        <v>0</v>
      </c>
      <c r="R12" s="362">
        <f t="shared" si="2"/>
        <v>0</v>
      </c>
      <c r="S12" s="362">
        <f t="shared" si="2"/>
        <v>0</v>
      </c>
      <c r="T12" s="362">
        <f t="shared" si="2"/>
        <v>0</v>
      </c>
      <c r="U12" s="362">
        <f t="shared" si="2"/>
        <v>16</v>
      </c>
      <c r="V12" s="362">
        <f t="shared" si="2"/>
        <v>0</v>
      </c>
      <c r="W12" s="362">
        <f t="shared" si="2"/>
        <v>16</v>
      </c>
      <c r="X12" s="362">
        <f t="shared" si="2"/>
        <v>0</v>
      </c>
      <c r="Y12" s="362">
        <f t="shared" si="2"/>
        <v>1</v>
      </c>
      <c r="Z12" s="362">
        <f t="shared" si="2"/>
        <v>12</v>
      </c>
      <c r="AA12" s="362">
        <f t="shared" si="2"/>
        <v>3</v>
      </c>
    </row>
    <row r="13" spans="1:27" ht="12.5" outlineLevel="2" x14ac:dyDescent="0.25">
      <c r="A13" s="45" t="s">
        <v>23</v>
      </c>
      <c r="B13" s="46" t="s">
        <v>513</v>
      </c>
      <c r="C13" s="237" t="s">
        <v>503</v>
      </c>
      <c r="D13" s="206"/>
      <c r="E13" s="343">
        <f>SUM(F13:G13)</f>
        <v>27</v>
      </c>
      <c r="F13" s="344">
        <f t="shared" ref="F13:G15" si="3">I13+V13</f>
        <v>2</v>
      </c>
      <c r="G13" s="344">
        <f t="shared" si="3"/>
        <v>25</v>
      </c>
      <c r="H13" s="342">
        <f>SUM(I13:J13)</f>
        <v>21</v>
      </c>
      <c r="I13" s="343">
        <v>0</v>
      </c>
      <c r="J13" s="343">
        <v>21</v>
      </c>
      <c r="K13" s="343">
        <v>1</v>
      </c>
      <c r="L13" s="343">
        <v>1</v>
      </c>
      <c r="M13" s="343">
        <v>0</v>
      </c>
      <c r="N13" s="343">
        <v>0</v>
      </c>
      <c r="O13" s="343">
        <v>2</v>
      </c>
      <c r="P13" s="343">
        <v>17</v>
      </c>
      <c r="Q13" s="343">
        <v>0</v>
      </c>
      <c r="R13" s="343">
        <v>0</v>
      </c>
      <c r="S13" s="343">
        <v>0</v>
      </c>
      <c r="T13" s="343">
        <v>0</v>
      </c>
      <c r="U13" s="344">
        <f>SUM(V13:W13)</f>
        <v>6</v>
      </c>
      <c r="V13" s="343">
        <v>2</v>
      </c>
      <c r="W13" s="343">
        <v>4</v>
      </c>
      <c r="X13" s="343">
        <v>1</v>
      </c>
      <c r="Y13" s="343">
        <v>1</v>
      </c>
      <c r="Z13" s="343">
        <v>2</v>
      </c>
      <c r="AA13" s="343">
        <v>2</v>
      </c>
    </row>
    <row r="14" spans="1:27" ht="12.5" outlineLevel="2" x14ac:dyDescent="0.25">
      <c r="A14" s="47" t="s">
        <v>23</v>
      </c>
      <c r="B14" s="48" t="s">
        <v>513</v>
      </c>
      <c r="C14" s="238" t="s">
        <v>504</v>
      </c>
      <c r="D14" s="207"/>
      <c r="E14" s="347">
        <f>SUM(F14:G14)</f>
        <v>23</v>
      </c>
      <c r="F14" s="347">
        <f t="shared" si="3"/>
        <v>1</v>
      </c>
      <c r="G14" s="347">
        <f t="shared" si="3"/>
        <v>22</v>
      </c>
      <c r="H14" s="346">
        <f>SUM(I14:J14)</f>
        <v>17</v>
      </c>
      <c r="I14" s="347">
        <v>0</v>
      </c>
      <c r="J14" s="347">
        <v>17</v>
      </c>
      <c r="K14" s="347">
        <v>1</v>
      </c>
      <c r="L14" s="347">
        <v>1</v>
      </c>
      <c r="M14" s="347">
        <v>0</v>
      </c>
      <c r="N14" s="347">
        <v>0</v>
      </c>
      <c r="O14" s="347">
        <v>2</v>
      </c>
      <c r="P14" s="347">
        <v>13</v>
      </c>
      <c r="Q14" s="347">
        <v>0</v>
      </c>
      <c r="R14" s="347">
        <v>0</v>
      </c>
      <c r="S14" s="347">
        <v>0</v>
      </c>
      <c r="T14" s="347">
        <v>0</v>
      </c>
      <c r="U14" s="347">
        <f>SUM(V14:W14)</f>
        <v>6</v>
      </c>
      <c r="V14" s="347">
        <v>1</v>
      </c>
      <c r="W14" s="347">
        <v>5</v>
      </c>
      <c r="X14" s="347">
        <v>1</v>
      </c>
      <c r="Y14" s="347">
        <v>0</v>
      </c>
      <c r="Z14" s="347">
        <v>4</v>
      </c>
      <c r="AA14" s="347">
        <v>1</v>
      </c>
    </row>
    <row r="15" spans="1:27" ht="12.5" outlineLevel="2" x14ac:dyDescent="0.25">
      <c r="A15" s="47" t="s">
        <v>23</v>
      </c>
      <c r="B15" s="48" t="s">
        <v>513</v>
      </c>
      <c r="C15" s="238" t="s">
        <v>505</v>
      </c>
      <c r="D15" s="208"/>
      <c r="E15" s="347">
        <f>SUM(F15:G15)</f>
        <v>17</v>
      </c>
      <c r="F15" s="347">
        <f t="shared" si="3"/>
        <v>2</v>
      </c>
      <c r="G15" s="347">
        <f t="shared" si="3"/>
        <v>15</v>
      </c>
      <c r="H15" s="346">
        <f>SUM(I15:J15)</f>
        <v>11</v>
      </c>
      <c r="I15" s="347">
        <v>0</v>
      </c>
      <c r="J15" s="347">
        <v>11</v>
      </c>
      <c r="K15" s="347">
        <v>1</v>
      </c>
      <c r="L15" s="347">
        <v>1</v>
      </c>
      <c r="M15" s="347">
        <v>0</v>
      </c>
      <c r="N15" s="347">
        <v>0</v>
      </c>
      <c r="O15" s="347">
        <v>2</v>
      </c>
      <c r="P15" s="347">
        <v>7</v>
      </c>
      <c r="Q15" s="347">
        <v>0</v>
      </c>
      <c r="R15" s="347">
        <v>0</v>
      </c>
      <c r="S15" s="347">
        <v>0</v>
      </c>
      <c r="T15" s="347">
        <v>0</v>
      </c>
      <c r="U15" s="349">
        <f>SUM(V15:W15)</f>
        <v>6</v>
      </c>
      <c r="V15" s="347">
        <v>2</v>
      </c>
      <c r="W15" s="347">
        <v>4</v>
      </c>
      <c r="X15" s="347">
        <v>1</v>
      </c>
      <c r="Y15" s="347">
        <v>0</v>
      </c>
      <c r="Z15" s="347">
        <v>4</v>
      </c>
      <c r="AA15" s="347">
        <v>1</v>
      </c>
    </row>
    <row r="16" spans="1:27" ht="13" outlineLevel="1" x14ac:dyDescent="0.3">
      <c r="A16" s="117" t="s">
        <v>23</v>
      </c>
      <c r="B16" s="118" t="s">
        <v>502</v>
      </c>
      <c r="C16" s="203"/>
      <c r="D16" s="258">
        <v>0</v>
      </c>
      <c r="E16" s="362">
        <f t="shared" ref="E16:AA16" si="4">SUBTOTAL(9,E13:E15)</f>
        <v>67</v>
      </c>
      <c r="F16" s="362">
        <f t="shared" si="4"/>
        <v>5</v>
      </c>
      <c r="G16" s="362">
        <f t="shared" si="4"/>
        <v>62</v>
      </c>
      <c r="H16" s="362">
        <f t="shared" si="4"/>
        <v>49</v>
      </c>
      <c r="I16" s="362">
        <f t="shared" si="4"/>
        <v>0</v>
      </c>
      <c r="J16" s="362">
        <f t="shared" si="4"/>
        <v>49</v>
      </c>
      <c r="K16" s="362">
        <f t="shared" si="4"/>
        <v>3</v>
      </c>
      <c r="L16" s="362">
        <f t="shared" si="4"/>
        <v>3</v>
      </c>
      <c r="M16" s="362">
        <f t="shared" si="4"/>
        <v>0</v>
      </c>
      <c r="N16" s="362">
        <f t="shared" si="4"/>
        <v>0</v>
      </c>
      <c r="O16" s="362">
        <f t="shared" si="4"/>
        <v>6</v>
      </c>
      <c r="P16" s="362">
        <f t="shared" si="4"/>
        <v>37</v>
      </c>
      <c r="Q16" s="362">
        <f t="shared" si="4"/>
        <v>0</v>
      </c>
      <c r="R16" s="362">
        <f t="shared" si="4"/>
        <v>0</v>
      </c>
      <c r="S16" s="362">
        <f t="shared" si="4"/>
        <v>0</v>
      </c>
      <c r="T16" s="362">
        <f t="shared" si="4"/>
        <v>0</v>
      </c>
      <c r="U16" s="362">
        <f t="shared" si="4"/>
        <v>18</v>
      </c>
      <c r="V16" s="362">
        <f t="shared" si="4"/>
        <v>5</v>
      </c>
      <c r="W16" s="362">
        <f t="shared" si="4"/>
        <v>13</v>
      </c>
      <c r="X16" s="362">
        <f t="shared" si="4"/>
        <v>3</v>
      </c>
      <c r="Y16" s="362">
        <f t="shared" si="4"/>
        <v>1</v>
      </c>
      <c r="Z16" s="362">
        <f t="shared" si="4"/>
        <v>10</v>
      </c>
      <c r="AA16" s="362">
        <f t="shared" si="4"/>
        <v>4</v>
      </c>
    </row>
    <row r="17" spans="1:27" ht="13" x14ac:dyDescent="0.3">
      <c r="A17" s="119" t="s">
        <v>242</v>
      </c>
      <c r="B17" s="118"/>
      <c r="C17" s="203"/>
      <c r="D17" s="258">
        <v>0</v>
      </c>
      <c r="E17" s="362">
        <f t="shared" ref="E17:AA17" si="5">E6+E9+E12+E16</f>
        <v>256</v>
      </c>
      <c r="F17" s="362">
        <f t="shared" si="5"/>
        <v>10</v>
      </c>
      <c r="G17" s="362">
        <f t="shared" si="5"/>
        <v>246</v>
      </c>
      <c r="H17" s="362">
        <f t="shared" si="5"/>
        <v>199</v>
      </c>
      <c r="I17" s="362">
        <f t="shared" si="5"/>
        <v>3</v>
      </c>
      <c r="J17" s="362">
        <f t="shared" si="5"/>
        <v>196</v>
      </c>
      <c r="K17" s="362">
        <f t="shared" si="5"/>
        <v>9</v>
      </c>
      <c r="L17" s="362">
        <f t="shared" si="5"/>
        <v>8</v>
      </c>
      <c r="M17" s="362">
        <f t="shared" si="5"/>
        <v>6</v>
      </c>
      <c r="N17" s="362">
        <f t="shared" si="5"/>
        <v>5</v>
      </c>
      <c r="O17" s="362">
        <f t="shared" si="5"/>
        <v>7</v>
      </c>
      <c r="P17" s="362">
        <f t="shared" si="5"/>
        <v>164</v>
      </c>
      <c r="Q17" s="362">
        <f t="shared" si="5"/>
        <v>0</v>
      </c>
      <c r="R17" s="362">
        <f t="shared" si="5"/>
        <v>0</v>
      </c>
      <c r="S17" s="362">
        <f t="shared" si="5"/>
        <v>0</v>
      </c>
      <c r="T17" s="362">
        <f t="shared" si="5"/>
        <v>0</v>
      </c>
      <c r="U17" s="362">
        <f t="shared" si="5"/>
        <v>57</v>
      </c>
      <c r="V17" s="362">
        <f t="shared" si="5"/>
        <v>7</v>
      </c>
      <c r="W17" s="362">
        <f t="shared" si="5"/>
        <v>50</v>
      </c>
      <c r="X17" s="362">
        <f t="shared" si="5"/>
        <v>6</v>
      </c>
      <c r="Y17" s="362">
        <f t="shared" si="5"/>
        <v>4</v>
      </c>
      <c r="Z17" s="362">
        <f t="shared" si="5"/>
        <v>36</v>
      </c>
      <c r="AA17" s="362">
        <f t="shared" si="5"/>
        <v>11</v>
      </c>
    </row>
    <row r="18" spans="1:27" ht="13" x14ac:dyDescent="0.3">
      <c r="A18" s="45" t="s">
        <v>363</v>
      </c>
      <c r="B18" s="46" t="s">
        <v>364</v>
      </c>
      <c r="C18" s="237" t="s">
        <v>660</v>
      </c>
      <c r="D18" s="331"/>
      <c r="E18" s="347">
        <f>SUM(F18:G18)</f>
        <v>7</v>
      </c>
      <c r="F18" s="343">
        <f t="shared" ref="F18:G22" si="6">I18+V18</f>
        <v>1</v>
      </c>
      <c r="G18" s="343">
        <f t="shared" si="6"/>
        <v>6</v>
      </c>
      <c r="H18" s="342">
        <f>SUM(I18:J18)</f>
        <v>7</v>
      </c>
      <c r="I18" s="357">
        <v>1</v>
      </c>
      <c r="J18" s="357">
        <v>6</v>
      </c>
      <c r="K18" s="357">
        <v>1</v>
      </c>
      <c r="L18" s="357">
        <v>1</v>
      </c>
      <c r="M18" s="357">
        <v>0</v>
      </c>
      <c r="N18" s="357">
        <v>0</v>
      </c>
      <c r="O18" s="357">
        <v>0</v>
      </c>
      <c r="P18" s="357">
        <v>4</v>
      </c>
      <c r="Q18" s="357">
        <v>1</v>
      </c>
      <c r="R18" s="357">
        <v>0</v>
      </c>
      <c r="S18" s="357">
        <v>0</v>
      </c>
      <c r="T18" s="357">
        <v>0</v>
      </c>
      <c r="U18" s="343">
        <f>SUM(V18:W18)</f>
        <v>0</v>
      </c>
      <c r="V18" s="357">
        <v>0</v>
      </c>
      <c r="W18" s="357">
        <v>0</v>
      </c>
      <c r="X18" s="357">
        <v>0</v>
      </c>
      <c r="Y18" s="357">
        <v>0</v>
      </c>
      <c r="Z18" s="357">
        <v>0</v>
      </c>
      <c r="AA18" s="357">
        <v>0</v>
      </c>
    </row>
    <row r="19" spans="1:27" ht="13" x14ac:dyDescent="0.3">
      <c r="A19" s="117" t="s">
        <v>363</v>
      </c>
      <c r="B19" s="118" t="s">
        <v>661</v>
      </c>
      <c r="C19" s="205"/>
      <c r="D19" s="259">
        <v>0</v>
      </c>
      <c r="E19" s="362">
        <f t="shared" ref="E19:AA19" si="7">SUBTOTAL(9,E18)</f>
        <v>7</v>
      </c>
      <c r="F19" s="362">
        <f t="shared" si="7"/>
        <v>1</v>
      </c>
      <c r="G19" s="362">
        <f t="shared" si="7"/>
        <v>6</v>
      </c>
      <c r="H19" s="362">
        <f t="shared" si="7"/>
        <v>7</v>
      </c>
      <c r="I19" s="362">
        <f t="shared" si="7"/>
        <v>1</v>
      </c>
      <c r="J19" s="362">
        <f t="shared" si="7"/>
        <v>6</v>
      </c>
      <c r="K19" s="362">
        <f t="shared" si="7"/>
        <v>1</v>
      </c>
      <c r="L19" s="362">
        <f t="shared" si="7"/>
        <v>1</v>
      </c>
      <c r="M19" s="362">
        <f t="shared" si="7"/>
        <v>0</v>
      </c>
      <c r="N19" s="362">
        <f t="shared" si="7"/>
        <v>0</v>
      </c>
      <c r="O19" s="362">
        <f t="shared" si="7"/>
        <v>0</v>
      </c>
      <c r="P19" s="362">
        <f t="shared" si="7"/>
        <v>4</v>
      </c>
      <c r="Q19" s="362">
        <f t="shared" si="7"/>
        <v>1</v>
      </c>
      <c r="R19" s="362">
        <f t="shared" si="7"/>
        <v>0</v>
      </c>
      <c r="S19" s="362">
        <f t="shared" si="7"/>
        <v>0</v>
      </c>
      <c r="T19" s="362">
        <f t="shared" si="7"/>
        <v>0</v>
      </c>
      <c r="U19" s="362">
        <f t="shared" si="7"/>
        <v>0</v>
      </c>
      <c r="V19" s="362">
        <f t="shared" si="7"/>
        <v>0</v>
      </c>
      <c r="W19" s="362">
        <f t="shared" si="7"/>
        <v>0</v>
      </c>
      <c r="X19" s="362">
        <f t="shared" si="7"/>
        <v>0</v>
      </c>
      <c r="Y19" s="362">
        <f t="shared" si="7"/>
        <v>0</v>
      </c>
      <c r="Z19" s="362">
        <f t="shared" si="7"/>
        <v>0</v>
      </c>
      <c r="AA19" s="362">
        <f t="shared" si="7"/>
        <v>0</v>
      </c>
    </row>
    <row r="20" spans="1:27" ht="12.5" outlineLevel="2" x14ac:dyDescent="0.25">
      <c r="A20" s="45" t="s">
        <v>623</v>
      </c>
      <c r="B20" s="46" t="s">
        <v>624</v>
      </c>
      <c r="C20" s="237" t="s">
        <v>625</v>
      </c>
      <c r="D20" s="206"/>
      <c r="E20" s="343">
        <f>SUM(F20:G20)</f>
        <v>19</v>
      </c>
      <c r="F20" s="343">
        <f t="shared" si="6"/>
        <v>3</v>
      </c>
      <c r="G20" s="343">
        <f t="shared" si="6"/>
        <v>16</v>
      </c>
      <c r="H20" s="342">
        <f>SUM(I20:J20)</f>
        <v>11</v>
      </c>
      <c r="I20" s="343">
        <v>2</v>
      </c>
      <c r="J20" s="343">
        <v>9</v>
      </c>
      <c r="K20" s="343">
        <v>1</v>
      </c>
      <c r="L20" s="343">
        <v>0</v>
      </c>
      <c r="M20" s="343">
        <v>1</v>
      </c>
      <c r="N20" s="343">
        <v>0</v>
      </c>
      <c r="O20" s="343">
        <v>0</v>
      </c>
      <c r="P20" s="343">
        <v>7</v>
      </c>
      <c r="Q20" s="343">
        <v>1</v>
      </c>
      <c r="R20" s="343">
        <v>0</v>
      </c>
      <c r="S20" s="343">
        <v>1</v>
      </c>
      <c r="T20" s="343">
        <v>0</v>
      </c>
      <c r="U20" s="343">
        <f>SUM(V20:W20)</f>
        <v>8</v>
      </c>
      <c r="V20" s="343">
        <v>1</v>
      </c>
      <c r="W20" s="343">
        <v>7</v>
      </c>
      <c r="X20" s="343">
        <v>1</v>
      </c>
      <c r="Y20" s="343">
        <v>0</v>
      </c>
      <c r="Z20" s="343">
        <v>5</v>
      </c>
      <c r="AA20" s="343">
        <v>2</v>
      </c>
    </row>
    <row r="21" spans="1:27" ht="12.5" outlineLevel="2" x14ac:dyDescent="0.25">
      <c r="A21" s="47" t="s">
        <v>623</v>
      </c>
      <c r="B21" s="48" t="s">
        <v>624</v>
      </c>
      <c r="C21" s="253" t="s">
        <v>626</v>
      </c>
      <c r="D21" s="207"/>
      <c r="E21" s="347">
        <f>SUM(F21:G21)</f>
        <v>11</v>
      </c>
      <c r="F21" s="347">
        <f t="shared" si="6"/>
        <v>0</v>
      </c>
      <c r="G21" s="347">
        <f t="shared" si="6"/>
        <v>11</v>
      </c>
      <c r="H21" s="346">
        <f>SUM(I21:J21)</f>
        <v>10</v>
      </c>
      <c r="I21" s="347">
        <v>0</v>
      </c>
      <c r="J21" s="347">
        <v>10</v>
      </c>
      <c r="K21" s="347">
        <v>1</v>
      </c>
      <c r="L21" s="347">
        <v>1</v>
      </c>
      <c r="M21" s="347">
        <v>0</v>
      </c>
      <c r="N21" s="347">
        <v>2</v>
      </c>
      <c r="O21" s="347">
        <v>0</v>
      </c>
      <c r="P21" s="347">
        <v>4</v>
      </c>
      <c r="Q21" s="347">
        <v>1</v>
      </c>
      <c r="R21" s="347">
        <v>0</v>
      </c>
      <c r="S21" s="347">
        <v>1</v>
      </c>
      <c r="T21" s="347">
        <v>0</v>
      </c>
      <c r="U21" s="352">
        <f>SUM(V21:W21)</f>
        <v>1</v>
      </c>
      <c r="V21" s="347">
        <v>0</v>
      </c>
      <c r="W21" s="347">
        <v>1</v>
      </c>
      <c r="X21" s="347">
        <v>1</v>
      </c>
      <c r="Y21" s="347">
        <v>0</v>
      </c>
      <c r="Z21" s="347">
        <v>0</v>
      </c>
      <c r="AA21" s="347">
        <v>0</v>
      </c>
    </row>
    <row r="22" spans="1:27" ht="12.5" outlineLevel="2" x14ac:dyDescent="0.25">
      <c r="A22" s="105" t="s">
        <v>623</v>
      </c>
      <c r="B22" s="106" t="s">
        <v>624</v>
      </c>
      <c r="C22" s="242" t="s">
        <v>627</v>
      </c>
      <c r="D22" s="209"/>
      <c r="E22" s="354">
        <f>SUM(F22:G22)</f>
        <v>14</v>
      </c>
      <c r="F22" s="354">
        <f t="shared" si="6"/>
        <v>0</v>
      </c>
      <c r="G22" s="354">
        <f t="shared" si="6"/>
        <v>14</v>
      </c>
      <c r="H22" s="353">
        <f>SUM(I22:J22)</f>
        <v>7</v>
      </c>
      <c r="I22" s="351">
        <v>0</v>
      </c>
      <c r="J22" s="351">
        <v>7</v>
      </c>
      <c r="K22" s="351">
        <v>1</v>
      </c>
      <c r="L22" s="351">
        <v>0</v>
      </c>
      <c r="M22" s="351">
        <v>1</v>
      </c>
      <c r="N22" s="351">
        <v>0</v>
      </c>
      <c r="O22" s="351">
        <v>0</v>
      </c>
      <c r="P22" s="351">
        <v>4</v>
      </c>
      <c r="Q22" s="351">
        <v>0</v>
      </c>
      <c r="R22" s="351">
        <v>0</v>
      </c>
      <c r="S22" s="351">
        <v>0</v>
      </c>
      <c r="T22" s="351">
        <v>1</v>
      </c>
      <c r="U22" s="351">
        <f>SUM(V22:W22)</f>
        <v>7</v>
      </c>
      <c r="V22" s="351">
        <v>0</v>
      </c>
      <c r="W22" s="351">
        <v>7</v>
      </c>
      <c r="X22" s="351">
        <v>1</v>
      </c>
      <c r="Y22" s="351">
        <v>2</v>
      </c>
      <c r="Z22" s="351">
        <v>3</v>
      </c>
      <c r="AA22" s="351">
        <v>1</v>
      </c>
    </row>
    <row r="23" spans="1:27" ht="13" outlineLevel="1" x14ac:dyDescent="0.3">
      <c r="A23" s="117" t="s">
        <v>623</v>
      </c>
      <c r="B23" s="118" t="s">
        <v>600</v>
      </c>
      <c r="C23" s="203"/>
      <c r="D23" s="258">
        <v>0</v>
      </c>
      <c r="E23" s="362">
        <f>SUBTOTAL(9,E20:E22)</f>
        <v>44</v>
      </c>
      <c r="F23" s="362">
        <f>SUBTOTAL(9,F20:F20)</f>
        <v>3</v>
      </c>
      <c r="G23" s="362">
        <f t="shared" ref="G23:AA23" si="8">SUBTOTAL(9,G20:G22)</f>
        <v>41</v>
      </c>
      <c r="H23" s="362">
        <f t="shared" si="8"/>
        <v>28</v>
      </c>
      <c r="I23" s="362">
        <f t="shared" si="8"/>
        <v>2</v>
      </c>
      <c r="J23" s="362">
        <f t="shared" si="8"/>
        <v>26</v>
      </c>
      <c r="K23" s="362">
        <f t="shared" si="8"/>
        <v>3</v>
      </c>
      <c r="L23" s="362">
        <f t="shared" si="8"/>
        <v>1</v>
      </c>
      <c r="M23" s="362">
        <f t="shared" si="8"/>
        <v>2</v>
      </c>
      <c r="N23" s="362">
        <f t="shared" si="8"/>
        <v>2</v>
      </c>
      <c r="O23" s="362">
        <f t="shared" si="8"/>
        <v>0</v>
      </c>
      <c r="P23" s="362">
        <f t="shared" si="8"/>
        <v>15</v>
      </c>
      <c r="Q23" s="362">
        <f t="shared" si="8"/>
        <v>2</v>
      </c>
      <c r="R23" s="362">
        <f>SUBTOTAL(9,R20:R22)</f>
        <v>0</v>
      </c>
      <c r="S23" s="362">
        <f t="shared" si="8"/>
        <v>2</v>
      </c>
      <c r="T23" s="362">
        <f t="shared" si="8"/>
        <v>1</v>
      </c>
      <c r="U23" s="362">
        <f t="shared" si="8"/>
        <v>16</v>
      </c>
      <c r="V23" s="362">
        <f t="shared" si="8"/>
        <v>1</v>
      </c>
      <c r="W23" s="362">
        <f t="shared" si="8"/>
        <v>15</v>
      </c>
      <c r="X23" s="362">
        <f t="shared" si="8"/>
        <v>3</v>
      </c>
      <c r="Y23" s="362">
        <f t="shared" si="8"/>
        <v>2</v>
      </c>
      <c r="Z23" s="362">
        <f t="shared" si="8"/>
        <v>8</v>
      </c>
      <c r="AA23" s="362">
        <f t="shared" si="8"/>
        <v>3</v>
      </c>
    </row>
    <row r="24" spans="1:27" ht="13" x14ac:dyDescent="0.3">
      <c r="A24" s="119" t="s">
        <v>367</v>
      </c>
      <c r="B24" s="118"/>
      <c r="C24" s="203"/>
      <c r="D24" s="258">
        <v>0</v>
      </c>
      <c r="E24" s="362">
        <f t="shared" ref="E24:AA24" si="9">SUBTOTAL(9,E18:E23)</f>
        <v>51</v>
      </c>
      <c r="F24" s="362">
        <f t="shared" si="9"/>
        <v>4</v>
      </c>
      <c r="G24" s="362">
        <f t="shared" si="9"/>
        <v>47</v>
      </c>
      <c r="H24" s="362">
        <f t="shared" si="9"/>
        <v>35</v>
      </c>
      <c r="I24" s="362">
        <f t="shared" si="9"/>
        <v>3</v>
      </c>
      <c r="J24" s="362">
        <f t="shared" si="9"/>
        <v>32</v>
      </c>
      <c r="K24" s="362">
        <f t="shared" si="9"/>
        <v>4</v>
      </c>
      <c r="L24" s="362">
        <f t="shared" si="9"/>
        <v>2</v>
      </c>
      <c r="M24" s="362">
        <f t="shared" si="9"/>
        <v>2</v>
      </c>
      <c r="N24" s="362">
        <f t="shared" si="9"/>
        <v>2</v>
      </c>
      <c r="O24" s="362">
        <f t="shared" si="9"/>
        <v>0</v>
      </c>
      <c r="P24" s="362">
        <f t="shared" si="9"/>
        <v>19</v>
      </c>
      <c r="Q24" s="362">
        <f t="shared" si="9"/>
        <v>3</v>
      </c>
      <c r="R24" s="362">
        <f t="shared" si="9"/>
        <v>0</v>
      </c>
      <c r="S24" s="362">
        <f t="shared" si="9"/>
        <v>2</v>
      </c>
      <c r="T24" s="362">
        <f t="shared" si="9"/>
        <v>1</v>
      </c>
      <c r="U24" s="362">
        <f t="shared" si="9"/>
        <v>16</v>
      </c>
      <c r="V24" s="362">
        <f t="shared" si="9"/>
        <v>1</v>
      </c>
      <c r="W24" s="362">
        <f t="shared" si="9"/>
        <v>15</v>
      </c>
      <c r="X24" s="362">
        <f t="shared" si="9"/>
        <v>3</v>
      </c>
      <c r="Y24" s="362">
        <f t="shared" si="9"/>
        <v>2</v>
      </c>
      <c r="Z24" s="362">
        <f t="shared" si="9"/>
        <v>8</v>
      </c>
      <c r="AA24" s="362">
        <f t="shared" si="9"/>
        <v>3</v>
      </c>
    </row>
    <row r="25" spans="1:27" ht="12.5" outlineLevel="2" x14ac:dyDescent="0.25">
      <c r="A25" s="45" t="s">
        <v>514</v>
      </c>
      <c r="B25" s="46" t="s">
        <v>618</v>
      </c>
      <c r="C25" s="237" t="s">
        <v>620</v>
      </c>
      <c r="D25" s="206"/>
      <c r="E25" s="343">
        <f>SUM(F25:G25)</f>
        <v>21</v>
      </c>
      <c r="F25" s="343">
        <f t="shared" ref="F25:G27" si="10">I25+V25</f>
        <v>0</v>
      </c>
      <c r="G25" s="343">
        <f t="shared" si="10"/>
        <v>21</v>
      </c>
      <c r="H25" s="342">
        <f>SUM(I25:J25)</f>
        <v>17</v>
      </c>
      <c r="I25" s="343">
        <v>0</v>
      </c>
      <c r="J25" s="343">
        <v>17</v>
      </c>
      <c r="K25" s="343">
        <v>1</v>
      </c>
      <c r="L25" s="343">
        <v>0</v>
      </c>
      <c r="M25" s="343">
        <v>0</v>
      </c>
      <c r="N25" s="343">
        <v>2</v>
      </c>
      <c r="O25" s="343">
        <v>0</v>
      </c>
      <c r="P25" s="343">
        <v>14</v>
      </c>
      <c r="Q25" s="343">
        <v>0</v>
      </c>
      <c r="R25" s="343">
        <v>0</v>
      </c>
      <c r="S25" s="343">
        <v>0</v>
      </c>
      <c r="T25" s="343">
        <v>0</v>
      </c>
      <c r="U25" s="343">
        <f>SUM(V25:W25)</f>
        <v>4</v>
      </c>
      <c r="V25" s="343">
        <v>0</v>
      </c>
      <c r="W25" s="343">
        <v>4</v>
      </c>
      <c r="X25" s="343">
        <v>0</v>
      </c>
      <c r="Y25" s="343">
        <v>0</v>
      </c>
      <c r="Z25" s="343">
        <v>4</v>
      </c>
      <c r="AA25" s="343">
        <v>0</v>
      </c>
    </row>
    <row r="26" spans="1:27" ht="12.5" outlineLevel="2" x14ac:dyDescent="0.25">
      <c r="A26" s="47" t="s">
        <v>514</v>
      </c>
      <c r="B26" s="48" t="s">
        <v>618</v>
      </c>
      <c r="C26" s="253" t="s">
        <v>621</v>
      </c>
      <c r="D26" s="207"/>
      <c r="E26" s="347">
        <f>SUM(F26:G26)</f>
        <v>19</v>
      </c>
      <c r="F26" s="347">
        <f t="shared" si="10"/>
        <v>1</v>
      </c>
      <c r="G26" s="347">
        <f t="shared" si="10"/>
        <v>18</v>
      </c>
      <c r="H26" s="346">
        <f>SUM(I26:J26)</f>
        <v>15</v>
      </c>
      <c r="I26" s="347">
        <v>1</v>
      </c>
      <c r="J26" s="347">
        <v>14</v>
      </c>
      <c r="K26" s="347">
        <v>1</v>
      </c>
      <c r="L26" s="347">
        <v>0</v>
      </c>
      <c r="M26" s="347">
        <v>0</v>
      </c>
      <c r="N26" s="347">
        <v>2</v>
      </c>
      <c r="O26" s="347">
        <v>0</v>
      </c>
      <c r="P26" s="347">
        <v>12</v>
      </c>
      <c r="Q26" s="347">
        <v>0</v>
      </c>
      <c r="R26" s="347">
        <v>0</v>
      </c>
      <c r="S26" s="347">
        <v>0</v>
      </c>
      <c r="T26" s="347">
        <v>0</v>
      </c>
      <c r="U26" s="352">
        <f>SUM(V26:W26)</f>
        <v>4</v>
      </c>
      <c r="V26" s="347">
        <v>0</v>
      </c>
      <c r="W26" s="347">
        <v>4</v>
      </c>
      <c r="X26" s="347">
        <v>0</v>
      </c>
      <c r="Y26" s="347">
        <v>0</v>
      </c>
      <c r="Z26" s="347">
        <v>4</v>
      </c>
      <c r="AA26" s="347">
        <v>0</v>
      </c>
    </row>
    <row r="27" spans="1:27" ht="12.5" outlineLevel="2" x14ac:dyDescent="0.25">
      <c r="A27" s="105" t="s">
        <v>514</v>
      </c>
      <c r="B27" s="106" t="s">
        <v>618</v>
      </c>
      <c r="C27" s="242" t="s">
        <v>622</v>
      </c>
      <c r="D27" s="209"/>
      <c r="E27" s="354">
        <f>SUM(F27:G27)</f>
        <v>17</v>
      </c>
      <c r="F27" s="354">
        <f t="shared" si="10"/>
        <v>0</v>
      </c>
      <c r="G27" s="354">
        <f t="shared" si="10"/>
        <v>17</v>
      </c>
      <c r="H27" s="353">
        <f>SUM(I27:J27)</f>
        <v>14</v>
      </c>
      <c r="I27" s="351">
        <v>0</v>
      </c>
      <c r="J27" s="351">
        <v>14</v>
      </c>
      <c r="K27" s="351">
        <v>1</v>
      </c>
      <c r="L27" s="351">
        <v>0</v>
      </c>
      <c r="M27" s="351">
        <v>0</v>
      </c>
      <c r="N27" s="351">
        <v>2</v>
      </c>
      <c r="O27" s="351">
        <v>0</v>
      </c>
      <c r="P27" s="351">
        <v>11</v>
      </c>
      <c r="Q27" s="351">
        <v>0</v>
      </c>
      <c r="R27" s="351">
        <v>0</v>
      </c>
      <c r="S27" s="351">
        <v>0</v>
      </c>
      <c r="T27" s="351">
        <v>0</v>
      </c>
      <c r="U27" s="351">
        <f>SUM(V27:W27)</f>
        <v>3</v>
      </c>
      <c r="V27" s="351">
        <v>0</v>
      </c>
      <c r="W27" s="351">
        <v>3</v>
      </c>
      <c r="X27" s="351">
        <v>0</v>
      </c>
      <c r="Y27" s="351">
        <v>0</v>
      </c>
      <c r="Z27" s="351">
        <v>3</v>
      </c>
      <c r="AA27" s="351">
        <v>0</v>
      </c>
    </row>
    <row r="28" spans="1:27" ht="13" outlineLevel="1" x14ac:dyDescent="0.3">
      <c r="A28" s="117" t="s">
        <v>514</v>
      </c>
      <c r="B28" s="118" t="s">
        <v>604</v>
      </c>
      <c r="C28" s="203"/>
      <c r="D28" s="258">
        <v>0</v>
      </c>
      <c r="E28" s="362">
        <f t="shared" ref="E28:AA28" si="11">SUBTOTAL(9,E25:E27)</f>
        <v>57</v>
      </c>
      <c r="F28" s="362">
        <f t="shared" si="11"/>
        <v>1</v>
      </c>
      <c r="G28" s="362">
        <f t="shared" si="11"/>
        <v>56</v>
      </c>
      <c r="H28" s="362">
        <f t="shared" si="11"/>
        <v>46</v>
      </c>
      <c r="I28" s="362">
        <f t="shared" si="11"/>
        <v>1</v>
      </c>
      <c r="J28" s="362">
        <f t="shared" si="11"/>
        <v>45</v>
      </c>
      <c r="K28" s="362">
        <f t="shared" si="11"/>
        <v>3</v>
      </c>
      <c r="L28" s="362">
        <f t="shared" si="11"/>
        <v>0</v>
      </c>
      <c r="M28" s="362">
        <f t="shared" si="11"/>
        <v>0</v>
      </c>
      <c r="N28" s="362">
        <f t="shared" si="11"/>
        <v>6</v>
      </c>
      <c r="O28" s="362">
        <f t="shared" si="11"/>
        <v>0</v>
      </c>
      <c r="P28" s="362">
        <f t="shared" si="11"/>
        <v>37</v>
      </c>
      <c r="Q28" s="362">
        <f t="shared" si="11"/>
        <v>0</v>
      </c>
      <c r="R28" s="362">
        <f t="shared" si="11"/>
        <v>0</v>
      </c>
      <c r="S28" s="362">
        <f t="shared" si="11"/>
        <v>0</v>
      </c>
      <c r="T28" s="362">
        <f t="shared" si="11"/>
        <v>0</v>
      </c>
      <c r="U28" s="362">
        <f t="shared" si="11"/>
        <v>11</v>
      </c>
      <c r="V28" s="362">
        <f t="shared" si="11"/>
        <v>0</v>
      </c>
      <c r="W28" s="362">
        <f t="shared" si="11"/>
        <v>11</v>
      </c>
      <c r="X28" s="362">
        <f t="shared" si="11"/>
        <v>0</v>
      </c>
      <c r="Y28" s="362">
        <f t="shared" si="11"/>
        <v>0</v>
      </c>
      <c r="Z28" s="362">
        <f t="shared" si="11"/>
        <v>11</v>
      </c>
      <c r="AA28" s="362">
        <f t="shared" si="11"/>
        <v>0</v>
      </c>
    </row>
    <row r="29" spans="1:27" ht="12.5" outlineLevel="2" x14ac:dyDescent="0.25">
      <c r="A29" s="45" t="s">
        <v>514</v>
      </c>
      <c r="B29" s="246" t="s">
        <v>508</v>
      </c>
      <c r="C29" s="333" t="s">
        <v>515</v>
      </c>
      <c r="D29" s="206"/>
      <c r="E29" s="343">
        <f>SUM(F29:G29)</f>
        <v>11</v>
      </c>
      <c r="F29" s="343">
        <f>I29+V29</f>
        <v>0</v>
      </c>
      <c r="G29" s="343">
        <f>J29+W29</f>
        <v>11</v>
      </c>
      <c r="H29" s="342">
        <f>SUM(I29:J29)</f>
        <v>10</v>
      </c>
      <c r="I29" s="343">
        <v>0</v>
      </c>
      <c r="J29" s="343">
        <v>10</v>
      </c>
      <c r="K29" s="343">
        <v>1</v>
      </c>
      <c r="L29" s="343">
        <v>1</v>
      </c>
      <c r="M29" s="343">
        <v>0</v>
      </c>
      <c r="N29" s="343">
        <v>0</v>
      </c>
      <c r="O29" s="343">
        <v>0</v>
      </c>
      <c r="P29" s="343">
        <v>7</v>
      </c>
      <c r="Q29" s="343">
        <v>1</v>
      </c>
      <c r="R29" s="343">
        <v>0</v>
      </c>
      <c r="S29" s="343">
        <v>0</v>
      </c>
      <c r="T29" s="343">
        <v>0</v>
      </c>
      <c r="U29" s="343">
        <f>SUM(V29:W29)</f>
        <v>1</v>
      </c>
      <c r="V29" s="343">
        <v>0</v>
      </c>
      <c r="W29" s="343">
        <v>1</v>
      </c>
      <c r="X29" s="343">
        <v>0</v>
      </c>
      <c r="Y29" s="343">
        <v>0</v>
      </c>
      <c r="Z29" s="343">
        <v>1</v>
      </c>
      <c r="AA29" s="343">
        <v>0</v>
      </c>
    </row>
    <row r="30" spans="1:27" ht="12.5" outlineLevel="2" x14ac:dyDescent="0.25">
      <c r="A30" s="105" t="s">
        <v>514</v>
      </c>
      <c r="B30" s="247" t="s">
        <v>508</v>
      </c>
      <c r="C30" s="332" t="s">
        <v>662</v>
      </c>
      <c r="D30" s="334"/>
      <c r="E30" s="354">
        <f>SUM(F30:G30)</f>
        <v>14</v>
      </c>
      <c r="F30" s="354">
        <f>I30+V30</f>
        <v>2</v>
      </c>
      <c r="G30" s="354">
        <f>J30+W30</f>
        <v>12</v>
      </c>
      <c r="H30" s="353">
        <f>SUM(I30:J30)</f>
        <v>12</v>
      </c>
      <c r="I30" s="349">
        <v>2</v>
      </c>
      <c r="J30" s="349">
        <v>10</v>
      </c>
      <c r="K30" s="349">
        <v>1</v>
      </c>
      <c r="L30" s="349">
        <v>1</v>
      </c>
      <c r="M30" s="349">
        <v>0</v>
      </c>
      <c r="N30" s="349">
        <v>0</v>
      </c>
      <c r="O30" s="349">
        <v>0</v>
      </c>
      <c r="P30" s="349">
        <v>10</v>
      </c>
      <c r="Q30" s="349">
        <v>0</v>
      </c>
      <c r="R30" s="349">
        <v>0</v>
      </c>
      <c r="S30" s="349">
        <v>0</v>
      </c>
      <c r="T30" s="349">
        <v>0</v>
      </c>
      <c r="U30" s="349">
        <f>SUM(V30:W30)</f>
        <v>2</v>
      </c>
      <c r="V30" s="349">
        <v>0</v>
      </c>
      <c r="W30" s="349">
        <v>2</v>
      </c>
      <c r="X30" s="349">
        <v>0</v>
      </c>
      <c r="Y30" s="349">
        <v>1</v>
      </c>
      <c r="Z30" s="349">
        <v>1</v>
      </c>
      <c r="AA30" s="349">
        <v>0</v>
      </c>
    </row>
    <row r="31" spans="1:27" ht="13" outlineLevel="1" x14ac:dyDescent="0.3">
      <c r="A31" s="117" t="s">
        <v>514</v>
      </c>
      <c r="B31" s="118" t="s">
        <v>508</v>
      </c>
      <c r="C31" s="203"/>
      <c r="D31" s="258">
        <v>0</v>
      </c>
      <c r="E31" s="362">
        <f t="shared" ref="E31:AA31" si="12">SUBTOTAL(9,E29:E30)</f>
        <v>25</v>
      </c>
      <c r="F31" s="362">
        <f t="shared" si="12"/>
        <v>2</v>
      </c>
      <c r="G31" s="362">
        <f t="shared" si="12"/>
        <v>23</v>
      </c>
      <c r="H31" s="362">
        <f t="shared" si="12"/>
        <v>22</v>
      </c>
      <c r="I31" s="362">
        <f t="shared" si="12"/>
        <v>2</v>
      </c>
      <c r="J31" s="362">
        <f t="shared" si="12"/>
        <v>20</v>
      </c>
      <c r="K31" s="362">
        <f t="shared" si="12"/>
        <v>2</v>
      </c>
      <c r="L31" s="362">
        <f t="shared" si="12"/>
        <v>2</v>
      </c>
      <c r="M31" s="362">
        <f t="shared" si="12"/>
        <v>0</v>
      </c>
      <c r="N31" s="362">
        <f t="shared" si="12"/>
        <v>0</v>
      </c>
      <c r="O31" s="362">
        <f t="shared" si="12"/>
        <v>0</v>
      </c>
      <c r="P31" s="362">
        <f t="shared" si="12"/>
        <v>17</v>
      </c>
      <c r="Q31" s="362">
        <f t="shared" si="12"/>
        <v>1</v>
      </c>
      <c r="R31" s="362">
        <f t="shared" si="12"/>
        <v>0</v>
      </c>
      <c r="S31" s="362">
        <f t="shared" si="12"/>
        <v>0</v>
      </c>
      <c r="T31" s="362">
        <f t="shared" si="12"/>
        <v>0</v>
      </c>
      <c r="U31" s="362">
        <f t="shared" si="12"/>
        <v>3</v>
      </c>
      <c r="V31" s="362">
        <f t="shared" si="12"/>
        <v>0</v>
      </c>
      <c r="W31" s="362">
        <f t="shared" si="12"/>
        <v>3</v>
      </c>
      <c r="X31" s="362">
        <f t="shared" si="12"/>
        <v>0</v>
      </c>
      <c r="Y31" s="362">
        <f t="shared" si="12"/>
        <v>1</v>
      </c>
      <c r="Z31" s="362">
        <f t="shared" si="12"/>
        <v>2</v>
      </c>
      <c r="AA31" s="362">
        <f t="shared" si="12"/>
        <v>0</v>
      </c>
    </row>
    <row r="32" spans="1:27" ht="13" x14ac:dyDescent="0.3">
      <c r="A32" s="119" t="s">
        <v>509</v>
      </c>
      <c r="B32" s="118"/>
      <c r="C32" s="203"/>
      <c r="D32" s="258">
        <v>0</v>
      </c>
      <c r="E32" s="362">
        <f t="shared" ref="E32:AA32" si="13">SUBTOTAL(9,E25:E31)</f>
        <v>82</v>
      </c>
      <c r="F32" s="362">
        <f t="shared" si="13"/>
        <v>3</v>
      </c>
      <c r="G32" s="362">
        <f t="shared" si="13"/>
        <v>79</v>
      </c>
      <c r="H32" s="362">
        <f t="shared" si="13"/>
        <v>68</v>
      </c>
      <c r="I32" s="362">
        <f t="shared" si="13"/>
        <v>3</v>
      </c>
      <c r="J32" s="362">
        <f t="shared" si="13"/>
        <v>65</v>
      </c>
      <c r="K32" s="362">
        <f t="shared" si="13"/>
        <v>5</v>
      </c>
      <c r="L32" s="362">
        <f t="shared" si="13"/>
        <v>2</v>
      </c>
      <c r="M32" s="362">
        <f t="shared" si="13"/>
        <v>0</v>
      </c>
      <c r="N32" s="362">
        <f t="shared" si="13"/>
        <v>6</v>
      </c>
      <c r="O32" s="362">
        <f t="shared" si="13"/>
        <v>0</v>
      </c>
      <c r="P32" s="362">
        <f t="shared" si="13"/>
        <v>54</v>
      </c>
      <c r="Q32" s="362">
        <f t="shared" si="13"/>
        <v>1</v>
      </c>
      <c r="R32" s="362">
        <f>SUBTOTAL(9,R25:R31)</f>
        <v>0</v>
      </c>
      <c r="S32" s="362">
        <f t="shared" si="13"/>
        <v>0</v>
      </c>
      <c r="T32" s="362">
        <f t="shared" si="13"/>
        <v>0</v>
      </c>
      <c r="U32" s="362">
        <f t="shared" si="13"/>
        <v>14</v>
      </c>
      <c r="V32" s="362">
        <f t="shared" si="13"/>
        <v>0</v>
      </c>
      <c r="W32" s="362">
        <f t="shared" si="13"/>
        <v>14</v>
      </c>
      <c r="X32" s="362">
        <f t="shared" si="13"/>
        <v>0</v>
      </c>
      <c r="Y32" s="362">
        <f t="shared" si="13"/>
        <v>1</v>
      </c>
      <c r="Z32" s="362">
        <f t="shared" si="13"/>
        <v>13</v>
      </c>
      <c r="AA32" s="362">
        <f t="shared" si="13"/>
        <v>0</v>
      </c>
    </row>
    <row r="33" spans="1:27" ht="12.5" outlineLevel="2" x14ac:dyDescent="0.25">
      <c r="A33" s="45" t="s">
        <v>181</v>
      </c>
      <c r="B33" s="50" t="s">
        <v>516</v>
      </c>
      <c r="C33" s="251" t="s">
        <v>517</v>
      </c>
      <c r="D33" s="206"/>
      <c r="E33" s="343">
        <f t="shared" ref="E33:E38" si="14">SUM(F33:G33)</f>
        <v>8</v>
      </c>
      <c r="F33" s="344">
        <f t="shared" ref="F33:G38" si="15">I33+V33</f>
        <v>0</v>
      </c>
      <c r="G33" s="344">
        <f t="shared" si="15"/>
        <v>8</v>
      </c>
      <c r="H33" s="342">
        <f t="shared" ref="H33:H38" si="16">SUM(I33:J33)</f>
        <v>8</v>
      </c>
      <c r="I33" s="343">
        <v>0</v>
      </c>
      <c r="J33" s="343">
        <v>8</v>
      </c>
      <c r="K33" s="343">
        <v>1</v>
      </c>
      <c r="L33" s="343">
        <v>1</v>
      </c>
      <c r="M33" s="343">
        <v>0</v>
      </c>
      <c r="N33" s="343">
        <v>5</v>
      </c>
      <c r="O33" s="343">
        <v>0</v>
      </c>
      <c r="P33" s="343">
        <v>1</v>
      </c>
      <c r="Q33" s="343">
        <v>0</v>
      </c>
      <c r="R33" s="343">
        <v>0</v>
      </c>
      <c r="S33" s="343">
        <v>0</v>
      </c>
      <c r="T33" s="343">
        <v>0</v>
      </c>
      <c r="U33" s="344">
        <f t="shared" ref="U33:U38" si="17">SUM(V33:W33)</f>
        <v>0</v>
      </c>
      <c r="V33" s="343">
        <v>0</v>
      </c>
      <c r="W33" s="343">
        <v>0</v>
      </c>
      <c r="X33" s="343">
        <v>0</v>
      </c>
      <c r="Y33" s="343">
        <v>0</v>
      </c>
      <c r="Z33" s="343">
        <v>0</v>
      </c>
      <c r="AA33" s="343">
        <v>0</v>
      </c>
    </row>
    <row r="34" spans="1:27" ht="12.5" outlineLevel="2" x14ac:dyDescent="0.25">
      <c r="A34" s="47" t="s">
        <v>181</v>
      </c>
      <c r="B34" s="51" t="s">
        <v>516</v>
      </c>
      <c r="C34" s="254" t="s">
        <v>518</v>
      </c>
      <c r="D34" s="207"/>
      <c r="E34" s="347">
        <f t="shared" si="14"/>
        <v>13</v>
      </c>
      <c r="F34" s="347">
        <f t="shared" si="15"/>
        <v>1</v>
      </c>
      <c r="G34" s="347">
        <f t="shared" si="15"/>
        <v>12</v>
      </c>
      <c r="H34" s="346">
        <f t="shared" si="16"/>
        <v>13</v>
      </c>
      <c r="I34" s="347">
        <v>1</v>
      </c>
      <c r="J34" s="347">
        <v>12</v>
      </c>
      <c r="K34" s="347">
        <v>1</v>
      </c>
      <c r="L34" s="347">
        <v>1</v>
      </c>
      <c r="M34" s="347">
        <v>0</v>
      </c>
      <c r="N34" s="347">
        <v>8</v>
      </c>
      <c r="O34" s="347">
        <v>0</v>
      </c>
      <c r="P34" s="347">
        <v>3</v>
      </c>
      <c r="Q34" s="347">
        <v>0</v>
      </c>
      <c r="R34" s="347">
        <v>0</v>
      </c>
      <c r="S34" s="347">
        <v>0</v>
      </c>
      <c r="T34" s="347">
        <v>0</v>
      </c>
      <c r="U34" s="348">
        <f t="shared" si="17"/>
        <v>0</v>
      </c>
      <c r="V34" s="347">
        <v>0</v>
      </c>
      <c r="W34" s="347">
        <v>0</v>
      </c>
      <c r="X34" s="347">
        <v>0</v>
      </c>
      <c r="Y34" s="347">
        <v>0</v>
      </c>
      <c r="Z34" s="347">
        <v>0</v>
      </c>
      <c r="AA34" s="347">
        <v>0</v>
      </c>
    </row>
    <row r="35" spans="1:27" ht="12.5" outlineLevel="2" x14ac:dyDescent="0.25">
      <c r="A35" s="47" t="s">
        <v>181</v>
      </c>
      <c r="B35" s="51" t="s">
        <v>516</v>
      </c>
      <c r="C35" s="254" t="s">
        <v>519</v>
      </c>
      <c r="D35" s="207"/>
      <c r="E35" s="347">
        <f t="shared" si="14"/>
        <v>11</v>
      </c>
      <c r="F35" s="347">
        <f t="shared" si="15"/>
        <v>0</v>
      </c>
      <c r="G35" s="347">
        <f t="shared" si="15"/>
        <v>11</v>
      </c>
      <c r="H35" s="346">
        <f t="shared" si="16"/>
        <v>8</v>
      </c>
      <c r="I35" s="347">
        <v>0</v>
      </c>
      <c r="J35" s="347">
        <v>8</v>
      </c>
      <c r="K35" s="347">
        <v>1</v>
      </c>
      <c r="L35" s="347">
        <v>1</v>
      </c>
      <c r="M35" s="347">
        <v>0</v>
      </c>
      <c r="N35" s="347">
        <v>4</v>
      </c>
      <c r="O35" s="347">
        <v>0</v>
      </c>
      <c r="P35" s="347">
        <v>2</v>
      </c>
      <c r="Q35" s="347">
        <v>0</v>
      </c>
      <c r="R35" s="347">
        <v>0</v>
      </c>
      <c r="S35" s="347">
        <v>0</v>
      </c>
      <c r="T35" s="347">
        <v>0</v>
      </c>
      <c r="U35" s="348">
        <f t="shared" si="17"/>
        <v>3</v>
      </c>
      <c r="V35" s="347">
        <v>0</v>
      </c>
      <c r="W35" s="347">
        <v>3</v>
      </c>
      <c r="X35" s="347">
        <v>0</v>
      </c>
      <c r="Y35" s="347">
        <v>1</v>
      </c>
      <c r="Z35" s="347">
        <v>2</v>
      </c>
      <c r="AA35" s="347">
        <v>0</v>
      </c>
    </row>
    <row r="36" spans="1:27" ht="12.5" outlineLevel="2" x14ac:dyDescent="0.25">
      <c r="A36" s="47" t="s">
        <v>181</v>
      </c>
      <c r="B36" s="51" t="s">
        <v>516</v>
      </c>
      <c r="C36" s="254" t="s">
        <v>520</v>
      </c>
      <c r="D36" s="207"/>
      <c r="E36" s="347">
        <f t="shared" si="14"/>
        <v>18</v>
      </c>
      <c r="F36" s="347">
        <f t="shared" si="15"/>
        <v>0</v>
      </c>
      <c r="G36" s="347">
        <f t="shared" si="15"/>
        <v>18</v>
      </c>
      <c r="H36" s="346">
        <f t="shared" si="16"/>
        <v>16</v>
      </c>
      <c r="I36" s="347">
        <v>0</v>
      </c>
      <c r="J36" s="347">
        <v>16</v>
      </c>
      <c r="K36" s="347">
        <v>1</v>
      </c>
      <c r="L36" s="347">
        <v>1</v>
      </c>
      <c r="M36" s="347">
        <v>0</v>
      </c>
      <c r="N36" s="347">
        <v>11</v>
      </c>
      <c r="O36" s="347">
        <v>0</v>
      </c>
      <c r="P36" s="347">
        <v>3</v>
      </c>
      <c r="Q36" s="347">
        <v>0</v>
      </c>
      <c r="R36" s="347">
        <v>0</v>
      </c>
      <c r="S36" s="347">
        <v>0</v>
      </c>
      <c r="T36" s="347">
        <v>0</v>
      </c>
      <c r="U36" s="347">
        <f t="shared" si="17"/>
        <v>2</v>
      </c>
      <c r="V36" s="347">
        <v>0</v>
      </c>
      <c r="W36" s="347">
        <v>2</v>
      </c>
      <c r="X36" s="347">
        <v>0</v>
      </c>
      <c r="Y36" s="347">
        <v>0</v>
      </c>
      <c r="Z36" s="347">
        <v>2</v>
      </c>
      <c r="AA36" s="347">
        <v>0</v>
      </c>
    </row>
    <row r="37" spans="1:27" ht="12.5" outlineLevel="2" x14ac:dyDescent="0.25">
      <c r="A37" s="52" t="s">
        <v>181</v>
      </c>
      <c r="B37" s="53" t="s">
        <v>516</v>
      </c>
      <c r="C37" s="255" t="s">
        <v>521</v>
      </c>
      <c r="D37" s="210"/>
      <c r="E37" s="347">
        <f t="shared" si="14"/>
        <v>12</v>
      </c>
      <c r="F37" s="348">
        <f t="shared" si="15"/>
        <v>2</v>
      </c>
      <c r="G37" s="348">
        <f t="shared" si="15"/>
        <v>10</v>
      </c>
      <c r="H37" s="346">
        <f t="shared" si="16"/>
        <v>10</v>
      </c>
      <c r="I37" s="347">
        <v>2</v>
      </c>
      <c r="J37" s="347">
        <v>8</v>
      </c>
      <c r="K37" s="347">
        <v>1</v>
      </c>
      <c r="L37" s="347">
        <v>1</v>
      </c>
      <c r="M37" s="347">
        <v>0</v>
      </c>
      <c r="N37" s="347">
        <v>6</v>
      </c>
      <c r="O37" s="347">
        <v>0</v>
      </c>
      <c r="P37" s="347">
        <v>2</v>
      </c>
      <c r="Q37" s="347">
        <v>0</v>
      </c>
      <c r="R37" s="347">
        <v>0</v>
      </c>
      <c r="S37" s="347">
        <v>0</v>
      </c>
      <c r="T37" s="347">
        <v>0</v>
      </c>
      <c r="U37" s="347">
        <f t="shared" si="17"/>
        <v>2</v>
      </c>
      <c r="V37" s="347">
        <v>0</v>
      </c>
      <c r="W37" s="347">
        <v>2</v>
      </c>
      <c r="X37" s="347">
        <v>0</v>
      </c>
      <c r="Y37" s="347">
        <v>0</v>
      </c>
      <c r="Z37" s="347">
        <v>2</v>
      </c>
      <c r="AA37" s="347">
        <v>0</v>
      </c>
    </row>
    <row r="38" spans="1:27" ht="12.5" outlineLevel="2" x14ac:dyDescent="0.25">
      <c r="A38" s="49" t="s">
        <v>181</v>
      </c>
      <c r="B38" s="54" t="s">
        <v>516</v>
      </c>
      <c r="C38" s="256" t="s">
        <v>522</v>
      </c>
      <c r="D38" s="211"/>
      <c r="E38" s="351">
        <f t="shared" si="14"/>
        <v>12</v>
      </c>
      <c r="F38" s="349">
        <f t="shared" si="15"/>
        <v>0</v>
      </c>
      <c r="G38" s="349">
        <f t="shared" si="15"/>
        <v>12</v>
      </c>
      <c r="H38" s="350">
        <f t="shared" si="16"/>
        <v>10</v>
      </c>
      <c r="I38" s="351">
        <v>0</v>
      </c>
      <c r="J38" s="351">
        <v>10</v>
      </c>
      <c r="K38" s="351">
        <v>1</v>
      </c>
      <c r="L38" s="351">
        <v>1</v>
      </c>
      <c r="M38" s="351">
        <v>0</v>
      </c>
      <c r="N38" s="351">
        <v>7</v>
      </c>
      <c r="O38" s="351">
        <v>0</v>
      </c>
      <c r="P38" s="351">
        <v>1</v>
      </c>
      <c r="Q38" s="351">
        <v>0</v>
      </c>
      <c r="R38" s="351">
        <v>0</v>
      </c>
      <c r="S38" s="351">
        <v>0</v>
      </c>
      <c r="T38" s="351">
        <v>0</v>
      </c>
      <c r="U38" s="349">
        <f t="shared" si="17"/>
        <v>2</v>
      </c>
      <c r="V38" s="351">
        <v>0</v>
      </c>
      <c r="W38" s="351">
        <v>2</v>
      </c>
      <c r="X38" s="351">
        <v>0</v>
      </c>
      <c r="Y38" s="351">
        <v>0</v>
      </c>
      <c r="Z38" s="351">
        <v>2</v>
      </c>
      <c r="AA38" s="351">
        <v>0</v>
      </c>
    </row>
    <row r="39" spans="1:27" ht="13" outlineLevel="1" x14ac:dyDescent="0.3">
      <c r="A39" s="117" t="s">
        <v>181</v>
      </c>
      <c r="B39" s="118" t="s">
        <v>501</v>
      </c>
      <c r="C39" s="203"/>
      <c r="D39" s="258">
        <v>0</v>
      </c>
      <c r="E39" s="362">
        <f>SUBTOTAL(9,E33:E38)</f>
        <v>74</v>
      </c>
      <c r="F39" s="362">
        <f t="shared" ref="F39:AA39" si="18">SUBTOTAL(9,F33:F38)</f>
        <v>3</v>
      </c>
      <c r="G39" s="362">
        <f t="shared" si="18"/>
        <v>71</v>
      </c>
      <c r="H39" s="362">
        <f>SUBTOTAL(9,H33:H38)</f>
        <v>65</v>
      </c>
      <c r="I39" s="362">
        <f t="shared" si="18"/>
        <v>3</v>
      </c>
      <c r="J39" s="362">
        <f t="shared" si="18"/>
        <v>62</v>
      </c>
      <c r="K39" s="362">
        <f t="shared" si="18"/>
        <v>6</v>
      </c>
      <c r="L39" s="362">
        <f t="shared" si="18"/>
        <v>6</v>
      </c>
      <c r="M39" s="362">
        <f t="shared" si="18"/>
        <v>0</v>
      </c>
      <c r="N39" s="362">
        <f t="shared" si="18"/>
        <v>41</v>
      </c>
      <c r="O39" s="362">
        <f t="shared" si="18"/>
        <v>0</v>
      </c>
      <c r="P39" s="362">
        <f>SUBTOTAL(9,P33:P38)</f>
        <v>12</v>
      </c>
      <c r="Q39" s="362">
        <f t="shared" si="18"/>
        <v>0</v>
      </c>
      <c r="R39" s="362">
        <f>SUBTOTAL(9,R33:R38)</f>
        <v>0</v>
      </c>
      <c r="S39" s="362">
        <f t="shared" si="18"/>
        <v>0</v>
      </c>
      <c r="T39" s="362">
        <f t="shared" si="18"/>
        <v>0</v>
      </c>
      <c r="U39" s="362">
        <f t="shared" si="18"/>
        <v>9</v>
      </c>
      <c r="V39" s="362">
        <f t="shared" si="18"/>
        <v>0</v>
      </c>
      <c r="W39" s="362">
        <f t="shared" si="18"/>
        <v>9</v>
      </c>
      <c r="X39" s="362">
        <f t="shared" si="18"/>
        <v>0</v>
      </c>
      <c r="Y39" s="362">
        <f t="shared" si="18"/>
        <v>1</v>
      </c>
      <c r="Z39" s="362">
        <f t="shared" si="18"/>
        <v>8</v>
      </c>
      <c r="AA39" s="362">
        <f t="shared" si="18"/>
        <v>0</v>
      </c>
    </row>
    <row r="40" spans="1:27" ht="12.5" outlineLevel="2" x14ac:dyDescent="0.25">
      <c r="A40" s="45" t="s">
        <v>181</v>
      </c>
      <c r="B40" s="50" t="s">
        <v>206</v>
      </c>
      <c r="C40" s="251" t="s">
        <v>523</v>
      </c>
      <c r="D40" s="212"/>
      <c r="E40" s="344">
        <f>SUM(F40:G40)</f>
        <v>15</v>
      </c>
      <c r="F40" s="344">
        <f t="shared" ref="F40:G43" si="19">I40+V40</f>
        <v>0</v>
      </c>
      <c r="G40" s="344">
        <f t="shared" si="19"/>
        <v>15</v>
      </c>
      <c r="H40" s="345">
        <f>SUM(I40:J40)</f>
        <v>13</v>
      </c>
      <c r="I40" s="344">
        <v>0</v>
      </c>
      <c r="J40" s="343">
        <v>13</v>
      </c>
      <c r="K40" s="343">
        <v>1</v>
      </c>
      <c r="L40" s="343">
        <v>2</v>
      </c>
      <c r="M40" s="343">
        <v>0</v>
      </c>
      <c r="N40" s="343">
        <v>0</v>
      </c>
      <c r="O40" s="343">
        <v>8</v>
      </c>
      <c r="P40" s="343">
        <v>2</v>
      </c>
      <c r="Q40" s="343">
        <v>0</v>
      </c>
      <c r="R40" s="343">
        <v>0</v>
      </c>
      <c r="S40" s="343">
        <v>0</v>
      </c>
      <c r="T40" s="343">
        <v>0</v>
      </c>
      <c r="U40" s="343">
        <f>SUM(V40:W40)</f>
        <v>2</v>
      </c>
      <c r="V40" s="343">
        <v>0</v>
      </c>
      <c r="W40" s="343">
        <v>2</v>
      </c>
      <c r="X40" s="343">
        <v>0</v>
      </c>
      <c r="Y40" s="343">
        <v>0</v>
      </c>
      <c r="Z40" s="343">
        <v>2</v>
      </c>
      <c r="AA40" s="343">
        <v>0</v>
      </c>
    </row>
    <row r="41" spans="1:27" ht="12.5" outlineLevel="2" x14ac:dyDescent="0.25">
      <c r="A41" s="47" t="s">
        <v>181</v>
      </c>
      <c r="B41" s="48" t="s">
        <v>206</v>
      </c>
      <c r="C41" s="254" t="s">
        <v>510</v>
      </c>
      <c r="D41" s="207"/>
      <c r="E41" s="347">
        <f>SUM(F41:G41)</f>
        <v>13</v>
      </c>
      <c r="F41" s="347">
        <f t="shared" si="19"/>
        <v>1</v>
      </c>
      <c r="G41" s="347">
        <f t="shared" si="19"/>
        <v>12</v>
      </c>
      <c r="H41" s="346">
        <f>SUM(I41:J41)</f>
        <v>8</v>
      </c>
      <c r="I41" s="347">
        <v>1</v>
      </c>
      <c r="J41" s="347">
        <v>7</v>
      </c>
      <c r="K41" s="347">
        <v>1</v>
      </c>
      <c r="L41" s="347">
        <v>1</v>
      </c>
      <c r="M41" s="347">
        <v>0</v>
      </c>
      <c r="N41" s="347">
        <v>0</v>
      </c>
      <c r="O41" s="347">
        <v>6</v>
      </c>
      <c r="P41" s="347">
        <v>0</v>
      </c>
      <c r="Q41" s="347">
        <v>0</v>
      </c>
      <c r="R41" s="347">
        <v>0</v>
      </c>
      <c r="S41" s="347">
        <v>0</v>
      </c>
      <c r="T41" s="347">
        <v>0</v>
      </c>
      <c r="U41" s="347">
        <f>SUM(V41:W41)</f>
        <v>5</v>
      </c>
      <c r="V41" s="347">
        <v>0</v>
      </c>
      <c r="W41" s="347">
        <v>5</v>
      </c>
      <c r="X41" s="347">
        <v>1</v>
      </c>
      <c r="Y41" s="347">
        <v>0</v>
      </c>
      <c r="Z41" s="347">
        <v>4</v>
      </c>
      <c r="AA41" s="347">
        <v>0</v>
      </c>
    </row>
    <row r="42" spans="1:27" ht="12.5" outlineLevel="2" x14ac:dyDescent="0.25">
      <c r="A42" s="47" t="s">
        <v>181</v>
      </c>
      <c r="B42" s="48" t="s">
        <v>206</v>
      </c>
      <c r="C42" s="335" t="s">
        <v>663</v>
      </c>
      <c r="D42" s="334"/>
      <c r="E42" s="347">
        <f>SUM(F42:G42)</f>
        <v>14</v>
      </c>
      <c r="F42" s="347">
        <f t="shared" si="19"/>
        <v>1</v>
      </c>
      <c r="G42" s="347">
        <f t="shared" si="19"/>
        <v>13</v>
      </c>
      <c r="H42" s="346">
        <f>SUM(I42:J42)</f>
        <v>10</v>
      </c>
      <c r="I42" s="348">
        <v>1</v>
      </c>
      <c r="J42" s="348">
        <v>9</v>
      </c>
      <c r="K42" s="348">
        <v>1</v>
      </c>
      <c r="L42" s="348">
        <v>1</v>
      </c>
      <c r="M42" s="348">
        <v>0</v>
      </c>
      <c r="N42" s="348">
        <v>0</v>
      </c>
      <c r="O42" s="348">
        <v>6</v>
      </c>
      <c r="P42" s="348">
        <v>2</v>
      </c>
      <c r="Q42" s="348">
        <v>0</v>
      </c>
      <c r="R42" s="348">
        <v>0</v>
      </c>
      <c r="S42" s="348">
        <v>0</v>
      </c>
      <c r="T42" s="348">
        <v>0</v>
      </c>
      <c r="U42" s="347">
        <f>SUM(V42:W42)</f>
        <v>4</v>
      </c>
      <c r="V42" s="348">
        <v>0</v>
      </c>
      <c r="W42" s="348">
        <v>4</v>
      </c>
      <c r="X42" s="348">
        <v>1</v>
      </c>
      <c r="Y42" s="348">
        <v>0</v>
      </c>
      <c r="Z42" s="348">
        <v>3</v>
      </c>
      <c r="AA42" s="348">
        <v>0</v>
      </c>
    </row>
    <row r="43" spans="1:27" ht="12.5" outlineLevel="2" x14ac:dyDescent="0.25">
      <c r="A43" s="107" t="s">
        <v>181</v>
      </c>
      <c r="B43" s="108" t="s">
        <v>206</v>
      </c>
      <c r="C43" s="257" t="s">
        <v>628</v>
      </c>
      <c r="D43" s="213"/>
      <c r="E43" s="349">
        <f>SUM(F43:G43)</f>
        <v>19</v>
      </c>
      <c r="F43" s="354">
        <f t="shared" si="19"/>
        <v>2</v>
      </c>
      <c r="G43" s="354">
        <f t="shared" si="19"/>
        <v>17</v>
      </c>
      <c r="H43" s="355">
        <f>SUM(I43:J43)</f>
        <v>14</v>
      </c>
      <c r="I43" s="351">
        <v>2</v>
      </c>
      <c r="J43" s="351">
        <v>12</v>
      </c>
      <c r="K43" s="351">
        <v>1</v>
      </c>
      <c r="L43" s="351">
        <v>2</v>
      </c>
      <c r="M43" s="351">
        <v>0</v>
      </c>
      <c r="N43" s="351">
        <v>5</v>
      </c>
      <c r="O43" s="351">
        <v>0</v>
      </c>
      <c r="P43" s="351">
        <v>6</v>
      </c>
      <c r="Q43" s="351">
        <v>0</v>
      </c>
      <c r="R43" s="351">
        <v>0</v>
      </c>
      <c r="S43" s="351">
        <v>0</v>
      </c>
      <c r="T43" s="351">
        <v>0</v>
      </c>
      <c r="U43" s="349">
        <f>SUM(V43:W43)</f>
        <v>5</v>
      </c>
      <c r="V43" s="351">
        <v>0</v>
      </c>
      <c r="W43" s="351">
        <v>5</v>
      </c>
      <c r="X43" s="351">
        <v>1</v>
      </c>
      <c r="Y43" s="351">
        <v>0</v>
      </c>
      <c r="Z43" s="351">
        <v>4</v>
      </c>
      <c r="AA43" s="351">
        <v>0</v>
      </c>
    </row>
    <row r="44" spans="1:27" ht="13" outlineLevel="1" x14ac:dyDescent="0.3">
      <c r="A44" s="117" t="s">
        <v>181</v>
      </c>
      <c r="B44" s="118" t="s">
        <v>248</v>
      </c>
      <c r="C44" s="203"/>
      <c r="D44" s="258">
        <v>0</v>
      </c>
      <c r="E44" s="362">
        <f t="shared" ref="E44:AA44" si="20">SUBTOTAL(9,E40:E43)</f>
        <v>61</v>
      </c>
      <c r="F44" s="362">
        <f t="shared" si="20"/>
        <v>4</v>
      </c>
      <c r="G44" s="362">
        <f t="shared" si="20"/>
        <v>57</v>
      </c>
      <c r="H44" s="362">
        <f t="shared" si="20"/>
        <v>45</v>
      </c>
      <c r="I44" s="362">
        <f t="shared" si="20"/>
        <v>4</v>
      </c>
      <c r="J44" s="362">
        <f t="shared" si="20"/>
        <v>41</v>
      </c>
      <c r="K44" s="362">
        <f t="shared" si="20"/>
        <v>4</v>
      </c>
      <c r="L44" s="362">
        <f t="shared" si="20"/>
        <v>6</v>
      </c>
      <c r="M44" s="362">
        <f t="shared" si="20"/>
        <v>0</v>
      </c>
      <c r="N44" s="362">
        <f t="shared" si="20"/>
        <v>5</v>
      </c>
      <c r="O44" s="362">
        <f t="shared" si="20"/>
        <v>20</v>
      </c>
      <c r="P44" s="362">
        <f t="shared" si="20"/>
        <v>10</v>
      </c>
      <c r="Q44" s="362">
        <f t="shared" si="20"/>
        <v>0</v>
      </c>
      <c r="R44" s="362">
        <f t="shared" si="20"/>
        <v>0</v>
      </c>
      <c r="S44" s="362">
        <f t="shared" si="20"/>
        <v>0</v>
      </c>
      <c r="T44" s="362">
        <f t="shared" si="20"/>
        <v>0</v>
      </c>
      <c r="U44" s="362">
        <f t="shared" si="20"/>
        <v>16</v>
      </c>
      <c r="V44" s="362">
        <f t="shared" si="20"/>
        <v>0</v>
      </c>
      <c r="W44" s="362">
        <f t="shared" si="20"/>
        <v>16</v>
      </c>
      <c r="X44" s="362">
        <f t="shared" si="20"/>
        <v>3</v>
      </c>
      <c r="Y44" s="362">
        <f t="shared" si="20"/>
        <v>0</v>
      </c>
      <c r="Z44" s="362">
        <f t="shared" si="20"/>
        <v>13</v>
      </c>
      <c r="AA44" s="362">
        <f t="shared" si="20"/>
        <v>0</v>
      </c>
    </row>
    <row r="45" spans="1:27" ht="13" x14ac:dyDescent="0.3">
      <c r="A45" s="119" t="s">
        <v>249</v>
      </c>
      <c r="B45" s="118"/>
      <c r="C45" s="203"/>
      <c r="D45" s="258">
        <v>0</v>
      </c>
      <c r="E45" s="362">
        <f t="shared" ref="E45:AA45" si="21">SUBTOTAL(9,E33:E44)</f>
        <v>135</v>
      </c>
      <c r="F45" s="362">
        <f t="shared" si="21"/>
        <v>7</v>
      </c>
      <c r="G45" s="362">
        <f t="shared" si="21"/>
        <v>128</v>
      </c>
      <c r="H45" s="362">
        <f t="shared" si="21"/>
        <v>110</v>
      </c>
      <c r="I45" s="362">
        <f t="shared" si="21"/>
        <v>7</v>
      </c>
      <c r="J45" s="362">
        <f t="shared" si="21"/>
        <v>103</v>
      </c>
      <c r="K45" s="362">
        <f t="shared" si="21"/>
        <v>10</v>
      </c>
      <c r="L45" s="362">
        <f t="shared" si="21"/>
        <v>12</v>
      </c>
      <c r="M45" s="362">
        <f t="shared" si="21"/>
        <v>0</v>
      </c>
      <c r="N45" s="362">
        <f t="shared" si="21"/>
        <v>46</v>
      </c>
      <c r="O45" s="362">
        <f t="shared" si="21"/>
        <v>20</v>
      </c>
      <c r="P45" s="362">
        <f t="shared" si="21"/>
        <v>22</v>
      </c>
      <c r="Q45" s="362">
        <f t="shared" si="21"/>
        <v>0</v>
      </c>
      <c r="R45" s="362">
        <f t="shared" si="21"/>
        <v>0</v>
      </c>
      <c r="S45" s="362">
        <f t="shared" si="21"/>
        <v>0</v>
      </c>
      <c r="T45" s="362">
        <f t="shared" si="21"/>
        <v>0</v>
      </c>
      <c r="U45" s="362">
        <f t="shared" si="21"/>
        <v>25</v>
      </c>
      <c r="V45" s="362">
        <f t="shared" si="21"/>
        <v>0</v>
      </c>
      <c r="W45" s="362">
        <f t="shared" si="21"/>
        <v>25</v>
      </c>
      <c r="X45" s="362">
        <f t="shared" si="21"/>
        <v>3</v>
      </c>
      <c r="Y45" s="362">
        <f t="shared" si="21"/>
        <v>1</v>
      </c>
      <c r="Z45" s="362">
        <f t="shared" si="21"/>
        <v>21</v>
      </c>
      <c r="AA45" s="362">
        <f t="shared" si="21"/>
        <v>0</v>
      </c>
    </row>
    <row r="46" spans="1:27" ht="13" x14ac:dyDescent="0.3">
      <c r="A46" s="152" t="s">
        <v>359</v>
      </c>
      <c r="B46" s="153"/>
      <c r="C46" s="214"/>
      <c r="D46" s="260">
        <v>0</v>
      </c>
      <c r="E46" s="401">
        <f t="shared" ref="E46:AA46" si="22">E17+E24+E32+E45</f>
        <v>524</v>
      </c>
      <c r="F46" s="401">
        <f t="shared" si="22"/>
        <v>24</v>
      </c>
      <c r="G46" s="401">
        <f t="shared" si="22"/>
        <v>500</v>
      </c>
      <c r="H46" s="401">
        <f t="shared" si="22"/>
        <v>412</v>
      </c>
      <c r="I46" s="401">
        <f t="shared" si="22"/>
        <v>16</v>
      </c>
      <c r="J46" s="401">
        <f t="shared" si="22"/>
        <v>396</v>
      </c>
      <c r="K46" s="401">
        <f t="shared" si="22"/>
        <v>28</v>
      </c>
      <c r="L46" s="401">
        <f t="shared" si="22"/>
        <v>24</v>
      </c>
      <c r="M46" s="401">
        <f t="shared" si="22"/>
        <v>8</v>
      </c>
      <c r="N46" s="401">
        <f t="shared" si="22"/>
        <v>59</v>
      </c>
      <c r="O46" s="401">
        <f t="shared" si="22"/>
        <v>27</v>
      </c>
      <c r="P46" s="401">
        <f t="shared" si="22"/>
        <v>259</v>
      </c>
      <c r="Q46" s="401">
        <f t="shared" si="22"/>
        <v>4</v>
      </c>
      <c r="R46" s="401">
        <f t="shared" si="22"/>
        <v>0</v>
      </c>
      <c r="S46" s="401">
        <f t="shared" si="22"/>
        <v>2</v>
      </c>
      <c r="T46" s="401">
        <f t="shared" si="22"/>
        <v>1</v>
      </c>
      <c r="U46" s="401">
        <f t="shared" si="22"/>
        <v>112</v>
      </c>
      <c r="V46" s="401">
        <f t="shared" si="22"/>
        <v>8</v>
      </c>
      <c r="W46" s="401">
        <f t="shared" si="22"/>
        <v>104</v>
      </c>
      <c r="X46" s="401">
        <f t="shared" si="22"/>
        <v>12</v>
      </c>
      <c r="Y46" s="401">
        <f t="shared" si="22"/>
        <v>8</v>
      </c>
      <c r="Z46" s="401">
        <f t="shared" si="22"/>
        <v>78</v>
      </c>
      <c r="AA46" s="401">
        <f t="shared" si="22"/>
        <v>14</v>
      </c>
    </row>
    <row r="47" spans="1:27" x14ac:dyDescent="0.2"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7" x14ac:dyDescent="0.2"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8:20" x14ac:dyDescent="0.2"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8:20" x14ac:dyDescent="0.2"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8:20" x14ac:dyDescent="0.2"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8:20" x14ac:dyDescent="0.2"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8:20" x14ac:dyDescent="0.2"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8:20" x14ac:dyDescent="0.2"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8:20" x14ac:dyDescent="0.2"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8:20" x14ac:dyDescent="0.2"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8:20" x14ac:dyDescent="0.2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8:20" x14ac:dyDescent="0.2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8:20" x14ac:dyDescent="0.2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8:20" x14ac:dyDescent="0.2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8:20" x14ac:dyDescent="0.2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8:20" x14ac:dyDescent="0.2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8:20" x14ac:dyDescent="0.2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8:20" x14ac:dyDescent="0.2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8:20" x14ac:dyDescent="0.2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8:20" x14ac:dyDescent="0.2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8:20" x14ac:dyDescent="0.2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8:20" x14ac:dyDescent="0.2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8:20" x14ac:dyDescent="0.2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8:20" x14ac:dyDescent="0.2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8:20" x14ac:dyDescent="0.2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8:20" x14ac:dyDescent="0.2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8:20" x14ac:dyDescent="0.2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8:20" x14ac:dyDescent="0.2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8:20" x14ac:dyDescent="0.2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8:20" x14ac:dyDescent="0.2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8:20" x14ac:dyDescent="0.2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8:20" x14ac:dyDescent="0.2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8:20" x14ac:dyDescent="0.2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8:20" x14ac:dyDescent="0.2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8:20" x14ac:dyDescent="0.2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8:20" x14ac:dyDescent="0.2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8:20" x14ac:dyDescent="0.2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8:20" x14ac:dyDescent="0.2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8:20" x14ac:dyDescent="0.2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8:20" x14ac:dyDescent="0.2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8:20" x14ac:dyDescent="0.2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8:20" x14ac:dyDescent="0.2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8:20" x14ac:dyDescent="0.2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8:20" x14ac:dyDescent="0.2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8:20" x14ac:dyDescent="0.2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8:20" x14ac:dyDescent="0.2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8:20" x14ac:dyDescent="0.2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8:20" x14ac:dyDescent="0.2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8:20" x14ac:dyDescent="0.2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8:20" x14ac:dyDescent="0.2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8:20" x14ac:dyDescent="0.2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8:20" x14ac:dyDescent="0.2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8:20" x14ac:dyDescent="0.2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8:20" x14ac:dyDescent="0.2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8:20" x14ac:dyDescent="0.2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8:20" x14ac:dyDescent="0.2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8:20" x14ac:dyDescent="0.2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8:20" x14ac:dyDescent="0.2"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8:20" x14ac:dyDescent="0.2"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8:20" x14ac:dyDescent="0.2"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8:20" x14ac:dyDescent="0.2"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8:20" x14ac:dyDescent="0.2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8:20" x14ac:dyDescent="0.2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8:20" x14ac:dyDescent="0.2"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8:20" x14ac:dyDescent="0.2"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8:20" x14ac:dyDescent="0.2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8:20" x14ac:dyDescent="0.2"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8:20" x14ac:dyDescent="0.2"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8:20" x14ac:dyDescent="0.2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8:20" x14ac:dyDescent="0.2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8:20" x14ac:dyDescent="0.2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8:20" x14ac:dyDescent="0.2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8:20" x14ac:dyDescent="0.2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8:20" x14ac:dyDescent="0.2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8:20" x14ac:dyDescent="0.2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8:20" x14ac:dyDescent="0.2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8:20" x14ac:dyDescent="0.2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8:20" x14ac:dyDescent="0.2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8:20" x14ac:dyDescent="0.2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8:20" x14ac:dyDescent="0.2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8:20" x14ac:dyDescent="0.2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8:20" x14ac:dyDescent="0.2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8:20" x14ac:dyDescent="0.2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8:20" x14ac:dyDescent="0.2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8:20" x14ac:dyDescent="0.2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8:20" x14ac:dyDescent="0.2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8:20" x14ac:dyDescent="0.2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8:20" x14ac:dyDescent="0.2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8:20" x14ac:dyDescent="0.2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8:20" x14ac:dyDescent="0.2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8:20" x14ac:dyDescent="0.2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8:20" x14ac:dyDescent="0.2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8:20" x14ac:dyDescent="0.2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8:20" x14ac:dyDescent="0.2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8:20" x14ac:dyDescent="0.2"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8:20" x14ac:dyDescent="0.2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8:20" x14ac:dyDescent="0.2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8:20" x14ac:dyDescent="0.2"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8:20" x14ac:dyDescent="0.2"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8:20" x14ac:dyDescent="0.2"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8:20" x14ac:dyDescent="0.2"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8:20" x14ac:dyDescent="0.2"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8:20" x14ac:dyDescent="0.2"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8:20" x14ac:dyDescent="0.2"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8:20" x14ac:dyDescent="0.2"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8:20" x14ac:dyDescent="0.2"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8:20" x14ac:dyDescent="0.2"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8:20" x14ac:dyDescent="0.2"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8:20" x14ac:dyDescent="0.2"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8:20" x14ac:dyDescent="0.2"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8:20" x14ac:dyDescent="0.2"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8:20" x14ac:dyDescent="0.2"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8:20" x14ac:dyDescent="0.2"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8:20" x14ac:dyDescent="0.2"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8:20" x14ac:dyDescent="0.2"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8:20" x14ac:dyDescent="0.2"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8:20" x14ac:dyDescent="0.2"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8:20" x14ac:dyDescent="0.2"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8:20" x14ac:dyDescent="0.2"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8:20" x14ac:dyDescent="0.2"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8:20" x14ac:dyDescent="0.2"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8:20" x14ac:dyDescent="0.2"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8:20" x14ac:dyDescent="0.2"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8:20" x14ac:dyDescent="0.2"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8:20" x14ac:dyDescent="0.2"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8:20" x14ac:dyDescent="0.2"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8:20" x14ac:dyDescent="0.2"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8:20" x14ac:dyDescent="0.2"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8:20" x14ac:dyDescent="0.2"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8:20" x14ac:dyDescent="0.2"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8:20" x14ac:dyDescent="0.2"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8:20" x14ac:dyDescent="0.2"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8:20" x14ac:dyDescent="0.2"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8:20" x14ac:dyDescent="0.2"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8:20" x14ac:dyDescent="0.2"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8:20" x14ac:dyDescent="0.2"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8:20" x14ac:dyDescent="0.2"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8:20" x14ac:dyDescent="0.2"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8:20" x14ac:dyDescent="0.2"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8:20" x14ac:dyDescent="0.2"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8:20" x14ac:dyDescent="0.2"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8:20" x14ac:dyDescent="0.2"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8:20" x14ac:dyDescent="0.2"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8:20" x14ac:dyDescent="0.2"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8:20" x14ac:dyDescent="0.2"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8:20" x14ac:dyDescent="0.2"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8:20" x14ac:dyDescent="0.2"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8:20" x14ac:dyDescent="0.2"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8:20" x14ac:dyDescent="0.2"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8:20" x14ac:dyDescent="0.2"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8:20" x14ac:dyDescent="0.2"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8:20" x14ac:dyDescent="0.2"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8:20" x14ac:dyDescent="0.2"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8:20" x14ac:dyDescent="0.2"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8:20" x14ac:dyDescent="0.2"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8:20" x14ac:dyDescent="0.2"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8:20" x14ac:dyDescent="0.2"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8:20" x14ac:dyDescent="0.2"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8:20" x14ac:dyDescent="0.2"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8:20" x14ac:dyDescent="0.2"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8:20" x14ac:dyDescent="0.2"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8:20" x14ac:dyDescent="0.2"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8:20" x14ac:dyDescent="0.2"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8:20" x14ac:dyDescent="0.2"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8:20" x14ac:dyDescent="0.2"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8:20" x14ac:dyDescent="0.2"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8:20" x14ac:dyDescent="0.2"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8:20" x14ac:dyDescent="0.2"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8:20" x14ac:dyDescent="0.2"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8:20" x14ac:dyDescent="0.2"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8:20" x14ac:dyDescent="0.2"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8:20" x14ac:dyDescent="0.2"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8:20" x14ac:dyDescent="0.2"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8:20" x14ac:dyDescent="0.2"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8:20" x14ac:dyDescent="0.2"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8:20" x14ac:dyDescent="0.2"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8:20" x14ac:dyDescent="0.2"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8:20" x14ac:dyDescent="0.2"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8:20" x14ac:dyDescent="0.2"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8:20" x14ac:dyDescent="0.2"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8:20" x14ac:dyDescent="0.2"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</sheetData>
  <mergeCells count="21">
    <mergeCell ref="A2:A3"/>
    <mergeCell ref="B2:B3"/>
    <mergeCell ref="C2:C3"/>
    <mergeCell ref="D2:D3"/>
    <mergeCell ref="Y2:Y3"/>
    <mergeCell ref="K2:K3"/>
    <mergeCell ref="E2:G2"/>
    <mergeCell ref="H2:J2"/>
    <mergeCell ref="R2:R3"/>
    <mergeCell ref="S2:S3"/>
    <mergeCell ref="AA2:AA3"/>
    <mergeCell ref="L2:L3"/>
    <mergeCell ref="M2:M3"/>
    <mergeCell ref="N2:N3"/>
    <mergeCell ref="O2:O3"/>
    <mergeCell ref="P2:P3"/>
    <mergeCell ref="Q2:Q3"/>
    <mergeCell ref="T2:T3"/>
    <mergeCell ref="U2:W2"/>
    <mergeCell ref="X2:X3"/>
    <mergeCell ref="Z2:Z3"/>
  </mergeCells>
  <phoneticPr fontId="2"/>
  <pageMargins left="0.59055118110236227" right="0.39370078740157483" top="0.59055118110236227" bottom="0.39370078740157483" header="0.31496062992125984" footer="0.19685039370078741"/>
  <pageSetup paperSize="9" scale="72" fitToHeight="0" orientation="landscape" r:id="rId1"/>
  <headerFooter>
    <oddHeader>&amp;R&amp;K000000令和７年５月１日時点</oddHeader>
    <oddFooter>&amp;R&amp;K000000令和７年度公立幼保連携型認定こども園本務教職員数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R７【小】</vt:lpstr>
      <vt:lpstr>R７【中】</vt:lpstr>
      <vt:lpstr>R７【義務】</vt:lpstr>
      <vt:lpstr>R７【高（全）】</vt:lpstr>
      <vt:lpstr>R７【高（定）】</vt:lpstr>
      <vt:lpstr>R７【高（通）】</vt:lpstr>
      <vt:lpstr>R７【特支】</vt:lpstr>
      <vt:lpstr>R７【幼】</vt:lpstr>
      <vt:lpstr>R７【こども】</vt:lpstr>
      <vt:lpstr>'R７【こども】'!Print_Area</vt:lpstr>
      <vt:lpstr>'R７【義務】'!Print_Area</vt:lpstr>
      <vt:lpstr>'R７【高（全）】'!Print_Area</vt:lpstr>
      <vt:lpstr>'R７【小】'!Print_Area</vt:lpstr>
      <vt:lpstr>'R７【中】'!Print_Area</vt:lpstr>
      <vt:lpstr>'R７【特支】'!Print_Area</vt:lpstr>
      <vt:lpstr>'R７【幼】'!Print_Area</vt:lpstr>
      <vt:lpstr>'R７【こども】'!Print_Titles</vt:lpstr>
      <vt:lpstr>'R７【義務】'!Print_Titles</vt:lpstr>
      <vt:lpstr>'R７【高（全）】'!Print_Titles</vt:lpstr>
      <vt:lpstr>'R７【高（通）】'!Print_Titles</vt:lpstr>
      <vt:lpstr>'R７【高（定）】'!Print_Titles</vt:lpstr>
      <vt:lpstr>'R７【小】'!Print_Titles</vt:lpstr>
      <vt:lpstr>'R７【中】'!Print_Titles</vt:lpstr>
      <vt:lpstr>'R７【特支】'!Print_Titles</vt:lpstr>
      <vt:lpstr>'R７【幼】'!Print_Titles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教育委員会0942（APPS）</cp:lastModifiedBy>
  <cp:lastPrinted>2026-02-04T00:38:37Z</cp:lastPrinted>
  <dcterms:created xsi:type="dcterms:W3CDTF">2017-07-27T08:49:55Z</dcterms:created>
  <dcterms:modified xsi:type="dcterms:W3CDTF">2026-02-04T00:39:54Z</dcterms:modified>
</cp:coreProperties>
</file>