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759" activeTab="0"/>
  </bookViews>
  <sheets>
    <sheet name="27【高】生徒数（全日制・小学科別）" sheetId="1" r:id="rId1"/>
    <sheet name="27【高】生徒数（定時制・小学科別）" sheetId="2" r:id="rId2"/>
    <sheet name="27【高】生徒数（通信制・小学科別）" sheetId="3" r:id="rId3"/>
  </sheets>
  <definedNames>
    <definedName name="_xlnm.Print_Titles" localSheetId="0">'27【高】生徒数（全日制・小学科別）'!$A:$D,'27【高】生徒数（全日制・小学科別）'!$1:$2</definedName>
  </definedNames>
  <calcPr fullCalcOnLoad="1"/>
</workbook>
</file>

<file path=xl/sharedStrings.xml><?xml version="1.0" encoding="utf-8"?>
<sst xmlns="http://schemas.openxmlformats.org/spreadsheetml/2006/main" count="627" uniqueCount="175">
  <si>
    <t>農業に関する学科</t>
  </si>
  <si>
    <t>北桑田高校</t>
  </si>
  <si>
    <t>森林リサーチ</t>
  </si>
  <si>
    <t>桂高校</t>
  </si>
  <si>
    <t>農業</t>
  </si>
  <si>
    <t>園芸</t>
  </si>
  <si>
    <t>木津高校</t>
  </si>
  <si>
    <t>農芸高校</t>
  </si>
  <si>
    <t>-</t>
  </si>
  <si>
    <t>環境緑地</t>
  </si>
  <si>
    <t>農産バイオ</t>
  </si>
  <si>
    <t>農業学科群</t>
  </si>
  <si>
    <t>須知高校</t>
  </si>
  <si>
    <t>農芸化学</t>
  </si>
  <si>
    <t>綾部高校東分校</t>
  </si>
  <si>
    <t>峰山高校弥栄分校</t>
  </si>
  <si>
    <t>工業に関する学科</t>
  </si>
  <si>
    <t>田辺高校</t>
  </si>
  <si>
    <t>自動車</t>
  </si>
  <si>
    <t>電気エネルギー</t>
  </si>
  <si>
    <t>工業技術</t>
  </si>
  <si>
    <t>工業高校</t>
  </si>
  <si>
    <t>電子コミュニケーション</t>
  </si>
  <si>
    <t>情報システム</t>
  </si>
  <si>
    <t>生産システム</t>
  </si>
  <si>
    <t>宮津高校</t>
  </si>
  <si>
    <t>峰山高校</t>
  </si>
  <si>
    <t>洛陽工業高校</t>
  </si>
  <si>
    <t>伏見工業高校</t>
  </si>
  <si>
    <t>商業に関する学科</t>
  </si>
  <si>
    <t>京都すばる高校</t>
  </si>
  <si>
    <t>企画経営</t>
  </si>
  <si>
    <t>会計</t>
  </si>
  <si>
    <t>ビジネス科学</t>
  </si>
  <si>
    <t>情報企画</t>
  </si>
  <si>
    <t>大江高校</t>
  </si>
  <si>
    <t>網野高校</t>
  </si>
  <si>
    <t>水産に関する学科</t>
  </si>
  <si>
    <t>海洋高校</t>
  </si>
  <si>
    <t>海洋科学</t>
  </si>
  <si>
    <t>海洋学科群</t>
  </si>
  <si>
    <t>海洋工学</t>
  </si>
  <si>
    <t>海洋資源</t>
  </si>
  <si>
    <t>家庭に関する学科</t>
  </si>
  <si>
    <t>家政</t>
  </si>
  <si>
    <t>情報に関する学科</t>
  </si>
  <si>
    <t>情報科学</t>
  </si>
  <si>
    <t>福祉に関する学科</t>
  </si>
  <si>
    <t>京都八幡高校南分校</t>
  </si>
  <si>
    <t>体育に関する学科</t>
  </si>
  <si>
    <t>乙訓高校</t>
  </si>
  <si>
    <t>体育</t>
  </si>
  <si>
    <t>山城高校</t>
  </si>
  <si>
    <t>嵯峨野高校</t>
  </si>
  <si>
    <t>桃山高校</t>
  </si>
  <si>
    <t>数理科学</t>
  </si>
  <si>
    <t>城南菱創高校</t>
  </si>
  <si>
    <t>南陽高校</t>
  </si>
  <si>
    <t>亀岡高校</t>
  </si>
  <si>
    <t>園部高校</t>
  </si>
  <si>
    <t>福知山高校</t>
  </si>
  <si>
    <t>西舞鶴高校</t>
  </si>
  <si>
    <t>西京高校</t>
  </si>
  <si>
    <t>銅駝美術工芸高校</t>
  </si>
  <si>
    <t>音楽</t>
  </si>
  <si>
    <t>堀川高校</t>
  </si>
  <si>
    <t>京都堀川音楽高校</t>
  </si>
  <si>
    <t>日吉ヶ丘高校</t>
  </si>
  <si>
    <t>紫野高校</t>
  </si>
  <si>
    <t>塔南高校</t>
  </si>
  <si>
    <t>総合学科</t>
  </si>
  <si>
    <t>南丹高校</t>
  </si>
  <si>
    <t>久美浜高校</t>
  </si>
  <si>
    <t>合計</t>
  </si>
  <si>
    <t>府立</t>
  </si>
  <si>
    <t>府立計</t>
  </si>
  <si>
    <t>農業に関する学科計</t>
  </si>
  <si>
    <t>工業に関する学科計</t>
  </si>
  <si>
    <t>商業に関する学科計</t>
  </si>
  <si>
    <t>水産に関する学科計</t>
  </si>
  <si>
    <t>家庭に関する学科計</t>
  </si>
  <si>
    <t>情報に関する学科計</t>
  </si>
  <si>
    <t>福祉に関する学科計</t>
  </si>
  <si>
    <t>体育に関する学科計</t>
  </si>
  <si>
    <t>その他専門教育を施す学科</t>
  </si>
  <si>
    <t>その他専門教育を施す学科計</t>
  </si>
  <si>
    <t>総合学科計</t>
  </si>
  <si>
    <t>学科名</t>
  </si>
  <si>
    <t>学校名</t>
  </si>
  <si>
    <t>小学科名</t>
  </si>
  <si>
    <t>１年</t>
  </si>
  <si>
    <t>２年</t>
  </si>
  <si>
    <t>３年</t>
  </si>
  <si>
    <t>計</t>
  </si>
  <si>
    <t>男</t>
  </si>
  <si>
    <t>女</t>
  </si>
  <si>
    <t>文理総合</t>
  </si>
  <si>
    <t>京都こすもす</t>
  </si>
  <si>
    <t>自然科学</t>
  </si>
  <si>
    <t>教養科学</t>
  </si>
  <si>
    <t>人間科学</t>
  </si>
  <si>
    <t>サイエンスリサーチ</t>
  </si>
  <si>
    <t>京都国際</t>
  </si>
  <si>
    <t>文理科学</t>
  </si>
  <si>
    <t>数理探求</t>
  </si>
  <si>
    <t>エンタープライジング</t>
  </si>
  <si>
    <t>美術工芸</t>
  </si>
  <si>
    <t>人間探求</t>
  </si>
  <si>
    <t>自然探求</t>
  </si>
  <si>
    <t>国際コミュニケーション</t>
  </si>
  <si>
    <t>アカデミア</t>
  </si>
  <si>
    <t>教育みらい</t>
  </si>
  <si>
    <t>府立</t>
  </si>
  <si>
    <t>鴨沂高校</t>
  </si>
  <si>
    <t>洛北高校</t>
  </si>
  <si>
    <t>北稜高校</t>
  </si>
  <si>
    <t>朱雀高校</t>
  </si>
  <si>
    <t>洛東高校</t>
  </si>
  <si>
    <t>鳥羽高校</t>
  </si>
  <si>
    <t>北嵯峨高校</t>
  </si>
  <si>
    <t>洛西高校</t>
  </si>
  <si>
    <t>東稜高校</t>
  </si>
  <si>
    <t>洛水高校</t>
  </si>
  <si>
    <t>向陽高校</t>
  </si>
  <si>
    <t>西乙訓高校</t>
  </si>
  <si>
    <t>東宇治高校</t>
  </si>
  <si>
    <t>莵道高校</t>
  </si>
  <si>
    <t>城陽高校</t>
  </si>
  <si>
    <t>西城陽高校</t>
  </si>
  <si>
    <t>京都八幡高校</t>
  </si>
  <si>
    <t>久御山高校</t>
  </si>
  <si>
    <t>綾部高校</t>
  </si>
  <si>
    <t>東舞鶴高校</t>
  </si>
  <si>
    <t>加悦谷高校</t>
  </si>
  <si>
    <t>市立</t>
  </si>
  <si>
    <t>普通科</t>
  </si>
  <si>
    <t>普通科計</t>
  </si>
  <si>
    <t>市立計</t>
  </si>
  <si>
    <t>４年</t>
  </si>
  <si>
    <t>清明高校</t>
  </si>
  <si>
    <t>東舞鶴高校浮島分校</t>
  </si>
  <si>
    <t>宮津高校伊根分校</t>
  </si>
  <si>
    <t>網野高校間人分校</t>
  </si>
  <si>
    <t>農業に関する学科</t>
  </si>
  <si>
    <t>北桑田高校美山分校</t>
  </si>
  <si>
    <t>福知山高校三和分校</t>
  </si>
  <si>
    <t>農業に関する学科計</t>
  </si>
  <si>
    <t>工業に関する学科</t>
  </si>
  <si>
    <t>システム工学</t>
  </si>
  <si>
    <t>商業に関する学科</t>
  </si>
  <si>
    <t>商業</t>
  </si>
  <si>
    <t>家庭に関する学科</t>
  </si>
  <si>
    <t>朱雀高等学校</t>
  </si>
  <si>
    <t>西舞鶴高等学校</t>
  </si>
  <si>
    <t>所管</t>
  </si>
  <si>
    <t>市立計</t>
  </si>
  <si>
    <t>市立</t>
  </si>
  <si>
    <t>市立</t>
  </si>
  <si>
    <t>京都府計</t>
  </si>
  <si>
    <t>植物クリエイト</t>
  </si>
  <si>
    <t>園芸ビジネス</t>
  </si>
  <si>
    <t>システム園芸</t>
  </si>
  <si>
    <t>食品科学</t>
  </si>
  <si>
    <t>農園芸</t>
  </si>
  <si>
    <t>機械技術</t>
  </si>
  <si>
    <t>電気技術</t>
  </si>
  <si>
    <t>工学探究</t>
  </si>
  <si>
    <t>機械プランニング</t>
  </si>
  <si>
    <t>建築</t>
  </si>
  <si>
    <t>産業工学</t>
  </si>
  <si>
    <t>創造技術</t>
  </si>
  <si>
    <t>システム工学</t>
  </si>
  <si>
    <t>企画経営</t>
  </si>
  <si>
    <t>ビジネス探求</t>
  </si>
  <si>
    <t>介護福祉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</si>
</sst>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2">
    <font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0"/>
      <color theme="1"/>
      <name val="Calibri"/>
      <family val="3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6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9" fillId="0" borderId="0" xfId="0" applyFont="1" applyFill="1" applyAlignment="1">
      <alignment/>
    </xf>
    <xf numFmtId="176" fontId="39" fillId="0" borderId="10" xfId="5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9" fillId="0" borderId="10" xfId="61" applyFont="1" applyFill="1" applyBorder="1" applyAlignment="1">
      <alignment/>
      <protection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left"/>
    </xf>
    <xf numFmtId="0" fontId="39" fillId="0" borderId="0" xfId="0" applyFont="1" applyFill="1" applyAlignment="1">
      <alignment vertical="center"/>
    </xf>
    <xf numFmtId="0" fontId="39" fillId="0" borderId="10" xfId="61" applyFont="1" applyFill="1" applyBorder="1" applyAlignment="1">
      <alignment vertical="center"/>
      <protection/>
    </xf>
    <xf numFmtId="0" fontId="40" fillId="0" borderId="10" xfId="50" applyNumberFormat="1" applyFont="1" applyFill="1" applyBorder="1" applyAlignment="1">
      <alignment vertical="center"/>
    </xf>
    <xf numFmtId="0" fontId="40" fillId="0" borderId="10" xfId="50" applyNumberFormat="1" applyFont="1" applyFill="1" applyBorder="1" applyAlignment="1">
      <alignment vertical="center" shrinkToFit="1"/>
    </xf>
    <xf numFmtId="176" fontId="41" fillId="0" borderId="10" xfId="50" applyFont="1" applyFill="1" applyBorder="1" applyAlignment="1">
      <alignment horizontal="right" vertical="center"/>
    </xf>
    <xf numFmtId="0" fontId="2" fillId="0" borderId="0" xfId="61" applyFont="1" applyFill="1" applyAlignment="1">
      <alignment vertical="center"/>
      <protection/>
    </xf>
    <xf numFmtId="0" fontId="39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3" xfId="0" applyFont="1" applyFill="1" applyBorder="1" applyAlignment="1">
      <alignment/>
    </xf>
    <xf numFmtId="176" fontId="39" fillId="0" borderId="10" xfId="50" applyFont="1" applyFill="1" applyBorder="1" applyAlignment="1">
      <alignment horizontal="center" vertical="center"/>
    </xf>
    <xf numFmtId="176" fontId="39" fillId="0" borderId="10" xfId="50" applyFont="1" applyFill="1" applyBorder="1" applyAlignment="1">
      <alignment horizontal="center" vertical="center" shrinkToFit="1"/>
    </xf>
    <xf numFmtId="0" fontId="39" fillId="0" borderId="11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9" fillId="0" borderId="1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A2"/>
    </sheetView>
  </sheetViews>
  <sheetFormatPr defaultColWidth="9.00390625" defaultRowHeight="13.5" outlineLevelRow="2"/>
  <cols>
    <col min="1" max="1" width="21.50390625" style="3" bestFit="1" customWidth="1"/>
    <col min="2" max="2" width="5.75390625" style="3" bestFit="1" customWidth="1"/>
    <col min="3" max="3" width="16.75390625" style="3" bestFit="1" customWidth="1"/>
    <col min="4" max="4" width="17.50390625" style="3" bestFit="1" customWidth="1"/>
    <col min="5" max="8" width="8.125" style="2" customWidth="1"/>
    <col min="9" max="10" width="6.875" style="2" customWidth="1"/>
    <col min="11" max="11" width="8.125" style="2" customWidth="1"/>
    <col min="12" max="13" width="6.875" style="2" customWidth="1"/>
    <col min="14" max="14" width="8.125" style="2" customWidth="1"/>
    <col min="15" max="16" width="6.875" style="2" customWidth="1"/>
    <col min="17" max="16384" width="9.00390625" style="2" customWidth="1"/>
  </cols>
  <sheetData>
    <row r="1" spans="1:16" s="3" customFormat="1" ht="15" customHeight="1">
      <c r="A1" s="22" t="s">
        <v>87</v>
      </c>
      <c r="B1" s="22" t="s">
        <v>154</v>
      </c>
      <c r="C1" s="23" t="s">
        <v>88</v>
      </c>
      <c r="D1" s="22" t="s">
        <v>89</v>
      </c>
      <c r="E1" s="22" t="s">
        <v>73</v>
      </c>
      <c r="F1" s="22"/>
      <c r="G1" s="22"/>
      <c r="H1" s="22" t="s">
        <v>90</v>
      </c>
      <c r="I1" s="22"/>
      <c r="J1" s="22"/>
      <c r="K1" s="22" t="s">
        <v>91</v>
      </c>
      <c r="L1" s="22"/>
      <c r="M1" s="22"/>
      <c r="N1" s="22" t="s">
        <v>92</v>
      </c>
      <c r="O1" s="22"/>
      <c r="P1" s="22"/>
    </row>
    <row r="2" spans="1:16" s="3" customFormat="1" ht="15" customHeight="1">
      <c r="A2" s="22"/>
      <c r="B2" s="22"/>
      <c r="C2" s="23"/>
      <c r="D2" s="22"/>
      <c r="E2" s="4" t="s">
        <v>93</v>
      </c>
      <c r="F2" s="4" t="s">
        <v>94</v>
      </c>
      <c r="G2" s="4" t="s">
        <v>95</v>
      </c>
      <c r="H2" s="4" t="s">
        <v>93</v>
      </c>
      <c r="I2" s="4" t="s">
        <v>94</v>
      </c>
      <c r="J2" s="4" t="s">
        <v>95</v>
      </c>
      <c r="K2" s="4" t="s">
        <v>93</v>
      </c>
      <c r="L2" s="4" t="s">
        <v>94</v>
      </c>
      <c r="M2" s="4" t="s">
        <v>95</v>
      </c>
      <c r="N2" s="4" t="s">
        <v>93</v>
      </c>
      <c r="O2" s="4" t="s">
        <v>94</v>
      </c>
      <c r="P2" s="4" t="s">
        <v>95</v>
      </c>
    </row>
    <row r="3" spans="1:16" ht="12.75" outlineLevel="2">
      <c r="A3" s="8" t="s">
        <v>135</v>
      </c>
      <c r="B3" s="9" t="s">
        <v>112</v>
      </c>
      <c r="C3" s="9" t="s">
        <v>52</v>
      </c>
      <c r="D3" s="9"/>
      <c r="E3" s="1">
        <f>SUM(F3:G3)</f>
        <v>1008</v>
      </c>
      <c r="F3" s="1">
        <f>SUM(I3,L3,O3)</f>
        <v>435</v>
      </c>
      <c r="G3" s="1">
        <f>SUM(J3,M3,P3)</f>
        <v>573</v>
      </c>
      <c r="H3" s="1">
        <f>SUM(I3:J3)</f>
        <v>321</v>
      </c>
      <c r="I3" s="1">
        <v>129</v>
      </c>
      <c r="J3" s="1">
        <v>192</v>
      </c>
      <c r="K3" s="1">
        <f>SUM(L3:M3)</f>
        <v>360</v>
      </c>
      <c r="L3" s="1">
        <v>148</v>
      </c>
      <c r="M3" s="1">
        <v>212</v>
      </c>
      <c r="N3" s="1">
        <f>SUM(O3:P3)</f>
        <v>327</v>
      </c>
      <c r="O3" s="1">
        <v>158</v>
      </c>
      <c r="P3" s="1">
        <v>169</v>
      </c>
    </row>
    <row r="4" spans="1:16" ht="12.75" outlineLevel="2">
      <c r="A4" s="8" t="s">
        <v>135</v>
      </c>
      <c r="B4" s="9" t="s">
        <v>112</v>
      </c>
      <c r="C4" s="9" t="s">
        <v>113</v>
      </c>
      <c r="D4" s="9"/>
      <c r="E4" s="1">
        <f aca="true" t="shared" si="0" ref="E4:E47">SUM(F4:G4)</f>
        <v>546</v>
      </c>
      <c r="F4" s="1">
        <f aca="true" t="shared" si="1" ref="F4:G47">SUM(I4,L4,O4)</f>
        <v>195</v>
      </c>
      <c r="G4" s="1">
        <f t="shared" si="1"/>
        <v>351</v>
      </c>
      <c r="H4" s="1">
        <f aca="true" t="shared" si="2" ref="H4:H47">SUM(I4:J4)</f>
        <v>200</v>
      </c>
      <c r="I4" s="1">
        <v>71</v>
      </c>
      <c r="J4" s="1">
        <v>129</v>
      </c>
      <c r="K4" s="1">
        <f aca="true" t="shared" si="3" ref="K4:K47">SUM(L4:M4)</f>
        <v>198</v>
      </c>
      <c r="L4" s="1">
        <v>62</v>
      </c>
      <c r="M4" s="1">
        <v>136</v>
      </c>
      <c r="N4" s="1">
        <f aca="true" t="shared" si="4" ref="N4:N47">SUM(O4:P4)</f>
        <v>148</v>
      </c>
      <c r="O4" s="1">
        <v>62</v>
      </c>
      <c r="P4" s="1">
        <v>86</v>
      </c>
    </row>
    <row r="5" spans="1:16" ht="12.75" outlineLevel="2">
      <c r="A5" s="8" t="s">
        <v>135</v>
      </c>
      <c r="B5" s="9" t="s">
        <v>112</v>
      </c>
      <c r="C5" s="9" t="s">
        <v>114</v>
      </c>
      <c r="D5" s="9"/>
      <c r="E5" s="1">
        <f t="shared" si="0"/>
        <v>840</v>
      </c>
      <c r="F5" s="1">
        <f t="shared" si="1"/>
        <v>465</v>
      </c>
      <c r="G5" s="1">
        <f t="shared" si="1"/>
        <v>375</v>
      </c>
      <c r="H5" s="1">
        <f t="shared" si="2"/>
        <v>281</v>
      </c>
      <c r="I5" s="1">
        <v>162</v>
      </c>
      <c r="J5" s="1">
        <v>119</v>
      </c>
      <c r="K5" s="1">
        <f t="shared" si="3"/>
        <v>278</v>
      </c>
      <c r="L5" s="1">
        <v>151</v>
      </c>
      <c r="M5" s="1">
        <v>127</v>
      </c>
      <c r="N5" s="1">
        <f t="shared" si="4"/>
        <v>281</v>
      </c>
      <c r="O5" s="1">
        <v>152</v>
      </c>
      <c r="P5" s="1">
        <v>129</v>
      </c>
    </row>
    <row r="6" spans="1:16" ht="12.75" outlineLevel="2">
      <c r="A6" s="8" t="s">
        <v>135</v>
      </c>
      <c r="B6" s="9" t="s">
        <v>112</v>
      </c>
      <c r="C6" s="9" t="s">
        <v>115</v>
      </c>
      <c r="D6" s="9"/>
      <c r="E6" s="1">
        <f t="shared" si="0"/>
        <v>825</v>
      </c>
      <c r="F6" s="1">
        <f t="shared" si="1"/>
        <v>407</v>
      </c>
      <c r="G6" s="1">
        <f t="shared" si="1"/>
        <v>418</v>
      </c>
      <c r="H6" s="1">
        <f t="shared" si="2"/>
        <v>280</v>
      </c>
      <c r="I6" s="1">
        <v>139</v>
      </c>
      <c r="J6" s="1">
        <v>141</v>
      </c>
      <c r="K6" s="1">
        <f t="shared" si="3"/>
        <v>274</v>
      </c>
      <c r="L6" s="1">
        <v>142</v>
      </c>
      <c r="M6" s="1">
        <v>132</v>
      </c>
      <c r="N6" s="1">
        <f t="shared" si="4"/>
        <v>271</v>
      </c>
      <c r="O6" s="1">
        <v>126</v>
      </c>
      <c r="P6" s="1">
        <v>145</v>
      </c>
    </row>
    <row r="7" spans="1:16" ht="12.75" outlineLevel="2">
      <c r="A7" s="8" t="s">
        <v>135</v>
      </c>
      <c r="B7" s="9" t="s">
        <v>112</v>
      </c>
      <c r="C7" s="9" t="s">
        <v>116</v>
      </c>
      <c r="D7" s="9"/>
      <c r="E7" s="1">
        <f t="shared" si="0"/>
        <v>618</v>
      </c>
      <c r="F7" s="1">
        <f t="shared" si="1"/>
        <v>249</v>
      </c>
      <c r="G7" s="1">
        <f t="shared" si="1"/>
        <v>369</v>
      </c>
      <c r="H7" s="1">
        <f t="shared" si="2"/>
        <v>243</v>
      </c>
      <c r="I7" s="1">
        <v>100</v>
      </c>
      <c r="J7" s="1">
        <v>143</v>
      </c>
      <c r="K7" s="1">
        <f t="shared" si="3"/>
        <v>190</v>
      </c>
      <c r="L7" s="1">
        <v>73</v>
      </c>
      <c r="M7" s="1">
        <v>117</v>
      </c>
      <c r="N7" s="1">
        <f t="shared" si="4"/>
        <v>185</v>
      </c>
      <c r="O7" s="1">
        <v>76</v>
      </c>
      <c r="P7" s="1">
        <v>109</v>
      </c>
    </row>
    <row r="8" spans="1:16" ht="12.75" outlineLevel="2">
      <c r="A8" s="8" t="s">
        <v>135</v>
      </c>
      <c r="B8" s="9" t="s">
        <v>112</v>
      </c>
      <c r="C8" s="9" t="s">
        <v>117</v>
      </c>
      <c r="D8" s="9"/>
      <c r="E8" s="1">
        <f t="shared" si="0"/>
        <v>787</v>
      </c>
      <c r="F8" s="1">
        <f t="shared" si="1"/>
        <v>362</v>
      </c>
      <c r="G8" s="1">
        <f t="shared" si="1"/>
        <v>425</v>
      </c>
      <c r="H8" s="1">
        <f t="shared" si="2"/>
        <v>283</v>
      </c>
      <c r="I8" s="1">
        <v>134</v>
      </c>
      <c r="J8" s="1">
        <v>149</v>
      </c>
      <c r="K8" s="1">
        <f t="shared" si="3"/>
        <v>261</v>
      </c>
      <c r="L8" s="1">
        <v>127</v>
      </c>
      <c r="M8" s="1">
        <v>134</v>
      </c>
      <c r="N8" s="1">
        <f t="shared" si="4"/>
        <v>243</v>
      </c>
      <c r="O8" s="1">
        <v>101</v>
      </c>
      <c r="P8" s="1">
        <v>142</v>
      </c>
    </row>
    <row r="9" spans="1:16" ht="12.75" outlineLevel="2">
      <c r="A9" s="8" t="s">
        <v>135</v>
      </c>
      <c r="B9" s="9" t="s">
        <v>112</v>
      </c>
      <c r="C9" s="9" t="s">
        <v>118</v>
      </c>
      <c r="D9" s="9"/>
      <c r="E9" s="1">
        <f t="shared" si="0"/>
        <v>1068</v>
      </c>
      <c r="F9" s="1">
        <f t="shared" si="1"/>
        <v>540</v>
      </c>
      <c r="G9" s="1">
        <f t="shared" si="1"/>
        <v>528</v>
      </c>
      <c r="H9" s="1">
        <f t="shared" si="2"/>
        <v>361</v>
      </c>
      <c r="I9" s="1">
        <v>196</v>
      </c>
      <c r="J9" s="1">
        <v>165</v>
      </c>
      <c r="K9" s="1">
        <f t="shared" si="3"/>
        <v>361</v>
      </c>
      <c r="L9" s="1">
        <v>161</v>
      </c>
      <c r="M9" s="1">
        <v>200</v>
      </c>
      <c r="N9" s="1">
        <f t="shared" si="4"/>
        <v>346</v>
      </c>
      <c r="O9" s="1">
        <v>183</v>
      </c>
      <c r="P9" s="1">
        <v>163</v>
      </c>
    </row>
    <row r="10" spans="1:16" ht="12.75" outlineLevel="2">
      <c r="A10" s="8" t="s">
        <v>135</v>
      </c>
      <c r="B10" s="9" t="s">
        <v>112</v>
      </c>
      <c r="C10" s="9" t="s">
        <v>53</v>
      </c>
      <c r="D10" s="9"/>
      <c r="E10" s="1">
        <f t="shared" si="0"/>
        <v>362</v>
      </c>
      <c r="F10" s="1">
        <f t="shared" si="1"/>
        <v>140</v>
      </c>
      <c r="G10" s="1">
        <f t="shared" si="1"/>
        <v>222</v>
      </c>
      <c r="H10" s="1">
        <f t="shared" si="2"/>
        <v>120</v>
      </c>
      <c r="I10" s="1">
        <v>44</v>
      </c>
      <c r="J10" s="1">
        <v>76</v>
      </c>
      <c r="K10" s="1">
        <f t="shared" si="3"/>
        <v>120</v>
      </c>
      <c r="L10" s="1">
        <v>46</v>
      </c>
      <c r="M10" s="1">
        <v>74</v>
      </c>
      <c r="N10" s="1">
        <f t="shared" si="4"/>
        <v>122</v>
      </c>
      <c r="O10" s="1">
        <v>50</v>
      </c>
      <c r="P10" s="1">
        <v>72</v>
      </c>
    </row>
    <row r="11" spans="1:16" ht="12.75" outlineLevel="2">
      <c r="A11" s="8" t="s">
        <v>135</v>
      </c>
      <c r="B11" s="9" t="s">
        <v>112</v>
      </c>
      <c r="C11" s="9" t="s">
        <v>119</v>
      </c>
      <c r="D11" s="9"/>
      <c r="E11" s="1">
        <f t="shared" si="0"/>
        <v>1081</v>
      </c>
      <c r="F11" s="1">
        <f t="shared" si="1"/>
        <v>519</v>
      </c>
      <c r="G11" s="1">
        <f t="shared" si="1"/>
        <v>562</v>
      </c>
      <c r="H11" s="1">
        <f t="shared" si="2"/>
        <v>361</v>
      </c>
      <c r="I11" s="1">
        <v>164</v>
      </c>
      <c r="J11" s="1">
        <v>197</v>
      </c>
      <c r="K11" s="1">
        <f t="shared" si="3"/>
        <v>360</v>
      </c>
      <c r="L11" s="1">
        <v>181</v>
      </c>
      <c r="M11" s="1">
        <v>179</v>
      </c>
      <c r="N11" s="1">
        <f t="shared" si="4"/>
        <v>360</v>
      </c>
      <c r="O11" s="1">
        <v>174</v>
      </c>
      <c r="P11" s="1">
        <v>186</v>
      </c>
    </row>
    <row r="12" spans="1:16" ht="12.75" outlineLevel="2">
      <c r="A12" s="8" t="s">
        <v>135</v>
      </c>
      <c r="B12" s="9" t="s">
        <v>112</v>
      </c>
      <c r="C12" s="9" t="s">
        <v>1</v>
      </c>
      <c r="D12" s="9"/>
      <c r="E12" s="1">
        <f t="shared" si="0"/>
        <v>148</v>
      </c>
      <c r="F12" s="1">
        <f t="shared" si="1"/>
        <v>74</v>
      </c>
      <c r="G12" s="1">
        <f t="shared" si="1"/>
        <v>74</v>
      </c>
      <c r="H12" s="1">
        <f t="shared" si="2"/>
        <v>47</v>
      </c>
      <c r="I12" s="1">
        <v>25</v>
      </c>
      <c r="J12" s="1">
        <v>22</v>
      </c>
      <c r="K12" s="1">
        <f t="shared" si="3"/>
        <v>53</v>
      </c>
      <c r="L12" s="1">
        <v>23</v>
      </c>
      <c r="M12" s="1">
        <v>30</v>
      </c>
      <c r="N12" s="1">
        <f t="shared" si="4"/>
        <v>48</v>
      </c>
      <c r="O12" s="1">
        <v>26</v>
      </c>
      <c r="P12" s="1">
        <v>22</v>
      </c>
    </row>
    <row r="13" spans="1:16" ht="12.75" outlineLevel="2">
      <c r="A13" s="8" t="s">
        <v>135</v>
      </c>
      <c r="B13" s="9" t="s">
        <v>112</v>
      </c>
      <c r="C13" s="9" t="s">
        <v>3</v>
      </c>
      <c r="D13" s="9"/>
      <c r="E13" s="1">
        <f t="shared" si="0"/>
        <v>835</v>
      </c>
      <c r="F13" s="1">
        <f t="shared" si="1"/>
        <v>443</v>
      </c>
      <c r="G13" s="1">
        <f t="shared" si="1"/>
        <v>392</v>
      </c>
      <c r="H13" s="1">
        <f t="shared" si="2"/>
        <v>280</v>
      </c>
      <c r="I13" s="1">
        <v>158</v>
      </c>
      <c r="J13" s="1">
        <v>122</v>
      </c>
      <c r="K13" s="1">
        <f t="shared" si="3"/>
        <v>280</v>
      </c>
      <c r="L13" s="1">
        <v>133</v>
      </c>
      <c r="M13" s="1">
        <v>147</v>
      </c>
      <c r="N13" s="1">
        <f t="shared" si="4"/>
        <v>275</v>
      </c>
      <c r="O13" s="1">
        <v>152</v>
      </c>
      <c r="P13" s="1">
        <v>123</v>
      </c>
    </row>
    <row r="14" spans="1:16" ht="12.75" outlineLevel="2">
      <c r="A14" s="8" t="s">
        <v>135</v>
      </c>
      <c r="B14" s="9" t="s">
        <v>112</v>
      </c>
      <c r="C14" s="9" t="s">
        <v>120</v>
      </c>
      <c r="D14" s="9"/>
      <c r="E14" s="1">
        <f t="shared" si="0"/>
        <v>1070</v>
      </c>
      <c r="F14" s="1">
        <f t="shared" si="1"/>
        <v>558</v>
      </c>
      <c r="G14" s="1">
        <f t="shared" si="1"/>
        <v>512</v>
      </c>
      <c r="H14" s="1">
        <f t="shared" si="2"/>
        <v>359</v>
      </c>
      <c r="I14" s="1">
        <v>185</v>
      </c>
      <c r="J14" s="1">
        <v>174</v>
      </c>
      <c r="K14" s="1">
        <f t="shared" si="3"/>
        <v>358</v>
      </c>
      <c r="L14" s="1">
        <v>196</v>
      </c>
      <c r="M14" s="1">
        <v>162</v>
      </c>
      <c r="N14" s="1">
        <f t="shared" si="4"/>
        <v>353</v>
      </c>
      <c r="O14" s="1">
        <v>177</v>
      </c>
      <c r="P14" s="1">
        <v>176</v>
      </c>
    </row>
    <row r="15" spans="1:16" ht="12.75" outlineLevel="2">
      <c r="A15" s="8" t="s">
        <v>135</v>
      </c>
      <c r="B15" s="9" t="s">
        <v>112</v>
      </c>
      <c r="C15" s="9" t="s">
        <v>54</v>
      </c>
      <c r="D15" s="9"/>
      <c r="E15" s="1">
        <f t="shared" si="0"/>
        <v>832</v>
      </c>
      <c r="F15" s="1">
        <f t="shared" si="1"/>
        <v>438</v>
      </c>
      <c r="G15" s="1">
        <f t="shared" si="1"/>
        <v>394</v>
      </c>
      <c r="H15" s="1">
        <f t="shared" si="2"/>
        <v>280</v>
      </c>
      <c r="I15" s="1">
        <v>152</v>
      </c>
      <c r="J15" s="1">
        <v>128</v>
      </c>
      <c r="K15" s="1">
        <f t="shared" si="3"/>
        <v>277</v>
      </c>
      <c r="L15" s="1">
        <v>147</v>
      </c>
      <c r="M15" s="1">
        <v>130</v>
      </c>
      <c r="N15" s="1">
        <f t="shared" si="4"/>
        <v>275</v>
      </c>
      <c r="O15" s="1">
        <v>139</v>
      </c>
      <c r="P15" s="1">
        <v>136</v>
      </c>
    </row>
    <row r="16" spans="1:16" ht="12.75" outlineLevel="2">
      <c r="A16" s="8" t="s">
        <v>135</v>
      </c>
      <c r="B16" s="9" t="s">
        <v>112</v>
      </c>
      <c r="C16" s="9" t="s">
        <v>121</v>
      </c>
      <c r="D16" s="9"/>
      <c r="E16" s="1">
        <f t="shared" si="0"/>
        <v>806</v>
      </c>
      <c r="F16" s="1">
        <f t="shared" si="1"/>
        <v>389</v>
      </c>
      <c r="G16" s="1">
        <f t="shared" si="1"/>
        <v>417</v>
      </c>
      <c r="H16" s="1">
        <f t="shared" si="2"/>
        <v>281</v>
      </c>
      <c r="I16" s="1">
        <v>142</v>
      </c>
      <c r="J16" s="1">
        <v>139</v>
      </c>
      <c r="K16" s="1">
        <f t="shared" si="3"/>
        <v>271</v>
      </c>
      <c r="L16" s="1">
        <v>113</v>
      </c>
      <c r="M16" s="1">
        <v>158</v>
      </c>
      <c r="N16" s="1">
        <f t="shared" si="4"/>
        <v>254</v>
      </c>
      <c r="O16" s="1">
        <v>134</v>
      </c>
      <c r="P16" s="1">
        <v>120</v>
      </c>
    </row>
    <row r="17" spans="1:16" ht="12.75" outlineLevel="2">
      <c r="A17" s="8" t="s">
        <v>135</v>
      </c>
      <c r="B17" s="9" t="s">
        <v>112</v>
      </c>
      <c r="C17" s="9" t="s">
        <v>122</v>
      </c>
      <c r="D17" s="9"/>
      <c r="E17" s="1">
        <f t="shared" si="0"/>
        <v>675</v>
      </c>
      <c r="F17" s="1">
        <f t="shared" si="1"/>
        <v>317</v>
      </c>
      <c r="G17" s="1">
        <f t="shared" si="1"/>
        <v>358</v>
      </c>
      <c r="H17" s="1">
        <f t="shared" si="2"/>
        <v>243</v>
      </c>
      <c r="I17" s="1">
        <v>119</v>
      </c>
      <c r="J17" s="1">
        <v>124</v>
      </c>
      <c r="K17" s="1">
        <f t="shared" si="3"/>
        <v>225</v>
      </c>
      <c r="L17" s="1">
        <v>105</v>
      </c>
      <c r="M17" s="1">
        <v>120</v>
      </c>
      <c r="N17" s="1">
        <f t="shared" si="4"/>
        <v>207</v>
      </c>
      <c r="O17" s="1">
        <v>93</v>
      </c>
      <c r="P17" s="1">
        <v>114</v>
      </c>
    </row>
    <row r="18" spans="1:16" ht="12.75" outlineLevel="2">
      <c r="A18" s="8" t="s">
        <v>135</v>
      </c>
      <c r="B18" s="9" t="s">
        <v>112</v>
      </c>
      <c r="C18" s="9" t="s">
        <v>123</v>
      </c>
      <c r="D18" s="9"/>
      <c r="E18" s="1">
        <f t="shared" si="0"/>
        <v>589</v>
      </c>
      <c r="F18" s="1">
        <f t="shared" si="1"/>
        <v>294</v>
      </c>
      <c r="G18" s="1">
        <f t="shared" si="1"/>
        <v>295</v>
      </c>
      <c r="H18" s="1">
        <f t="shared" si="2"/>
        <v>201</v>
      </c>
      <c r="I18" s="1">
        <v>97</v>
      </c>
      <c r="J18" s="1">
        <v>104</v>
      </c>
      <c r="K18" s="1">
        <f t="shared" si="3"/>
        <v>201</v>
      </c>
      <c r="L18" s="1">
        <v>97</v>
      </c>
      <c r="M18" s="1">
        <v>104</v>
      </c>
      <c r="N18" s="1">
        <f t="shared" si="4"/>
        <v>187</v>
      </c>
      <c r="O18" s="1">
        <v>100</v>
      </c>
      <c r="P18" s="1">
        <v>87</v>
      </c>
    </row>
    <row r="19" spans="1:16" ht="12.75" outlineLevel="2">
      <c r="A19" s="8" t="s">
        <v>135</v>
      </c>
      <c r="B19" s="9" t="s">
        <v>112</v>
      </c>
      <c r="C19" s="9" t="s">
        <v>50</v>
      </c>
      <c r="D19" s="9"/>
      <c r="E19" s="1">
        <f t="shared" si="0"/>
        <v>595</v>
      </c>
      <c r="F19" s="1">
        <f t="shared" si="1"/>
        <v>334</v>
      </c>
      <c r="G19" s="1">
        <f t="shared" si="1"/>
        <v>261</v>
      </c>
      <c r="H19" s="1">
        <f t="shared" si="2"/>
        <v>202</v>
      </c>
      <c r="I19" s="1">
        <v>117</v>
      </c>
      <c r="J19" s="1">
        <v>85</v>
      </c>
      <c r="K19" s="1">
        <f t="shared" si="3"/>
        <v>200</v>
      </c>
      <c r="L19" s="1">
        <v>108</v>
      </c>
      <c r="M19" s="1">
        <v>92</v>
      </c>
      <c r="N19" s="1">
        <f t="shared" si="4"/>
        <v>193</v>
      </c>
      <c r="O19" s="1">
        <v>109</v>
      </c>
      <c r="P19" s="1">
        <v>84</v>
      </c>
    </row>
    <row r="20" spans="1:16" ht="12.75" outlineLevel="2">
      <c r="A20" s="8" t="s">
        <v>135</v>
      </c>
      <c r="B20" s="9" t="s">
        <v>112</v>
      </c>
      <c r="C20" s="9" t="s">
        <v>124</v>
      </c>
      <c r="D20" s="9"/>
      <c r="E20" s="1">
        <f t="shared" si="0"/>
        <v>580</v>
      </c>
      <c r="F20" s="1">
        <f t="shared" si="1"/>
        <v>279</v>
      </c>
      <c r="G20" s="1">
        <f t="shared" si="1"/>
        <v>301</v>
      </c>
      <c r="H20" s="1">
        <f t="shared" si="2"/>
        <v>201</v>
      </c>
      <c r="I20" s="1">
        <v>96</v>
      </c>
      <c r="J20" s="1">
        <v>105</v>
      </c>
      <c r="K20" s="1">
        <f t="shared" si="3"/>
        <v>196</v>
      </c>
      <c r="L20" s="1">
        <v>92</v>
      </c>
      <c r="M20" s="1">
        <v>104</v>
      </c>
      <c r="N20" s="1">
        <f t="shared" si="4"/>
        <v>183</v>
      </c>
      <c r="O20" s="1">
        <v>91</v>
      </c>
      <c r="P20" s="1">
        <v>92</v>
      </c>
    </row>
    <row r="21" spans="1:16" ht="12.75" outlineLevel="2">
      <c r="A21" s="8" t="s">
        <v>135</v>
      </c>
      <c r="B21" s="9" t="s">
        <v>112</v>
      </c>
      <c r="C21" s="9" t="s">
        <v>125</v>
      </c>
      <c r="D21" s="9"/>
      <c r="E21" s="1">
        <f t="shared" si="0"/>
        <v>830</v>
      </c>
      <c r="F21" s="1">
        <f t="shared" si="1"/>
        <v>359</v>
      </c>
      <c r="G21" s="1">
        <f t="shared" si="1"/>
        <v>471</v>
      </c>
      <c r="H21" s="1">
        <f t="shared" si="2"/>
        <v>278</v>
      </c>
      <c r="I21" s="1">
        <v>130</v>
      </c>
      <c r="J21" s="1">
        <v>148</v>
      </c>
      <c r="K21" s="1">
        <f t="shared" si="3"/>
        <v>280</v>
      </c>
      <c r="L21" s="1">
        <v>119</v>
      </c>
      <c r="M21" s="1">
        <v>161</v>
      </c>
      <c r="N21" s="1">
        <f t="shared" si="4"/>
        <v>272</v>
      </c>
      <c r="O21" s="1">
        <v>110</v>
      </c>
      <c r="P21" s="1">
        <v>162</v>
      </c>
    </row>
    <row r="22" spans="1:16" ht="12.75" outlineLevel="2">
      <c r="A22" s="8" t="s">
        <v>135</v>
      </c>
      <c r="B22" s="9" t="s">
        <v>112</v>
      </c>
      <c r="C22" s="9" t="s">
        <v>126</v>
      </c>
      <c r="D22" s="9"/>
      <c r="E22" s="1">
        <f t="shared" si="0"/>
        <v>915</v>
      </c>
      <c r="F22" s="1">
        <f t="shared" si="1"/>
        <v>491</v>
      </c>
      <c r="G22" s="1">
        <f t="shared" si="1"/>
        <v>424</v>
      </c>
      <c r="H22" s="1">
        <f t="shared" si="2"/>
        <v>280</v>
      </c>
      <c r="I22" s="1">
        <v>142</v>
      </c>
      <c r="J22" s="1">
        <v>138</v>
      </c>
      <c r="K22" s="1">
        <f t="shared" si="3"/>
        <v>319</v>
      </c>
      <c r="L22" s="1">
        <v>168</v>
      </c>
      <c r="M22" s="1">
        <v>151</v>
      </c>
      <c r="N22" s="1">
        <f t="shared" si="4"/>
        <v>316</v>
      </c>
      <c r="O22" s="1">
        <v>181</v>
      </c>
      <c r="P22" s="1">
        <v>135</v>
      </c>
    </row>
    <row r="23" spans="1:16" ht="12.75" outlineLevel="2">
      <c r="A23" s="8" t="s">
        <v>135</v>
      </c>
      <c r="B23" s="9" t="s">
        <v>112</v>
      </c>
      <c r="C23" s="9" t="s">
        <v>56</v>
      </c>
      <c r="D23" s="9"/>
      <c r="E23" s="1">
        <f t="shared" si="0"/>
        <v>473</v>
      </c>
      <c r="F23" s="1">
        <f t="shared" si="1"/>
        <v>156</v>
      </c>
      <c r="G23" s="1">
        <f t="shared" si="1"/>
        <v>317</v>
      </c>
      <c r="H23" s="1">
        <f t="shared" si="2"/>
        <v>160</v>
      </c>
      <c r="I23" s="1">
        <v>52</v>
      </c>
      <c r="J23" s="1">
        <v>108</v>
      </c>
      <c r="K23" s="1">
        <f t="shared" si="3"/>
        <v>156</v>
      </c>
      <c r="L23" s="1">
        <v>45</v>
      </c>
      <c r="M23" s="1">
        <v>111</v>
      </c>
      <c r="N23" s="1">
        <f t="shared" si="4"/>
        <v>157</v>
      </c>
      <c r="O23" s="1">
        <v>59</v>
      </c>
      <c r="P23" s="1">
        <v>98</v>
      </c>
    </row>
    <row r="24" spans="1:16" ht="12.75" outlineLevel="2">
      <c r="A24" s="8" t="s">
        <v>135</v>
      </c>
      <c r="B24" s="9" t="s">
        <v>112</v>
      </c>
      <c r="C24" s="9" t="s">
        <v>127</v>
      </c>
      <c r="D24" s="9"/>
      <c r="E24" s="1">
        <f t="shared" si="0"/>
        <v>928</v>
      </c>
      <c r="F24" s="1">
        <f t="shared" si="1"/>
        <v>420</v>
      </c>
      <c r="G24" s="1">
        <f t="shared" si="1"/>
        <v>508</v>
      </c>
      <c r="H24" s="1">
        <f t="shared" si="2"/>
        <v>320</v>
      </c>
      <c r="I24" s="1">
        <v>149</v>
      </c>
      <c r="J24" s="1">
        <v>171</v>
      </c>
      <c r="K24" s="1">
        <f t="shared" si="3"/>
        <v>316</v>
      </c>
      <c r="L24" s="1">
        <v>133</v>
      </c>
      <c r="M24" s="1">
        <v>183</v>
      </c>
      <c r="N24" s="1">
        <f t="shared" si="4"/>
        <v>292</v>
      </c>
      <c r="O24" s="1">
        <v>138</v>
      </c>
      <c r="P24" s="1">
        <v>154</v>
      </c>
    </row>
    <row r="25" spans="1:16" ht="12.75" outlineLevel="2">
      <c r="A25" s="8" t="s">
        <v>135</v>
      </c>
      <c r="B25" s="9" t="s">
        <v>112</v>
      </c>
      <c r="C25" s="9" t="s">
        <v>128</v>
      </c>
      <c r="D25" s="9"/>
      <c r="E25" s="1">
        <f t="shared" si="0"/>
        <v>915</v>
      </c>
      <c r="F25" s="1">
        <f t="shared" si="1"/>
        <v>437</v>
      </c>
      <c r="G25" s="1">
        <f t="shared" si="1"/>
        <v>478</v>
      </c>
      <c r="H25" s="1">
        <f t="shared" si="2"/>
        <v>324</v>
      </c>
      <c r="I25" s="1">
        <v>151</v>
      </c>
      <c r="J25" s="1">
        <v>173</v>
      </c>
      <c r="K25" s="1">
        <f t="shared" si="3"/>
        <v>320</v>
      </c>
      <c r="L25" s="1">
        <v>150</v>
      </c>
      <c r="M25" s="1">
        <v>170</v>
      </c>
      <c r="N25" s="1">
        <f t="shared" si="4"/>
        <v>271</v>
      </c>
      <c r="O25" s="1">
        <v>136</v>
      </c>
      <c r="P25" s="1">
        <v>135</v>
      </c>
    </row>
    <row r="26" spans="1:16" ht="12.75" outlineLevel="2">
      <c r="A26" s="8" t="s">
        <v>135</v>
      </c>
      <c r="B26" s="9" t="s">
        <v>112</v>
      </c>
      <c r="C26" s="9" t="s">
        <v>129</v>
      </c>
      <c r="D26" s="9"/>
      <c r="E26" s="1">
        <f t="shared" si="0"/>
        <v>608</v>
      </c>
      <c r="F26" s="1">
        <f t="shared" si="1"/>
        <v>276</v>
      </c>
      <c r="G26" s="1">
        <f t="shared" si="1"/>
        <v>332</v>
      </c>
      <c r="H26" s="1">
        <f t="shared" si="2"/>
        <v>213</v>
      </c>
      <c r="I26" s="1">
        <v>97</v>
      </c>
      <c r="J26" s="1">
        <v>116</v>
      </c>
      <c r="K26" s="1">
        <f t="shared" si="3"/>
        <v>203</v>
      </c>
      <c r="L26" s="1">
        <v>81</v>
      </c>
      <c r="M26" s="1">
        <v>122</v>
      </c>
      <c r="N26" s="1">
        <f t="shared" si="4"/>
        <v>192</v>
      </c>
      <c r="O26" s="1">
        <v>98</v>
      </c>
      <c r="P26" s="1">
        <v>94</v>
      </c>
    </row>
    <row r="27" spans="1:16" ht="12.75" outlineLevel="2">
      <c r="A27" s="8" t="s">
        <v>135</v>
      </c>
      <c r="B27" s="9" t="s">
        <v>112</v>
      </c>
      <c r="C27" s="9" t="s">
        <v>130</v>
      </c>
      <c r="D27" s="9"/>
      <c r="E27" s="1">
        <f t="shared" si="0"/>
        <v>952</v>
      </c>
      <c r="F27" s="1">
        <f t="shared" si="1"/>
        <v>469</v>
      </c>
      <c r="G27" s="1">
        <f t="shared" si="1"/>
        <v>483</v>
      </c>
      <c r="H27" s="1">
        <f t="shared" si="2"/>
        <v>320</v>
      </c>
      <c r="I27" s="1">
        <v>163</v>
      </c>
      <c r="J27" s="1">
        <v>157</v>
      </c>
      <c r="K27" s="1">
        <f t="shared" si="3"/>
        <v>321</v>
      </c>
      <c r="L27" s="1">
        <v>155</v>
      </c>
      <c r="M27" s="1">
        <v>166</v>
      </c>
      <c r="N27" s="1">
        <f t="shared" si="4"/>
        <v>311</v>
      </c>
      <c r="O27" s="1">
        <v>151</v>
      </c>
      <c r="P27" s="1">
        <v>160</v>
      </c>
    </row>
    <row r="28" spans="1:16" ht="12.75" outlineLevel="2">
      <c r="A28" s="8" t="s">
        <v>135</v>
      </c>
      <c r="B28" s="9" t="s">
        <v>112</v>
      </c>
      <c r="C28" s="9" t="s">
        <v>17</v>
      </c>
      <c r="D28" s="9"/>
      <c r="E28" s="1">
        <f t="shared" si="0"/>
        <v>550</v>
      </c>
      <c r="F28" s="1">
        <f t="shared" si="1"/>
        <v>263</v>
      </c>
      <c r="G28" s="1">
        <f t="shared" si="1"/>
        <v>287</v>
      </c>
      <c r="H28" s="1">
        <f t="shared" si="2"/>
        <v>201</v>
      </c>
      <c r="I28" s="1">
        <v>103</v>
      </c>
      <c r="J28" s="1">
        <v>98</v>
      </c>
      <c r="K28" s="1">
        <f t="shared" si="3"/>
        <v>195</v>
      </c>
      <c r="L28" s="1">
        <v>92</v>
      </c>
      <c r="M28" s="1">
        <v>103</v>
      </c>
      <c r="N28" s="1">
        <f t="shared" si="4"/>
        <v>154</v>
      </c>
      <c r="O28" s="1">
        <v>68</v>
      </c>
      <c r="P28" s="1">
        <v>86</v>
      </c>
    </row>
    <row r="29" spans="1:16" ht="12.75" outlineLevel="2">
      <c r="A29" s="8" t="s">
        <v>135</v>
      </c>
      <c r="B29" s="9" t="s">
        <v>112</v>
      </c>
      <c r="C29" s="9" t="s">
        <v>6</v>
      </c>
      <c r="D29" s="9"/>
      <c r="E29" s="1">
        <f t="shared" si="0"/>
        <v>522</v>
      </c>
      <c r="F29" s="1">
        <f t="shared" si="1"/>
        <v>285</v>
      </c>
      <c r="G29" s="1">
        <f t="shared" si="1"/>
        <v>237</v>
      </c>
      <c r="H29" s="1">
        <f t="shared" si="2"/>
        <v>200</v>
      </c>
      <c r="I29" s="1">
        <v>109</v>
      </c>
      <c r="J29" s="1">
        <v>91</v>
      </c>
      <c r="K29" s="1">
        <f t="shared" si="3"/>
        <v>179</v>
      </c>
      <c r="L29" s="1">
        <v>98</v>
      </c>
      <c r="M29" s="1">
        <v>81</v>
      </c>
      <c r="N29" s="1">
        <f t="shared" si="4"/>
        <v>143</v>
      </c>
      <c r="O29" s="1">
        <v>78</v>
      </c>
      <c r="P29" s="1">
        <v>65</v>
      </c>
    </row>
    <row r="30" spans="1:16" ht="12.75" outlineLevel="2">
      <c r="A30" s="8" t="s">
        <v>135</v>
      </c>
      <c r="B30" s="9" t="s">
        <v>112</v>
      </c>
      <c r="C30" s="9" t="s">
        <v>57</v>
      </c>
      <c r="D30" s="9"/>
      <c r="E30" s="1">
        <f t="shared" si="0"/>
        <v>812</v>
      </c>
      <c r="F30" s="1">
        <f t="shared" si="1"/>
        <v>388</v>
      </c>
      <c r="G30" s="1">
        <f t="shared" si="1"/>
        <v>424</v>
      </c>
      <c r="H30" s="1">
        <f t="shared" si="2"/>
        <v>256</v>
      </c>
      <c r="I30" s="1">
        <v>121</v>
      </c>
      <c r="J30" s="1">
        <v>135</v>
      </c>
      <c r="K30" s="1">
        <f t="shared" si="3"/>
        <v>282</v>
      </c>
      <c r="L30" s="1">
        <v>137</v>
      </c>
      <c r="M30" s="1">
        <v>145</v>
      </c>
      <c r="N30" s="1">
        <f t="shared" si="4"/>
        <v>274</v>
      </c>
      <c r="O30" s="1">
        <v>130</v>
      </c>
      <c r="P30" s="1">
        <v>144</v>
      </c>
    </row>
    <row r="31" spans="1:16" ht="12.75" outlineLevel="2">
      <c r="A31" s="8" t="s">
        <v>135</v>
      </c>
      <c r="B31" s="9" t="s">
        <v>112</v>
      </c>
      <c r="C31" s="9" t="s">
        <v>58</v>
      </c>
      <c r="D31" s="9"/>
      <c r="E31" s="1">
        <f t="shared" si="0"/>
        <v>795</v>
      </c>
      <c r="F31" s="1">
        <f t="shared" si="1"/>
        <v>337</v>
      </c>
      <c r="G31" s="1">
        <f t="shared" si="1"/>
        <v>458</v>
      </c>
      <c r="H31" s="1">
        <f t="shared" si="2"/>
        <v>265</v>
      </c>
      <c r="I31" s="1">
        <v>117</v>
      </c>
      <c r="J31" s="1">
        <v>148</v>
      </c>
      <c r="K31" s="1">
        <f t="shared" si="3"/>
        <v>273</v>
      </c>
      <c r="L31" s="1">
        <v>106</v>
      </c>
      <c r="M31" s="1">
        <v>167</v>
      </c>
      <c r="N31" s="1">
        <f t="shared" si="4"/>
        <v>257</v>
      </c>
      <c r="O31" s="1">
        <v>114</v>
      </c>
      <c r="P31" s="1">
        <v>143</v>
      </c>
    </row>
    <row r="32" spans="1:16" ht="12.75" outlineLevel="2">
      <c r="A32" s="8" t="s">
        <v>135</v>
      </c>
      <c r="B32" s="9" t="s">
        <v>112</v>
      </c>
      <c r="C32" s="9" t="s">
        <v>59</v>
      </c>
      <c r="D32" s="9"/>
      <c r="E32" s="1">
        <f t="shared" si="0"/>
        <v>442</v>
      </c>
      <c r="F32" s="1">
        <f t="shared" si="1"/>
        <v>219</v>
      </c>
      <c r="G32" s="1">
        <f t="shared" si="1"/>
        <v>223</v>
      </c>
      <c r="H32" s="1">
        <f t="shared" si="2"/>
        <v>137</v>
      </c>
      <c r="I32" s="1">
        <v>63</v>
      </c>
      <c r="J32" s="1">
        <v>74</v>
      </c>
      <c r="K32" s="1">
        <f t="shared" si="3"/>
        <v>154</v>
      </c>
      <c r="L32" s="1">
        <v>78</v>
      </c>
      <c r="M32" s="1">
        <v>76</v>
      </c>
      <c r="N32" s="1">
        <f t="shared" si="4"/>
        <v>151</v>
      </c>
      <c r="O32" s="1">
        <v>78</v>
      </c>
      <c r="P32" s="1">
        <v>73</v>
      </c>
    </row>
    <row r="33" spans="1:16" ht="12.75" outlineLevel="2">
      <c r="A33" s="8" t="s">
        <v>135</v>
      </c>
      <c r="B33" s="9" t="s">
        <v>112</v>
      </c>
      <c r="C33" s="9" t="s">
        <v>12</v>
      </c>
      <c r="D33" s="9"/>
      <c r="E33" s="1">
        <f t="shared" si="0"/>
        <v>162</v>
      </c>
      <c r="F33" s="1">
        <f t="shared" si="1"/>
        <v>93</v>
      </c>
      <c r="G33" s="1">
        <f t="shared" si="1"/>
        <v>69</v>
      </c>
      <c r="H33" s="1">
        <f t="shared" si="2"/>
        <v>41</v>
      </c>
      <c r="I33" s="1">
        <v>24</v>
      </c>
      <c r="J33" s="1">
        <v>17</v>
      </c>
      <c r="K33" s="1">
        <f t="shared" si="3"/>
        <v>53</v>
      </c>
      <c r="L33" s="1">
        <v>32</v>
      </c>
      <c r="M33" s="1">
        <v>21</v>
      </c>
      <c r="N33" s="1">
        <f t="shared" si="4"/>
        <v>68</v>
      </c>
      <c r="O33" s="1">
        <v>37</v>
      </c>
      <c r="P33" s="1">
        <v>31</v>
      </c>
    </row>
    <row r="34" spans="1:16" ht="12.75" outlineLevel="2">
      <c r="A34" s="8" t="s">
        <v>135</v>
      </c>
      <c r="B34" s="9" t="s">
        <v>112</v>
      </c>
      <c r="C34" s="9" t="s">
        <v>131</v>
      </c>
      <c r="D34" s="9"/>
      <c r="E34" s="1">
        <f t="shared" si="0"/>
        <v>718</v>
      </c>
      <c r="F34" s="1">
        <f t="shared" si="1"/>
        <v>308</v>
      </c>
      <c r="G34" s="1">
        <f t="shared" si="1"/>
        <v>410</v>
      </c>
      <c r="H34" s="1">
        <f t="shared" si="2"/>
        <v>241</v>
      </c>
      <c r="I34" s="1">
        <v>104</v>
      </c>
      <c r="J34" s="1">
        <v>137</v>
      </c>
      <c r="K34" s="1">
        <f t="shared" si="3"/>
        <v>238</v>
      </c>
      <c r="L34" s="1">
        <v>98</v>
      </c>
      <c r="M34" s="1">
        <v>140</v>
      </c>
      <c r="N34" s="1">
        <f t="shared" si="4"/>
        <v>239</v>
      </c>
      <c r="O34" s="1">
        <v>106</v>
      </c>
      <c r="P34" s="1">
        <v>133</v>
      </c>
    </row>
    <row r="35" spans="1:16" ht="12.75" outlineLevel="2">
      <c r="A35" s="8" t="s">
        <v>135</v>
      </c>
      <c r="B35" s="9" t="s">
        <v>112</v>
      </c>
      <c r="C35" s="9" t="s">
        <v>60</v>
      </c>
      <c r="D35" s="9"/>
      <c r="E35" s="1">
        <f t="shared" si="0"/>
        <v>574</v>
      </c>
      <c r="F35" s="1">
        <f t="shared" si="1"/>
        <v>271</v>
      </c>
      <c r="G35" s="1">
        <f t="shared" si="1"/>
        <v>303</v>
      </c>
      <c r="H35" s="1">
        <f t="shared" si="2"/>
        <v>200</v>
      </c>
      <c r="I35" s="1">
        <v>99</v>
      </c>
      <c r="J35" s="1">
        <v>101</v>
      </c>
      <c r="K35" s="1">
        <f t="shared" si="3"/>
        <v>175</v>
      </c>
      <c r="L35" s="1">
        <v>82</v>
      </c>
      <c r="M35" s="1">
        <v>93</v>
      </c>
      <c r="N35" s="1">
        <f t="shared" si="4"/>
        <v>199</v>
      </c>
      <c r="O35" s="1">
        <v>90</v>
      </c>
      <c r="P35" s="1">
        <v>109</v>
      </c>
    </row>
    <row r="36" spans="1:16" ht="12.75" outlineLevel="2">
      <c r="A36" s="8" t="s">
        <v>135</v>
      </c>
      <c r="B36" s="9" t="s">
        <v>112</v>
      </c>
      <c r="C36" s="9" t="s">
        <v>35</v>
      </c>
      <c r="D36" s="9"/>
      <c r="E36" s="1">
        <f t="shared" si="0"/>
        <v>211</v>
      </c>
      <c r="F36" s="1">
        <f t="shared" si="1"/>
        <v>112</v>
      </c>
      <c r="G36" s="1">
        <f t="shared" si="1"/>
        <v>99</v>
      </c>
      <c r="H36" s="1">
        <f t="shared" si="2"/>
        <v>77</v>
      </c>
      <c r="I36" s="1">
        <v>46</v>
      </c>
      <c r="J36" s="1">
        <v>31</v>
      </c>
      <c r="K36" s="1">
        <f t="shared" si="3"/>
        <v>68</v>
      </c>
      <c r="L36" s="1">
        <v>30</v>
      </c>
      <c r="M36" s="1">
        <v>38</v>
      </c>
      <c r="N36" s="1">
        <f t="shared" si="4"/>
        <v>66</v>
      </c>
      <c r="O36" s="1">
        <v>36</v>
      </c>
      <c r="P36" s="1">
        <v>30</v>
      </c>
    </row>
    <row r="37" spans="1:16" ht="12.75" outlineLevel="2">
      <c r="A37" s="8" t="s">
        <v>135</v>
      </c>
      <c r="B37" s="9" t="s">
        <v>112</v>
      </c>
      <c r="C37" s="9" t="s">
        <v>132</v>
      </c>
      <c r="D37" s="9"/>
      <c r="E37" s="1">
        <f t="shared" si="0"/>
        <v>556</v>
      </c>
      <c r="F37" s="1">
        <f t="shared" si="1"/>
        <v>264</v>
      </c>
      <c r="G37" s="1">
        <f t="shared" si="1"/>
        <v>292</v>
      </c>
      <c r="H37" s="1">
        <f t="shared" si="2"/>
        <v>189</v>
      </c>
      <c r="I37" s="1">
        <v>95</v>
      </c>
      <c r="J37" s="1">
        <v>94</v>
      </c>
      <c r="K37" s="1">
        <f t="shared" si="3"/>
        <v>195</v>
      </c>
      <c r="L37" s="1">
        <v>87</v>
      </c>
      <c r="M37" s="1">
        <v>108</v>
      </c>
      <c r="N37" s="1">
        <f t="shared" si="4"/>
        <v>172</v>
      </c>
      <c r="O37" s="1">
        <v>82</v>
      </c>
      <c r="P37" s="1">
        <v>90</v>
      </c>
    </row>
    <row r="38" spans="1:16" ht="12.75" outlineLevel="2">
      <c r="A38" s="8" t="s">
        <v>135</v>
      </c>
      <c r="B38" s="9" t="s">
        <v>112</v>
      </c>
      <c r="C38" s="9" t="s">
        <v>61</v>
      </c>
      <c r="D38" s="9"/>
      <c r="E38" s="1">
        <f t="shared" si="0"/>
        <v>761</v>
      </c>
      <c r="F38" s="1">
        <f t="shared" si="1"/>
        <v>337</v>
      </c>
      <c r="G38" s="1">
        <f t="shared" si="1"/>
        <v>424</v>
      </c>
      <c r="H38" s="1">
        <f t="shared" si="2"/>
        <v>241</v>
      </c>
      <c r="I38" s="1">
        <v>110</v>
      </c>
      <c r="J38" s="1">
        <v>131</v>
      </c>
      <c r="K38" s="1">
        <f t="shared" si="3"/>
        <v>281</v>
      </c>
      <c r="L38" s="1">
        <v>125</v>
      </c>
      <c r="M38" s="1">
        <v>156</v>
      </c>
      <c r="N38" s="1">
        <f t="shared" si="4"/>
        <v>239</v>
      </c>
      <c r="O38" s="1">
        <v>102</v>
      </c>
      <c r="P38" s="1">
        <v>137</v>
      </c>
    </row>
    <row r="39" spans="1:16" ht="12.75" outlineLevel="2">
      <c r="A39" s="8" t="s">
        <v>135</v>
      </c>
      <c r="B39" s="9" t="s">
        <v>112</v>
      </c>
      <c r="C39" s="9" t="s">
        <v>25</v>
      </c>
      <c r="D39" s="9"/>
      <c r="E39" s="1">
        <f t="shared" si="0"/>
        <v>555</v>
      </c>
      <c r="F39" s="1">
        <f t="shared" si="1"/>
        <v>253</v>
      </c>
      <c r="G39" s="1">
        <f t="shared" si="1"/>
        <v>302</v>
      </c>
      <c r="H39" s="1">
        <f t="shared" si="2"/>
        <v>159</v>
      </c>
      <c r="I39" s="1">
        <v>69</v>
      </c>
      <c r="J39" s="1">
        <v>90</v>
      </c>
      <c r="K39" s="1">
        <f t="shared" si="3"/>
        <v>198</v>
      </c>
      <c r="L39" s="1">
        <v>89</v>
      </c>
      <c r="M39" s="1">
        <v>109</v>
      </c>
      <c r="N39" s="1">
        <f t="shared" si="4"/>
        <v>198</v>
      </c>
      <c r="O39" s="1">
        <v>95</v>
      </c>
      <c r="P39" s="1">
        <v>103</v>
      </c>
    </row>
    <row r="40" spans="1:16" ht="12.75" outlineLevel="2">
      <c r="A40" s="8" t="s">
        <v>135</v>
      </c>
      <c r="B40" s="9" t="s">
        <v>112</v>
      </c>
      <c r="C40" s="9" t="s">
        <v>133</v>
      </c>
      <c r="D40" s="9"/>
      <c r="E40" s="1">
        <f t="shared" si="0"/>
        <v>354</v>
      </c>
      <c r="F40" s="1">
        <f t="shared" si="1"/>
        <v>176</v>
      </c>
      <c r="G40" s="1">
        <f t="shared" si="1"/>
        <v>178</v>
      </c>
      <c r="H40" s="1">
        <f t="shared" si="2"/>
        <v>120</v>
      </c>
      <c r="I40" s="1">
        <v>63</v>
      </c>
      <c r="J40" s="1">
        <v>57</v>
      </c>
      <c r="K40" s="1">
        <f t="shared" si="3"/>
        <v>115</v>
      </c>
      <c r="L40" s="1">
        <v>56</v>
      </c>
      <c r="M40" s="1">
        <v>59</v>
      </c>
      <c r="N40" s="1">
        <f t="shared" si="4"/>
        <v>119</v>
      </c>
      <c r="O40" s="1">
        <v>57</v>
      </c>
      <c r="P40" s="1">
        <v>62</v>
      </c>
    </row>
    <row r="41" spans="1:16" ht="12.75" outlineLevel="2">
      <c r="A41" s="8" t="s">
        <v>135</v>
      </c>
      <c r="B41" s="9" t="s">
        <v>112</v>
      </c>
      <c r="C41" s="9" t="s">
        <v>26</v>
      </c>
      <c r="D41" s="9"/>
      <c r="E41" s="1">
        <f t="shared" si="0"/>
        <v>579</v>
      </c>
      <c r="F41" s="1">
        <f t="shared" si="1"/>
        <v>278</v>
      </c>
      <c r="G41" s="1">
        <f t="shared" si="1"/>
        <v>301</v>
      </c>
      <c r="H41" s="1">
        <f t="shared" si="2"/>
        <v>200</v>
      </c>
      <c r="I41" s="1">
        <v>97</v>
      </c>
      <c r="J41" s="1">
        <v>103</v>
      </c>
      <c r="K41" s="1">
        <f t="shared" si="3"/>
        <v>199</v>
      </c>
      <c r="L41" s="1">
        <v>98</v>
      </c>
      <c r="M41" s="1">
        <v>101</v>
      </c>
      <c r="N41" s="1">
        <f t="shared" si="4"/>
        <v>180</v>
      </c>
      <c r="O41" s="1">
        <v>83</v>
      </c>
      <c r="P41" s="1">
        <v>97</v>
      </c>
    </row>
    <row r="42" spans="1:16" ht="12.75" outlineLevel="2">
      <c r="A42" s="8" t="s">
        <v>135</v>
      </c>
      <c r="B42" s="9" t="s">
        <v>112</v>
      </c>
      <c r="C42" s="9" t="s">
        <v>36</v>
      </c>
      <c r="D42" s="9"/>
      <c r="E42" s="1">
        <f t="shared" si="0"/>
        <v>319</v>
      </c>
      <c r="F42" s="1">
        <f t="shared" si="1"/>
        <v>150</v>
      </c>
      <c r="G42" s="1">
        <f t="shared" si="1"/>
        <v>169</v>
      </c>
      <c r="H42" s="1">
        <f t="shared" si="2"/>
        <v>113</v>
      </c>
      <c r="I42" s="1">
        <v>49</v>
      </c>
      <c r="J42" s="1">
        <v>64</v>
      </c>
      <c r="K42" s="1">
        <f t="shared" si="3"/>
        <v>106</v>
      </c>
      <c r="L42" s="1">
        <v>45</v>
      </c>
      <c r="M42" s="1">
        <v>61</v>
      </c>
      <c r="N42" s="1">
        <f t="shared" si="4"/>
        <v>100</v>
      </c>
      <c r="O42" s="1">
        <v>56</v>
      </c>
      <c r="P42" s="1">
        <v>44</v>
      </c>
    </row>
    <row r="43" spans="1:16" ht="12.75" outlineLevel="1">
      <c r="A43" s="5" t="s">
        <v>135</v>
      </c>
      <c r="B43" s="19" t="s">
        <v>75</v>
      </c>
      <c r="C43" s="20"/>
      <c r="D43" s="21"/>
      <c r="E43" s="1">
        <f>SUM(E3:E42)</f>
        <v>26796</v>
      </c>
      <c r="F43" s="1">
        <f aca="true" t="shared" si="5" ref="F43:O43">SUM(F3:F42)</f>
        <v>12780</v>
      </c>
      <c r="G43" s="1">
        <f t="shared" si="5"/>
        <v>14016</v>
      </c>
      <c r="H43" s="1">
        <f t="shared" si="5"/>
        <v>9079</v>
      </c>
      <c r="I43" s="1">
        <f t="shared" si="5"/>
        <v>4383</v>
      </c>
      <c r="J43" s="1">
        <f t="shared" si="5"/>
        <v>4696</v>
      </c>
      <c r="K43" s="1">
        <f t="shared" si="5"/>
        <v>9089</v>
      </c>
      <c r="L43" s="1">
        <f t="shared" si="5"/>
        <v>4209</v>
      </c>
      <c r="M43" s="1">
        <f t="shared" si="5"/>
        <v>4880</v>
      </c>
      <c r="N43" s="1">
        <f t="shared" si="5"/>
        <v>8628</v>
      </c>
      <c r="O43" s="1">
        <f t="shared" si="5"/>
        <v>4188</v>
      </c>
      <c r="P43" s="1">
        <f>SUM(P3:P42)</f>
        <v>4440</v>
      </c>
    </row>
    <row r="44" spans="1:16" ht="12.75" outlineLevel="2">
      <c r="A44" s="5" t="s">
        <v>135</v>
      </c>
      <c r="B44" s="5" t="s">
        <v>134</v>
      </c>
      <c r="C44" s="5" t="s">
        <v>65</v>
      </c>
      <c r="D44" s="5"/>
      <c r="E44" s="1">
        <f t="shared" si="0"/>
        <v>243</v>
      </c>
      <c r="F44" s="1">
        <f t="shared" si="1"/>
        <v>107</v>
      </c>
      <c r="G44" s="1">
        <f t="shared" si="1"/>
        <v>136</v>
      </c>
      <c r="H44" s="1">
        <f t="shared" si="2"/>
        <v>80</v>
      </c>
      <c r="I44" s="1">
        <v>36</v>
      </c>
      <c r="J44" s="1">
        <v>44</v>
      </c>
      <c r="K44" s="1">
        <f t="shared" si="3"/>
        <v>80</v>
      </c>
      <c r="L44" s="1">
        <v>32</v>
      </c>
      <c r="M44" s="1">
        <v>48</v>
      </c>
      <c r="N44" s="1">
        <f t="shared" si="4"/>
        <v>83</v>
      </c>
      <c r="O44" s="1">
        <v>39</v>
      </c>
      <c r="P44" s="1">
        <v>44</v>
      </c>
    </row>
    <row r="45" spans="1:16" ht="12.75" outlineLevel="2">
      <c r="A45" s="5" t="s">
        <v>135</v>
      </c>
      <c r="B45" s="5" t="s">
        <v>134</v>
      </c>
      <c r="C45" s="5" t="s">
        <v>67</v>
      </c>
      <c r="D45" s="5"/>
      <c r="E45" s="1">
        <f t="shared" si="0"/>
        <v>675</v>
      </c>
      <c r="F45" s="1">
        <f t="shared" si="1"/>
        <v>255</v>
      </c>
      <c r="G45" s="1">
        <f t="shared" si="1"/>
        <v>420</v>
      </c>
      <c r="H45" s="1">
        <f t="shared" si="2"/>
        <v>240</v>
      </c>
      <c r="I45" s="1">
        <v>79</v>
      </c>
      <c r="J45" s="1">
        <v>161</v>
      </c>
      <c r="K45" s="1">
        <f t="shared" si="3"/>
        <v>240</v>
      </c>
      <c r="L45" s="1">
        <v>98</v>
      </c>
      <c r="M45" s="1">
        <v>142</v>
      </c>
      <c r="N45" s="1">
        <f t="shared" si="4"/>
        <v>195</v>
      </c>
      <c r="O45" s="1">
        <v>78</v>
      </c>
      <c r="P45" s="1">
        <v>117</v>
      </c>
    </row>
    <row r="46" spans="1:16" ht="12.75" outlineLevel="2">
      <c r="A46" s="5" t="s">
        <v>135</v>
      </c>
      <c r="B46" s="5" t="s">
        <v>134</v>
      </c>
      <c r="C46" s="5" t="s">
        <v>68</v>
      </c>
      <c r="D46" s="5"/>
      <c r="E46" s="1">
        <f t="shared" si="0"/>
        <v>846</v>
      </c>
      <c r="F46" s="1">
        <f t="shared" si="1"/>
        <v>376</v>
      </c>
      <c r="G46" s="1">
        <f t="shared" si="1"/>
        <v>470</v>
      </c>
      <c r="H46" s="1">
        <f t="shared" si="2"/>
        <v>240</v>
      </c>
      <c r="I46" s="1">
        <v>105</v>
      </c>
      <c r="J46" s="1">
        <v>135</v>
      </c>
      <c r="K46" s="1">
        <f t="shared" si="3"/>
        <v>287</v>
      </c>
      <c r="L46" s="1">
        <v>140</v>
      </c>
      <c r="M46" s="1">
        <v>147</v>
      </c>
      <c r="N46" s="1">
        <f t="shared" si="4"/>
        <v>319</v>
      </c>
      <c r="O46" s="1">
        <v>131</v>
      </c>
      <c r="P46" s="1">
        <v>188</v>
      </c>
    </row>
    <row r="47" spans="1:16" ht="12.75" outlineLevel="2">
      <c r="A47" s="5" t="s">
        <v>135</v>
      </c>
      <c r="B47" s="5" t="s">
        <v>134</v>
      </c>
      <c r="C47" s="5" t="s">
        <v>69</v>
      </c>
      <c r="D47" s="5"/>
      <c r="E47" s="1">
        <f t="shared" si="0"/>
        <v>634</v>
      </c>
      <c r="F47" s="1">
        <f t="shared" si="1"/>
        <v>302</v>
      </c>
      <c r="G47" s="1">
        <f t="shared" si="1"/>
        <v>332</v>
      </c>
      <c r="H47" s="1">
        <f t="shared" si="2"/>
        <v>241</v>
      </c>
      <c r="I47" s="1">
        <v>126</v>
      </c>
      <c r="J47" s="1">
        <v>115</v>
      </c>
      <c r="K47" s="1">
        <f t="shared" si="3"/>
        <v>199</v>
      </c>
      <c r="L47" s="1">
        <v>88</v>
      </c>
      <c r="M47" s="1">
        <v>111</v>
      </c>
      <c r="N47" s="1">
        <f t="shared" si="4"/>
        <v>194</v>
      </c>
      <c r="O47" s="1">
        <v>88</v>
      </c>
      <c r="P47" s="1">
        <v>106</v>
      </c>
    </row>
    <row r="48" spans="1:16" ht="12.75" outlineLevel="1">
      <c r="A48" s="5" t="s">
        <v>135</v>
      </c>
      <c r="B48" s="19" t="s">
        <v>137</v>
      </c>
      <c r="C48" s="20"/>
      <c r="D48" s="21"/>
      <c r="E48" s="1">
        <f aca="true" t="shared" si="6" ref="E48:O48">SUM(E44:E47)</f>
        <v>2398</v>
      </c>
      <c r="F48" s="1">
        <f t="shared" si="6"/>
        <v>1040</v>
      </c>
      <c r="G48" s="1">
        <f t="shared" si="6"/>
        <v>1358</v>
      </c>
      <c r="H48" s="1">
        <f t="shared" si="6"/>
        <v>801</v>
      </c>
      <c r="I48" s="1">
        <f t="shared" si="6"/>
        <v>346</v>
      </c>
      <c r="J48" s="1">
        <f t="shared" si="6"/>
        <v>455</v>
      </c>
      <c r="K48" s="1">
        <f t="shared" si="6"/>
        <v>806</v>
      </c>
      <c r="L48" s="1">
        <f t="shared" si="6"/>
        <v>358</v>
      </c>
      <c r="M48" s="1">
        <f t="shared" si="6"/>
        <v>448</v>
      </c>
      <c r="N48" s="1">
        <f t="shared" si="6"/>
        <v>791</v>
      </c>
      <c r="O48" s="1">
        <f t="shared" si="6"/>
        <v>336</v>
      </c>
      <c r="P48" s="1">
        <f>SUM(P44:P47)</f>
        <v>455</v>
      </c>
    </row>
    <row r="49" spans="1:16" ht="12.75">
      <c r="A49" s="19" t="s">
        <v>136</v>
      </c>
      <c r="B49" s="20"/>
      <c r="C49" s="20"/>
      <c r="D49" s="21"/>
      <c r="E49" s="1">
        <f>SUM(E43,E48)</f>
        <v>29194</v>
      </c>
      <c r="F49" s="1">
        <f aca="true" t="shared" si="7" ref="F49:P49">SUM(F43,F48)</f>
        <v>13820</v>
      </c>
      <c r="G49" s="1">
        <f t="shared" si="7"/>
        <v>15374</v>
      </c>
      <c r="H49" s="1">
        <f t="shared" si="7"/>
        <v>9880</v>
      </c>
      <c r="I49" s="1">
        <f t="shared" si="7"/>
        <v>4729</v>
      </c>
      <c r="J49" s="1">
        <f t="shared" si="7"/>
        <v>5151</v>
      </c>
      <c r="K49" s="1">
        <f t="shared" si="7"/>
        <v>9895</v>
      </c>
      <c r="L49" s="1">
        <f t="shared" si="7"/>
        <v>4567</v>
      </c>
      <c r="M49" s="1">
        <f t="shared" si="7"/>
        <v>5328</v>
      </c>
      <c r="N49" s="1">
        <f t="shared" si="7"/>
        <v>9419</v>
      </c>
      <c r="O49" s="1">
        <f t="shared" si="7"/>
        <v>4524</v>
      </c>
      <c r="P49" s="1">
        <f t="shared" si="7"/>
        <v>4895</v>
      </c>
    </row>
    <row r="50" spans="1:16" ht="12.75" outlineLevel="2">
      <c r="A50" s="5" t="s">
        <v>0</v>
      </c>
      <c r="B50" s="5" t="s">
        <v>74</v>
      </c>
      <c r="C50" s="5" t="s">
        <v>1</v>
      </c>
      <c r="D50" s="5" t="s">
        <v>2</v>
      </c>
      <c r="E50" s="1">
        <f aca="true" t="shared" si="8" ref="E50:E86">SUM(F50:G50)</f>
        <v>75</v>
      </c>
      <c r="F50" s="1">
        <f aca="true" t="shared" si="9" ref="F50:G86">SUM(I50,L50,O50)</f>
        <v>58</v>
      </c>
      <c r="G50" s="1">
        <f t="shared" si="9"/>
        <v>17</v>
      </c>
      <c r="H50" s="1">
        <f aca="true" t="shared" si="10" ref="H50:H86">SUM(I50:J50)</f>
        <v>25</v>
      </c>
      <c r="I50" s="1">
        <v>19</v>
      </c>
      <c r="J50" s="1">
        <v>6</v>
      </c>
      <c r="K50" s="1">
        <f aca="true" t="shared" si="11" ref="K50:K86">SUM(L50:M50)</f>
        <v>21</v>
      </c>
      <c r="L50" s="1">
        <v>17</v>
      </c>
      <c r="M50" s="1">
        <v>4</v>
      </c>
      <c r="N50" s="1">
        <f aca="true" t="shared" si="12" ref="N50:N86">SUM(O50:P50)</f>
        <v>29</v>
      </c>
      <c r="O50" s="1">
        <v>22</v>
      </c>
      <c r="P50" s="1">
        <v>7</v>
      </c>
    </row>
    <row r="51" spans="1:16" ht="12.75" outlineLevel="2">
      <c r="A51" s="5" t="s">
        <v>0</v>
      </c>
      <c r="B51" s="5" t="s">
        <v>74</v>
      </c>
      <c r="C51" s="5" t="s">
        <v>3</v>
      </c>
      <c r="D51" s="5" t="s">
        <v>159</v>
      </c>
      <c r="E51" s="1">
        <f t="shared" si="8"/>
        <v>117</v>
      </c>
      <c r="F51" s="1">
        <f t="shared" si="9"/>
        <v>55</v>
      </c>
      <c r="G51" s="1">
        <f t="shared" si="9"/>
        <v>62</v>
      </c>
      <c r="H51" s="1">
        <f t="shared" si="10"/>
        <v>37</v>
      </c>
      <c r="I51" s="1">
        <v>14</v>
      </c>
      <c r="J51" s="1">
        <v>23</v>
      </c>
      <c r="K51" s="1">
        <f t="shared" si="11"/>
        <v>40</v>
      </c>
      <c r="L51" s="1">
        <v>22</v>
      </c>
      <c r="M51" s="1">
        <v>18</v>
      </c>
      <c r="N51" s="1">
        <f t="shared" si="12"/>
        <v>40</v>
      </c>
      <c r="O51" s="1">
        <v>19</v>
      </c>
      <c r="P51" s="1">
        <v>21</v>
      </c>
    </row>
    <row r="52" spans="1:16" ht="12.75" outlineLevel="2">
      <c r="A52" s="5" t="s">
        <v>0</v>
      </c>
      <c r="B52" s="5" t="s">
        <v>74</v>
      </c>
      <c r="C52" s="5" t="s">
        <v>3</v>
      </c>
      <c r="D52" s="5" t="s">
        <v>160</v>
      </c>
      <c r="E52" s="1">
        <f t="shared" si="8"/>
        <v>119</v>
      </c>
      <c r="F52" s="1">
        <f t="shared" si="9"/>
        <v>28</v>
      </c>
      <c r="G52" s="1">
        <f t="shared" si="9"/>
        <v>91</v>
      </c>
      <c r="H52" s="1">
        <f t="shared" si="10"/>
        <v>41</v>
      </c>
      <c r="I52" s="1">
        <v>8</v>
      </c>
      <c r="J52" s="1">
        <v>33</v>
      </c>
      <c r="K52" s="1">
        <f t="shared" si="11"/>
        <v>39</v>
      </c>
      <c r="L52" s="1">
        <v>12</v>
      </c>
      <c r="M52" s="1">
        <v>27</v>
      </c>
      <c r="N52" s="1">
        <f t="shared" si="12"/>
        <v>39</v>
      </c>
      <c r="O52" s="1">
        <v>8</v>
      </c>
      <c r="P52" s="1">
        <v>31</v>
      </c>
    </row>
    <row r="53" spans="1:16" ht="12.75" outlineLevel="2">
      <c r="A53" s="5" t="s">
        <v>0</v>
      </c>
      <c r="B53" s="5" t="s">
        <v>74</v>
      </c>
      <c r="C53" s="5" t="s">
        <v>6</v>
      </c>
      <c r="D53" s="5" t="s">
        <v>161</v>
      </c>
      <c r="E53" s="1">
        <f t="shared" si="8"/>
        <v>115</v>
      </c>
      <c r="F53" s="1">
        <f t="shared" si="9"/>
        <v>52</v>
      </c>
      <c r="G53" s="1">
        <f t="shared" si="9"/>
        <v>63</v>
      </c>
      <c r="H53" s="1">
        <f t="shared" si="10"/>
        <v>40</v>
      </c>
      <c r="I53" s="1">
        <v>13</v>
      </c>
      <c r="J53" s="1">
        <v>27</v>
      </c>
      <c r="K53" s="1">
        <f t="shared" si="11"/>
        <v>37</v>
      </c>
      <c r="L53" s="1">
        <v>18</v>
      </c>
      <c r="M53" s="1">
        <v>19</v>
      </c>
      <c r="N53" s="1">
        <f t="shared" si="12"/>
        <v>38</v>
      </c>
      <c r="O53" s="1">
        <v>21</v>
      </c>
      <c r="P53" s="1">
        <v>17</v>
      </c>
    </row>
    <row r="54" spans="1:16" ht="12.75" outlineLevel="2">
      <c r="A54" s="5" t="s">
        <v>0</v>
      </c>
      <c r="B54" s="5" t="s">
        <v>74</v>
      </c>
      <c r="C54" s="5" t="s">
        <v>7</v>
      </c>
      <c r="D54" s="5" t="s">
        <v>9</v>
      </c>
      <c r="E54" s="1">
        <f t="shared" si="8"/>
        <v>44</v>
      </c>
      <c r="F54" s="1">
        <f t="shared" si="9"/>
        <v>44</v>
      </c>
      <c r="G54" s="1">
        <f t="shared" si="9"/>
        <v>0</v>
      </c>
      <c r="H54" s="1">
        <f t="shared" si="10"/>
        <v>0</v>
      </c>
      <c r="I54" s="1" t="s">
        <v>8</v>
      </c>
      <c r="J54" s="1" t="s">
        <v>8</v>
      </c>
      <c r="K54" s="1">
        <f t="shared" si="11"/>
        <v>26</v>
      </c>
      <c r="L54" s="1">
        <v>26</v>
      </c>
      <c r="M54" s="1" t="s">
        <v>8</v>
      </c>
      <c r="N54" s="1">
        <f t="shared" si="12"/>
        <v>18</v>
      </c>
      <c r="O54" s="1">
        <v>18</v>
      </c>
      <c r="P54" s="1" t="s">
        <v>8</v>
      </c>
    </row>
    <row r="55" spans="1:16" ht="12.75" outlineLevel="2">
      <c r="A55" s="5" t="s">
        <v>0</v>
      </c>
      <c r="B55" s="5" t="s">
        <v>74</v>
      </c>
      <c r="C55" s="5" t="s">
        <v>7</v>
      </c>
      <c r="D55" s="5" t="s">
        <v>10</v>
      </c>
      <c r="E55" s="1">
        <f t="shared" si="8"/>
        <v>133</v>
      </c>
      <c r="F55" s="1">
        <f t="shared" si="9"/>
        <v>90</v>
      </c>
      <c r="G55" s="1">
        <f t="shared" si="9"/>
        <v>43</v>
      </c>
      <c r="H55" s="1">
        <f t="shared" si="10"/>
        <v>0</v>
      </c>
      <c r="I55" s="1" t="s">
        <v>8</v>
      </c>
      <c r="J55" s="1" t="s">
        <v>8</v>
      </c>
      <c r="K55" s="1">
        <f t="shared" si="11"/>
        <v>71</v>
      </c>
      <c r="L55" s="1">
        <v>50</v>
      </c>
      <c r="M55" s="1">
        <v>21</v>
      </c>
      <c r="N55" s="1">
        <f t="shared" si="12"/>
        <v>62</v>
      </c>
      <c r="O55" s="1">
        <v>40</v>
      </c>
      <c r="P55" s="1">
        <v>22</v>
      </c>
    </row>
    <row r="56" spans="1:16" ht="12.75" outlineLevel="2">
      <c r="A56" s="5" t="s">
        <v>0</v>
      </c>
      <c r="B56" s="5" t="s">
        <v>74</v>
      </c>
      <c r="C56" s="5" t="s">
        <v>7</v>
      </c>
      <c r="D56" s="5" t="s">
        <v>11</v>
      </c>
      <c r="E56" s="1">
        <f t="shared" si="8"/>
        <v>112</v>
      </c>
      <c r="F56" s="1">
        <f t="shared" si="9"/>
        <v>85</v>
      </c>
      <c r="G56" s="1">
        <f t="shared" si="9"/>
        <v>27</v>
      </c>
      <c r="H56" s="1">
        <f t="shared" si="10"/>
        <v>112</v>
      </c>
      <c r="I56" s="1">
        <v>85</v>
      </c>
      <c r="J56" s="1">
        <v>27</v>
      </c>
      <c r="K56" s="1">
        <f t="shared" si="11"/>
        <v>0</v>
      </c>
      <c r="L56" s="1" t="s">
        <v>8</v>
      </c>
      <c r="M56" s="1" t="s">
        <v>8</v>
      </c>
      <c r="N56" s="1">
        <f t="shared" si="12"/>
        <v>0</v>
      </c>
      <c r="O56" s="1" t="s">
        <v>8</v>
      </c>
      <c r="P56" s="1" t="s">
        <v>8</v>
      </c>
    </row>
    <row r="57" spans="1:16" ht="12.75" outlineLevel="2">
      <c r="A57" s="5" t="s">
        <v>0</v>
      </c>
      <c r="B57" s="5" t="s">
        <v>74</v>
      </c>
      <c r="C57" s="5" t="s">
        <v>12</v>
      </c>
      <c r="D57" s="5" t="s">
        <v>162</v>
      </c>
      <c r="E57" s="1">
        <f t="shared" si="8"/>
        <v>76</v>
      </c>
      <c r="F57" s="1">
        <f t="shared" si="9"/>
        <v>41</v>
      </c>
      <c r="G57" s="1">
        <f t="shared" si="9"/>
        <v>35</v>
      </c>
      <c r="H57" s="1">
        <f t="shared" si="10"/>
        <v>34</v>
      </c>
      <c r="I57" s="1">
        <v>23</v>
      </c>
      <c r="J57" s="1">
        <v>11</v>
      </c>
      <c r="K57" s="1">
        <f t="shared" si="11"/>
        <v>19</v>
      </c>
      <c r="L57" s="1">
        <v>10</v>
      </c>
      <c r="M57" s="1">
        <v>9</v>
      </c>
      <c r="N57" s="1">
        <f t="shared" si="12"/>
        <v>23</v>
      </c>
      <c r="O57" s="1">
        <v>8</v>
      </c>
      <c r="P57" s="1">
        <v>15</v>
      </c>
    </row>
    <row r="58" spans="1:16" ht="12.75" outlineLevel="2">
      <c r="A58" s="5" t="s">
        <v>0</v>
      </c>
      <c r="B58" s="5" t="s">
        <v>74</v>
      </c>
      <c r="C58" s="5" t="s">
        <v>14</v>
      </c>
      <c r="D58" s="5" t="s">
        <v>4</v>
      </c>
      <c r="E58" s="1">
        <f t="shared" si="8"/>
        <v>44</v>
      </c>
      <c r="F58" s="1">
        <f t="shared" si="9"/>
        <v>32</v>
      </c>
      <c r="G58" s="1">
        <f t="shared" si="9"/>
        <v>12</v>
      </c>
      <c r="H58" s="1">
        <f t="shared" si="10"/>
        <v>15</v>
      </c>
      <c r="I58" s="1">
        <v>12</v>
      </c>
      <c r="J58" s="1">
        <v>3</v>
      </c>
      <c r="K58" s="1">
        <f t="shared" si="11"/>
        <v>16</v>
      </c>
      <c r="L58" s="1">
        <v>12</v>
      </c>
      <c r="M58" s="1">
        <v>4</v>
      </c>
      <c r="N58" s="1">
        <f t="shared" si="12"/>
        <v>13</v>
      </c>
      <c r="O58" s="1">
        <v>8</v>
      </c>
      <c r="P58" s="1">
        <v>5</v>
      </c>
    </row>
    <row r="59" spans="1:16" ht="12.75" outlineLevel="2">
      <c r="A59" s="5" t="s">
        <v>0</v>
      </c>
      <c r="B59" s="5" t="s">
        <v>74</v>
      </c>
      <c r="C59" s="5" t="s">
        <v>14</v>
      </c>
      <c r="D59" s="5" t="s">
        <v>5</v>
      </c>
      <c r="E59" s="1">
        <f t="shared" si="8"/>
        <v>45</v>
      </c>
      <c r="F59" s="1">
        <f t="shared" si="9"/>
        <v>3</v>
      </c>
      <c r="G59" s="1">
        <f t="shared" si="9"/>
        <v>42</v>
      </c>
      <c r="H59" s="1">
        <f t="shared" si="10"/>
        <v>15</v>
      </c>
      <c r="I59" s="1">
        <v>3</v>
      </c>
      <c r="J59" s="1">
        <v>12</v>
      </c>
      <c r="K59" s="1">
        <f t="shared" si="11"/>
        <v>14</v>
      </c>
      <c r="L59" s="1" t="s">
        <v>8</v>
      </c>
      <c r="M59" s="1">
        <v>14</v>
      </c>
      <c r="N59" s="1">
        <f t="shared" si="12"/>
        <v>16</v>
      </c>
      <c r="O59" s="1" t="s">
        <v>8</v>
      </c>
      <c r="P59" s="1">
        <v>16</v>
      </c>
    </row>
    <row r="60" spans="1:16" ht="12.75" outlineLevel="2">
      <c r="A60" s="5" t="s">
        <v>0</v>
      </c>
      <c r="B60" s="5" t="s">
        <v>74</v>
      </c>
      <c r="C60" s="5" t="s">
        <v>14</v>
      </c>
      <c r="D60" s="5" t="s">
        <v>13</v>
      </c>
      <c r="E60" s="1">
        <f t="shared" si="8"/>
        <v>84</v>
      </c>
      <c r="F60" s="1">
        <f t="shared" si="9"/>
        <v>24</v>
      </c>
      <c r="G60" s="1">
        <f t="shared" si="9"/>
        <v>60</v>
      </c>
      <c r="H60" s="1">
        <f t="shared" si="10"/>
        <v>30</v>
      </c>
      <c r="I60" s="1">
        <v>8</v>
      </c>
      <c r="J60" s="1">
        <v>22</v>
      </c>
      <c r="K60" s="1">
        <f t="shared" si="11"/>
        <v>30</v>
      </c>
      <c r="L60" s="1">
        <v>6</v>
      </c>
      <c r="M60" s="1">
        <v>24</v>
      </c>
      <c r="N60" s="1">
        <f t="shared" si="12"/>
        <v>24</v>
      </c>
      <c r="O60" s="1">
        <v>10</v>
      </c>
      <c r="P60" s="1">
        <v>14</v>
      </c>
    </row>
    <row r="61" spans="1:16" ht="12.75" outlineLevel="2">
      <c r="A61" s="5" t="s">
        <v>0</v>
      </c>
      <c r="B61" s="5" t="s">
        <v>74</v>
      </c>
      <c r="C61" s="5" t="s">
        <v>15</v>
      </c>
      <c r="D61" s="5" t="s">
        <v>163</v>
      </c>
      <c r="E61" s="1">
        <f t="shared" si="8"/>
        <v>31</v>
      </c>
      <c r="F61" s="1">
        <f t="shared" si="9"/>
        <v>31</v>
      </c>
      <c r="G61" s="1">
        <f t="shared" si="9"/>
        <v>0</v>
      </c>
      <c r="H61" s="1">
        <f t="shared" si="10"/>
        <v>11</v>
      </c>
      <c r="I61" s="1">
        <v>11</v>
      </c>
      <c r="J61" s="1" t="s">
        <v>8</v>
      </c>
      <c r="K61" s="1">
        <f t="shared" si="11"/>
        <v>14</v>
      </c>
      <c r="L61" s="1">
        <v>14</v>
      </c>
      <c r="M61" s="1" t="s">
        <v>8</v>
      </c>
      <c r="N61" s="1">
        <f t="shared" si="12"/>
        <v>6</v>
      </c>
      <c r="O61" s="1">
        <v>6</v>
      </c>
      <c r="P61" s="1" t="s">
        <v>8</v>
      </c>
    </row>
    <row r="62" spans="1:16" ht="12.75" outlineLevel="1">
      <c r="A62" s="5" t="s">
        <v>0</v>
      </c>
      <c r="B62" s="19" t="s">
        <v>75</v>
      </c>
      <c r="C62" s="20"/>
      <c r="D62" s="21"/>
      <c r="E62" s="1">
        <f>SUM(E50:E61)</f>
        <v>995</v>
      </c>
      <c r="F62" s="1">
        <f aca="true" t="shared" si="13" ref="F62:P62">SUM(F50:F61)</f>
        <v>543</v>
      </c>
      <c r="G62" s="1">
        <f t="shared" si="13"/>
        <v>452</v>
      </c>
      <c r="H62" s="1">
        <f t="shared" si="13"/>
        <v>360</v>
      </c>
      <c r="I62" s="1">
        <f t="shared" si="13"/>
        <v>196</v>
      </c>
      <c r="J62" s="1">
        <f t="shared" si="13"/>
        <v>164</v>
      </c>
      <c r="K62" s="1">
        <f t="shared" si="13"/>
        <v>327</v>
      </c>
      <c r="L62" s="1">
        <f t="shared" si="13"/>
        <v>187</v>
      </c>
      <c r="M62" s="1">
        <f t="shared" si="13"/>
        <v>140</v>
      </c>
      <c r="N62" s="1">
        <f t="shared" si="13"/>
        <v>308</v>
      </c>
      <c r="O62" s="1">
        <f t="shared" si="13"/>
        <v>160</v>
      </c>
      <c r="P62" s="1">
        <f t="shared" si="13"/>
        <v>148</v>
      </c>
    </row>
    <row r="63" spans="1:16" ht="12.75">
      <c r="A63" s="19" t="s">
        <v>76</v>
      </c>
      <c r="B63" s="20"/>
      <c r="C63" s="20"/>
      <c r="D63" s="21"/>
      <c r="E63" s="1">
        <f aca="true" t="shared" si="14" ref="E63:O63">SUM(E62)</f>
        <v>995</v>
      </c>
      <c r="F63" s="1">
        <f t="shared" si="14"/>
        <v>543</v>
      </c>
      <c r="G63" s="1">
        <f t="shared" si="14"/>
        <v>452</v>
      </c>
      <c r="H63" s="1">
        <f t="shared" si="14"/>
        <v>360</v>
      </c>
      <c r="I63" s="1">
        <f t="shared" si="14"/>
        <v>196</v>
      </c>
      <c r="J63" s="1">
        <f t="shared" si="14"/>
        <v>164</v>
      </c>
      <c r="K63" s="1">
        <f t="shared" si="14"/>
        <v>327</v>
      </c>
      <c r="L63" s="1">
        <f t="shared" si="14"/>
        <v>187</v>
      </c>
      <c r="M63" s="1">
        <f t="shared" si="14"/>
        <v>140</v>
      </c>
      <c r="N63" s="1">
        <f t="shared" si="14"/>
        <v>308</v>
      </c>
      <c r="O63" s="1">
        <f t="shared" si="14"/>
        <v>160</v>
      </c>
      <c r="P63" s="1">
        <f>SUM(P62)</f>
        <v>148</v>
      </c>
    </row>
    <row r="64" spans="1:16" ht="12.75" outlineLevel="2">
      <c r="A64" s="5" t="s">
        <v>16</v>
      </c>
      <c r="B64" s="5" t="s">
        <v>74</v>
      </c>
      <c r="C64" s="5" t="s">
        <v>17</v>
      </c>
      <c r="D64" s="5" t="s">
        <v>164</v>
      </c>
      <c r="E64" s="1">
        <f t="shared" si="8"/>
        <v>30</v>
      </c>
      <c r="F64" s="1">
        <f t="shared" si="9"/>
        <v>30</v>
      </c>
      <c r="G64" s="1">
        <f t="shared" si="9"/>
        <v>0</v>
      </c>
      <c r="H64" s="1">
        <f t="shared" si="10"/>
        <v>30</v>
      </c>
      <c r="I64" s="1">
        <v>30</v>
      </c>
      <c r="J64" s="1" t="s">
        <v>8</v>
      </c>
      <c r="K64" s="1">
        <f t="shared" si="11"/>
        <v>0</v>
      </c>
      <c r="L64" s="1" t="s">
        <v>8</v>
      </c>
      <c r="M64" s="1" t="s">
        <v>8</v>
      </c>
      <c r="N64" s="1">
        <f t="shared" si="12"/>
        <v>0</v>
      </c>
      <c r="O64" s="1" t="s">
        <v>8</v>
      </c>
      <c r="P64" s="1" t="s">
        <v>8</v>
      </c>
    </row>
    <row r="65" spans="1:16" ht="12.75" outlineLevel="2">
      <c r="A65" s="5" t="s">
        <v>16</v>
      </c>
      <c r="B65" s="5" t="s">
        <v>74</v>
      </c>
      <c r="C65" s="5" t="s">
        <v>17</v>
      </c>
      <c r="D65" s="5" t="s">
        <v>18</v>
      </c>
      <c r="E65" s="1">
        <f t="shared" si="8"/>
        <v>86</v>
      </c>
      <c r="F65" s="1">
        <f t="shared" si="9"/>
        <v>83</v>
      </c>
      <c r="G65" s="1">
        <f t="shared" si="9"/>
        <v>3</v>
      </c>
      <c r="H65" s="1">
        <f t="shared" si="10"/>
        <v>30</v>
      </c>
      <c r="I65" s="1">
        <v>29</v>
      </c>
      <c r="J65" s="1">
        <v>1</v>
      </c>
      <c r="K65" s="1">
        <f t="shared" si="11"/>
        <v>26</v>
      </c>
      <c r="L65" s="1">
        <v>25</v>
      </c>
      <c r="M65" s="1">
        <v>1</v>
      </c>
      <c r="N65" s="1">
        <f t="shared" si="12"/>
        <v>30</v>
      </c>
      <c r="O65" s="1">
        <v>29</v>
      </c>
      <c r="P65" s="1">
        <v>1</v>
      </c>
    </row>
    <row r="66" spans="1:16" ht="12.75" outlineLevel="2">
      <c r="A66" s="5" t="s">
        <v>16</v>
      </c>
      <c r="B66" s="5" t="s">
        <v>74</v>
      </c>
      <c r="C66" s="5" t="s">
        <v>17</v>
      </c>
      <c r="D66" s="5" t="s">
        <v>165</v>
      </c>
      <c r="E66" s="1">
        <f t="shared" si="8"/>
        <v>29</v>
      </c>
      <c r="F66" s="1">
        <f t="shared" si="9"/>
        <v>29</v>
      </c>
      <c r="G66" s="1">
        <f t="shared" si="9"/>
        <v>0</v>
      </c>
      <c r="H66" s="1">
        <f t="shared" si="10"/>
        <v>29</v>
      </c>
      <c r="I66" s="1">
        <v>29</v>
      </c>
      <c r="J66" s="1" t="s">
        <v>8</v>
      </c>
      <c r="K66" s="1">
        <f t="shared" si="11"/>
        <v>0</v>
      </c>
      <c r="L66" s="1" t="s">
        <v>8</v>
      </c>
      <c r="M66" s="1" t="s">
        <v>8</v>
      </c>
      <c r="N66" s="1">
        <f t="shared" si="12"/>
        <v>0</v>
      </c>
      <c r="O66" s="1" t="s">
        <v>8</v>
      </c>
      <c r="P66" s="1" t="s">
        <v>8</v>
      </c>
    </row>
    <row r="67" spans="1:16" ht="12.75" outlineLevel="2">
      <c r="A67" s="5" t="s">
        <v>16</v>
      </c>
      <c r="B67" s="5" t="s">
        <v>74</v>
      </c>
      <c r="C67" s="5" t="s">
        <v>17</v>
      </c>
      <c r="D67" s="5" t="s">
        <v>20</v>
      </c>
      <c r="E67" s="1">
        <f t="shared" si="8"/>
        <v>165</v>
      </c>
      <c r="F67" s="1">
        <f t="shared" si="9"/>
        <v>162</v>
      </c>
      <c r="G67" s="1">
        <f t="shared" si="9"/>
        <v>3</v>
      </c>
      <c r="H67" s="1">
        <f t="shared" si="10"/>
        <v>0</v>
      </c>
      <c r="I67" s="1" t="s">
        <v>8</v>
      </c>
      <c r="J67" s="1" t="s">
        <v>8</v>
      </c>
      <c r="K67" s="1">
        <f t="shared" si="11"/>
        <v>85</v>
      </c>
      <c r="L67" s="1">
        <v>82</v>
      </c>
      <c r="M67" s="1">
        <v>3</v>
      </c>
      <c r="N67" s="1">
        <f t="shared" si="12"/>
        <v>80</v>
      </c>
      <c r="O67" s="1">
        <v>80</v>
      </c>
      <c r="P67" s="1" t="s">
        <v>8</v>
      </c>
    </row>
    <row r="68" spans="1:16" ht="12.75" outlineLevel="2">
      <c r="A68" s="5" t="s">
        <v>16</v>
      </c>
      <c r="B68" s="5" t="s">
        <v>74</v>
      </c>
      <c r="C68" s="5" t="s">
        <v>17</v>
      </c>
      <c r="D68" s="5" t="s">
        <v>166</v>
      </c>
      <c r="E68" s="1">
        <f t="shared" si="8"/>
        <v>35</v>
      </c>
      <c r="F68" s="1">
        <f t="shared" si="9"/>
        <v>33</v>
      </c>
      <c r="G68" s="1">
        <f t="shared" si="9"/>
        <v>2</v>
      </c>
      <c r="H68" s="1">
        <f t="shared" si="10"/>
        <v>35</v>
      </c>
      <c r="I68" s="1">
        <v>33</v>
      </c>
      <c r="J68" s="1">
        <v>2</v>
      </c>
      <c r="K68" s="1">
        <f t="shared" si="11"/>
        <v>0</v>
      </c>
      <c r="L68" s="1" t="s">
        <v>8</v>
      </c>
      <c r="M68" s="1" t="s">
        <v>8</v>
      </c>
      <c r="N68" s="1">
        <f t="shared" si="12"/>
        <v>0</v>
      </c>
      <c r="O68" s="1" t="s">
        <v>8</v>
      </c>
      <c r="P68" s="1" t="s">
        <v>8</v>
      </c>
    </row>
    <row r="69" spans="1:16" ht="12.75" outlineLevel="2">
      <c r="A69" s="5" t="s">
        <v>16</v>
      </c>
      <c r="B69" s="5" t="s">
        <v>74</v>
      </c>
      <c r="C69" s="5" t="s">
        <v>21</v>
      </c>
      <c r="D69" s="5" t="s">
        <v>167</v>
      </c>
      <c r="E69" s="1">
        <f t="shared" si="8"/>
        <v>108</v>
      </c>
      <c r="F69" s="1">
        <f t="shared" si="9"/>
        <v>95</v>
      </c>
      <c r="G69" s="1">
        <f t="shared" si="9"/>
        <v>13</v>
      </c>
      <c r="H69" s="1">
        <f t="shared" si="10"/>
        <v>36</v>
      </c>
      <c r="I69" s="1">
        <v>30</v>
      </c>
      <c r="J69" s="1">
        <v>6</v>
      </c>
      <c r="K69" s="1">
        <f t="shared" si="11"/>
        <v>36</v>
      </c>
      <c r="L69" s="1">
        <v>31</v>
      </c>
      <c r="M69" s="1">
        <v>5</v>
      </c>
      <c r="N69" s="1">
        <f t="shared" si="12"/>
        <v>36</v>
      </c>
      <c r="O69" s="1">
        <v>34</v>
      </c>
      <c r="P69" s="1">
        <v>2</v>
      </c>
    </row>
    <row r="70" spans="1:16" ht="12.75" outlineLevel="2">
      <c r="A70" s="5" t="s">
        <v>16</v>
      </c>
      <c r="B70" s="5" t="s">
        <v>74</v>
      </c>
      <c r="C70" s="5" t="s">
        <v>21</v>
      </c>
      <c r="D70" s="5" t="s">
        <v>19</v>
      </c>
      <c r="E70" s="1">
        <f t="shared" si="8"/>
        <v>108</v>
      </c>
      <c r="F70" s="1">
        <f t="shared" si="9"/>
        <v>101</v>
      </c>
      <c r="G70" s="1">
        <f t="shared" si="9"/>
        <v>7</v>
      </c>
      <c r="H70" s="1">
        <f t="shared" si="10"/>
        <v>36</v>
      </c>
      <c r="I70" s="1">
        <v>32</v>
      </c>
      <c r="J70" s="1">
        <v>4</v>
      </c>
      <c r="K70" s="1">
        <f t="shared" si="11"/>
        <v>36</v>
      </c>
      <c r="L70" s="1">
        <v>33</v>
      </c>
      <c r="M70" s="1">
        <v>3</v>
      </c>
      <c r="N70" s="1">
        <f t="shared" si="12"/>
        <v>36</v>
      </c>
      <c r="O70" s="1">
        <v>36</v>
      </c>
      <c r="P70" s="1" t="s">
        <v>8</v>
      </c>
    </row>
    <row r="71" spans="1:16" ht="12.75" outlineLevel="2">
      <c r="A71" s="5" t="s">
        <v>16</v>
      </c>
      <c r="B71" s="5" t="s">
        <v>74</v>
      </c>
      <c r="C71" s="5" t="s">
        <v>21</v>
      </c>
      <c r="D71" s="5" t="s">
        <v>22</v>
      </c>
      <c r="E71" s="1">
        <f t="shared" si="8"/>
        <v>108</v>
      </c>
      <c r="F71" s="1">
        <f t="shared" si="9"/>
        <v>72</v>
      </c>
      <c r="G71" s="1">
        <f t="shared" si="9"/>
        <v>36</v>
      </c>
      <c r="H71" s="1">
        <f t="shared" si="10"/>
        <v>36</v>
      </c>
      <c r="I71" s="1">
        <v>21</v>
      </c>
      <c r="J71" s="1">
        <v>15</v>
      </c>
      <c r="K71" s="1">
        <f t="shared" si="11"/>
        <v>36</v>
      </c>
      <c r="L71" s="1">
        <v>26</v>
      </c>
      <c r="M71" s="1">
        <v>10</v>
      </c>
      <c r="N71" s="1">
        <f t="shared" si="12"/>
        <v>36</v>
      </c>
      <c r="O71" s="1">
        <v>25</v>
      </c>
      <c r="P71" s="1">
        <v>11</v>
      </c>
    </row>
    <row r="72" spans="1:16" ht="12.75" outlineLevel="2">
      <c r="A72" s="5" t="s">
        <v>16</v>
      </c>
      <c r="B72" s="5" t="s">
        <v>74</v>
      </c>
      <c r="C72" s="5" t="s">
        <v>21</v>
      </c>
      <c r="D72" s="5" t="s">
        <v>23</v>
      </c>
      <c r="E72" s="1">
        <f t="shared" si="8"/>
        <v>106</v>
      </c>
      <c r="F72" s="1">
        <f t="shared" si="9"/>
        <v>63</v>
      </c>
      <c r="G72" s="1">
        <f t="shared" si="9"/>
        <v>43</v>
      </c>
      <c r="H72" s="1">
        <f t="shared" si="10"/>
        <v>36</v>
      </c>
      <c r="I72" s="1">
        <v>16</v>
      </c>
      <c r="J72" s="1">
        <v>20</v>
      </c>
      <c r="K72" s="1">
        <f t="shared" si="11"/>
        <v>35</v>
      </c>
      <c r="L72" s="1">
        <v>22</v>
      </c>
      <c r="M72" s="1">
        <v>13</v>
      </c>
      <c r="N72" s="1">
        <f t="shared" si="12"/>
        <v>35</v>
      </c>
      <c r="O72" s="1">
        <v>25</v>
      </c>
      <c r="P72" s="1">
        <v>10</v>
      </c>
    </row>
    <row r="73" spans="1:16" ht="12.75" outlineLevel="2">
      <c r="A73" s="5" t="s">
        <v>16</v>
      </c>
      <c r="B73" s="5" t="s">
        <v>74</v>
      </c>
      <c r="C73" s="5" t="s">
        <v>21</v>
      </c>
      <c r="D73" s="5" t="s">
        <v>24</v>
      </c>
      <c r="E73" s="1">
        <f t="shared" si="8"/>
        <v>108</v>
      </c>
      <c r="F73" s="1">
        <f t="shared" si="9"/>
        <v>102</v>
      </c>
      <c r="G73" s="1">
        <f t="shared" si="9"/>
        <v>6</v>
      </c>
      <c r="H73" s="1">
        <f t="shared" si="10"/>
        <v>36</v>
      </c>
      <c r="I73" s="1">
        <v>34</v>
      </c>
      <c r="J73" s="1">
        <v>2</v>
      </c>
      <c r="K73" s="1">
        <f t="shared" si="11"/>
        <v>36</v>
      </c>
      <c r="L73" s="1">
        <v>33</v>
      </c>
      <c r="M73" s="1">
        <v>3</v>
      </c>
      <c r="N73" s="1">
        <f t="shared" si="12"/>
        <v>36</v>
      </c>
      <c r="O73" s="1">
        <v>35</v>
      </c>
      <c r="P73" s="1">
        <v>1</v>
      </c>
    </row>
    <row r="74" spans="1:16" ht="12.75" outlineLevel="2">
      <c r="A74" s="5" t="s">
        <v>16</v>
      </c>
      <c r="B74" s="5" t="s">
        <v>74</v>
      </c>
      <c r="C74" s="5" t="s">
        <v>25</v>
      </c>
      <c r="D74" s="5" t="s">
        <v>168</v>
      </c>
      <c r="E74" s="1">
        <f t="shared" si="8"/>
        <v>87</v>
      </c>
      <c r="F74" s="1">
        <f t="shared" si="9"/>
        <v>58</v>
      </c>
      <c r="G74" s="1">
        <f t="shared" si="9"/>
        <v>29</v>
      </c>
      <c r="H74" s="1">
        <f t="shared" si="10"/>
        <v>30</v>
      </c>
      <c r="I74" s="1">
        <v>16</v>
      </c>
      <c r="J74" s="1">
        <v>14</v>
      </c>
      <c r="K74" s="1">
        <f t="shared" si="11"/>
        <v>30</v>
      </c>
      <c r="L74" s="1">
        <v>23</v>
      </c>
      <c r="M74" s="1">
        <v>7</v>
      </c>
      <c r="N74" s="1">
        <f t="shared" si="12"/>
        <v>27</v>
      </c>
      <c r="O74" s="1">
        <v>19</v>
      </c>
      <c r="P74" s="1">
        <v>8</v>
      </c>
    </row>
    <row r="75" spans="1:16" ht="12.75" outlineLevel="2">
      <c r="A75" s="5" t="s">
        <v>16</v>
      </c>
      <c r="B75" s="5" t="s">
        <v>74</v>
      </c>
      <c r="C75" s="5" t="s">
        <v>26</v>
      </c>
      <c r="D75" s="5" t="s">
        <v>169</v>
      </c>
      <c r="E75" s="1">
        <f t="shared" si="8"/>
        <v>113</v>
      </c>
      <c r="F75" s="1">
        <f t="shared" si="9"/>
        <v>83</v>
      </c>
      <c r="G75" s="1">
        <f t="shared" si="9"/>
        <v>30</v>
      </c>
      <c r="H75" s="1">
        <f t="shared" si="10"/>
        <v>40</v>
      </c>
      <c r="I75" s="1">
        <v>29</v>
      </c>
      <c r="J75" s="1">
        <v>11</v>
      </c>
      <c r="K75" s="1">
        <f t="shared" si="11"/>
        <v>36</v>
      </c>
      <c r="L75" s="1">
        <v>25</v>
      </c>
      <c r="M75" s="1">
        <v>11</v>
      </c>
      <c r="N75" s="1">
        <f t="shared" si="12"/>
        <v>37</v>
      </c>
      <c r="O75" s="1">
        <v>29</v>
      </c>
      <c r="P75" s="1">
        <v>8</v>
      </c>
    </row>
    <row r="76" spans="1:16" ht="12.75" outlineLevel="1">
      <c r="A76" s="5" t="s">
        <v>16</v>
      </c>
      <c r="B76" s="19" t="s">
        <v>75</v>
      </c>
      <c r="C76" s="20"/>
      <c r="D76" s="21"/>
      <c r="E76" s="1">
        <f>SUM(E64:E75)</f>
        <v>1083</v>
      </c>
      <c r="F76" s="1">
        <f aca="true" t="shared" si="15" ref="F76:P76">SUM(F64:F75)</f>
        <v>911</v>
      </c>
      <c r="G76" s="1">
        <f t="shared" si="15"/>
        <v>172</v>
      </c>
      <c r="H76" s="1">
        <f t="shared" si="15"/>
        <v>374</v>
      </c>
      <c r="I76" s="1">
        <f t="shared" si="15"/>
        <v>299</v>
      </c>
      <c r="J76" s="1">
        <f t="shared" si="15"/>
        <v>75</v>
      </c>
      <c r="K76" s="1">
        <f t="shared" si="15"/>
        <v>356</v>
      </c>
      <c r="L76" s="1">
        <f t="shared" si="15"/>
        <v>300</v>
      </c>
      <c r="M76" s="1">
        <f t="shared" si="15"/>
        <v>56</v>
      </c>
      <c r="N76" s="1">
        <f t="shared" si="15"/>
        <v>353</v>
      </c>
      <c r="O76" s="1">
        <f t="shared" si="15"/>
        <v>312</v>
      </c>
      <c r="P76" s="1">
        <f t="shared" si="15"/>
        <v>41</v>
      </c>
    </row>
    <row r="77" spans="1:16" ht="12.75" outlineLevel="2">
      <c r="A77" s="5" t="s">
        <v>16</v>
      </c>
      <c r="B77" s="5" t="s">
        <v>134</v>
      </c>
      <c r="C77" s="5" t="s">
        <v>27</v>
      </c>
      <c r="D77" s="5" t="s">
        <v>170</v>
      </c>
      <c r="E77" s="1">
        <f t="shared" si="8"/>
        <v>418</v>
      </c>
      <c r="F77" s="1">
        <f t="shared" si="9"/>
        <v>399</v>
      </c>
      <c r="G77" s="1">
        <f t="shared" si="9"/>
        <v>19</v>
      </c>
      <c r="H77" s="1">
        <f t="shared" si="10"/>
        <v>126</v>
      </c>
      <c r="I77" s="1">
        <v>122</v>
      </c>
      <c r="J77" s="1">
        <v>4</v>
      </c>
      <c r="K77" s="1">
        <f t="shared" si="11"/>
        <v>147</v>
      </c>
      <c r="L77" s="1">
        <v>139</v>
      </c>
      <c r="M77" s="1">
        <v>8</v>
      </c>
      <c r="N77" s="1">
        <f t="shared" si="12"/>
        <v>145</v>
      </c>
      <c r="O77" s="1">
        <v>138</v>
      </c>
      <c r="P77" s="1">
        <v>7</v>
      </c>
    </row>
    <row r="78" spans="1:16" ht="12.75" outlineLevel="2">
      <c r="A78" s="5" t="s">
        <v>16</v>
      </c>
      <c r="B78" s="5" t="s">
        <v>134</v>
      </c>
      <c r="C78" s="5" t="s">
        <v>28</v>
      </c>
      <c r="D78" s="5" t="s">
        <v>171</v>
      </c>
      <c r="E78" s="1">
        <f t="shared" si="8"/>
        <v>474</v>
      </c>
      <c r="F78" s="1">
        <f t="shared" si="9"/>
        <v>414</v>
      </c>
      <c r="G78" s="1">
        <f t="shared" si="9"/>
        <v>60</v>
      </c>
      <c r="H78" s="1">
        <f t="shared" si="10"/>
        <v>151</v>
      </c>
      <c r="I78" s="1">
        <v>135</v>
      </c>
      <c r="J78" s="1">
        <v>16</v>
      </c>
      <c r="K78" s="1">
        <f t="shared" si="11"/>
        <v>174</v>
      </c>
      <c r="L78" s="1">
        <v>149</v>
      </c>
      <c r="M78" s="1">
        <v>25</v>
      </c>
      <c r="N78" s="1">
        <f t="shared" si="12"/>
        <v>149</v>
      </c>
      <c r="O78" s="1">
        <v>130</v>
      </c>
      <c r="P78" s="1">
        <v>19</v>
      </c>
    </row>
    <row r="79" spans="1:16" ht="12.75" outlineLevel="1">
      <c r="A79" s="5" t="s">
        <v>16</v>
      </c>
      <c r="B79" s="19" t="s">
        <v>155</v>
      </c>
      <c r="C79" s="20"/>
      <c r="D79" s="21"/>
      <c r="E79" s="1">
        <f>SUM(E77:E78)</f>
        <v>892</v>
      </c>
      <c r="F79" s="1">
        <f aca="true" t="shared" si="16" ref="F79:P79">SUM(F77:F78)</f>
        <v>813</v>
      </c>
      <c r="G79" s="1">
        <f t="shared" si="16"/>
        <v>79</v>
      </c>
      <c r="H79" s="1">
        <f t="shared" si="16"/>
        <v>277</v>
      </c>
      <c r="I79" s="1">
        <f t="shared" si="16"/>
        <v>257</v>
      </c>
      <c r="J79" s="1">
        <f t="shared" si="16"/>
        <v>20</v>
      </c>
      <c r="K79" s="1">
        <f t="shared" si="16"/>
        <v>321</v>
      </c>
      <c r="L79" s="1">
        <f t="shared" si="16"/>
        <v>288</v>
      </c>
      <c r="M79" s="1">
        <f t="shared" si="16"/>
        <v>33</v>
      </c>
      <c r="N79" s="1">
        <f t="shared" si="16"/>
        <v>294</v>
      </c>
      <c r="O79" s="1">
        <f t="shared" si="16"/>
        <v>268</v>
      </c>
      <c r="P79" s="1">
        <f t="shared" si="16"/>
        <v>26</v>
      </c>
    </row>
    <row r="80" spans="1:16" ht="12.75">
      <c r="A80" s="19" t="s">
        <v>77</v>
      </c>
      <c r="B80" s="20"/>
      <c r="C80" s="20"/>
      <c r="D80" s="21"/>
      <c r="E80" s="1">
        <f aca="true" t="shared" si="17" ref="E80:P80">SUM(E76,E79)</f>
        <v>1975</v>
      </c>
      <c r="F80" s="1">
        <f t="shared" si="17"/>
        <v>1724</v>
      </c>
      <c r="G80" s="1">
        <f t="shared" si="17"/>
        <v>251</v>
      </c>
      <c r="H80" s="1">
        <f t="shared" si="17"/>
        <v>651</v>
      </c>
      <c r="I80" s="1">
        <f t="shared" si="17"/>
        <v>556</v>
      </c>
      <c r="J80" s="1">
        <f t="shared" si="17"/>
        <v>95</v>
      </c>
      <c r="K80" s="1">
        <f t="shared" si="17"/>
        <v>677</v>
      </c>
      <c r="L80" s="1">
        <f t="shared" si="17"/>
        <v>588</v>
      </c>
      <c r="M80" s="1">
        <f t="shared" si="17"/>
        <v>89</v>
      </c>
      <c r="N80" s="1">
        <f t="shared" si="17"/>
        <v>647</v>
      </c>
      <c r="O80" s="1">
        <f t="shared" si="17"/>
        <v>580</v>
      </c>
      <c r="P80" s="1">
        <f t="shared" si="17"/>
        <v>67</v>
      </c>
    </row>
    <row r="81" spans="1:16" ht="12.75" outlineLevel="2">
      <c r="A81" s="5" t="s">
        <v>29</v>
      </c>
      <c r="B81" s="5" t="s">
        <v>74</v>
      </c>
      <c r="C81" s="5" t="s">
        <v>30</v>
      </c>
      <c r="D81" s="5" t="s">
        <v>172</v>
      </c>
      <c r="E81" s="1">
        <f t="shared" si="8"/>
        <v>239</v>
      </c>
      <c r="F81" s="1">
        <f t="shared" si="9"/>
        <v>71</v>
      </c>
      <c r="G81" s="1">
        <f t="shared" si="9"/>
        <v>168</v>
      </c>
      <c r="H81" s="1">
        <f t="shared" si="10"/>
        <v>80</v>
      </c>
      <c r="I81" s="1">
        <v>25</v>
      </c>
      <c r="J81" s="1">
        <v>55</v>
      </c>
      <c r="K81" s="1">
        <f t="shared" si="11"/>
        <v>79</v>
      </c>
      <c r="L81" s="1">
        <v>23</v>
      </c>
      <c r="M81" s="1">
        <v>56</v>
      </c>
      <c r="N81" s="1">
        <f t="shared" si="12"/>
        <v>80</v>
      </c>
      <c r="O81" s="1">
        <v>23</v>
      </c>
      <c r="P81" s="1">
        <v>57</v>
      </c>
    </row>
    <row r="82" spans="1:16" ht="12.75" outlineLevel="2">
      <c r="A82" s="5" t="s">
        <v>29</v>
      </c>
      <c r="B82" s="5" t="s">
        <v>74</v>
      </c>
      <c r="C82" s="5" t="s">
        <v>30</v>
      </c>
      <c r="D82" s="5" t="s">
        <v>32</v>
      </c>
      <c r="E82" s="1">
        <f t="shared" si="8"/>
        <v>356</v>
      </c>
      <c r="F82" s="1">
        <f t="shared" si="9"/>
        <v>143</v>
      </c>
      <c r="G82" s="1">
        <f t="shared" si="9"/>
        <v>213</v>
      </c>
      <c r="H82" s="1">
        <f t="shared" si="10"/>
        <v>120</v>
      </c>
      <c r="I82" s="1">
        <v>39</v>
      </c>
      <c r="J82" s="1">
        <v>81</v>
      </c>
      <c r="K82" s="1">
        <f t="shared" si="11"/>
        <v>117</v>
      </c>
      <c r="L82" s="1">
        <v>47</v>
      </c>
      <c r="M82" s="1">
        <v>70</v>
      </c>
      <c r="N82" s="1">
        <f t="shared" si="12"/>
        <v>119</v>
      </c>
      <c r="O82" s="1">
        <v>57</v>
      </c>
      <c r="P82" s="1">
        <v>62</v>
      </c>
    </row>
    <row r="83" spans="1:16" ht="12.75" outlineLevel="2">
      <c r="A83" s="5" t="s">
        <v>29</v>
      </c>
      <c r="B83" s="5" t="s">
        <v>74</v>
      </c>
      <c r="C83" s="5" t="s">
        <v>30</v>
      </c>
      <c r="D83" s="5" t="s">
        <v>173</v>
      </c>
      <c r="E83" s="1">
        <f t="shared" si="8"/>
        <v>119</v>
      </c>
      <c r="F83" s="1">
        <f t="shared" si="9"/>
        <v>37</v>
      </c>
      <c r="G83" s="1">
        <f t="shared" si="9"/>
        <v>82</v>
      </c>
      <c r="H83" s="1">
        <f t="shared" si="10"/>
        <v>40</v>
      </c>
      <c r="I83" s="1">
        <v>12</v>
      </c>
      <c r="J83" s="1">
        <v>28</v>
      </c>
      <c r="K83" s="1">
        <f t="shared" si="11"/>
        <v>39</v>
      </c>
      <c r="L83" s="1">
        <v>13</v>
      </c>
      <c r="M83" s="1">
        <v>26</v>
      </c>
      <c r="N83" s="1">
        <f t="shared" si="12"/>
        <v>40</v>
      </c>
      <c r="O83" s="1">
        <v>12</v>
      </c>
      <c r="P83" s="1">
        <v>28</v>
      </c>
    </row>
    <row r="84" spans="1:16" ht="12.75" outlineLevel="2">
      <c r="A84" s="5" t="s">
        <v>29</v>
      </c>
      <c r="B84" s="5" t="s">
        <v>74</v>
      </c>
      <c r="C84" s="5" t="s">
        <v>6</v>
      </c>
      <c r="D84" s="5" t="s">
        <v>34</v>
      </c>
      <c r="E84" s="1">
        <f t="shared" si="8"/>
        <v>117</v>
      </c>
      <c r="F84" s="1">
        <f t="shared" si="9"/>
        <v>67</v>
      </c>
      <c r="G84" s="1">
        <f t="shared" si="9"/>
        <v>50</v>
      </c>
      <c r="H84" s="1">
        <f t="shared" si="10"/>
        <v>40</v>
      </c>
      <c r="I84" s="1">
        <v>28</v>
      </c>
      <c r="J84" s="1">
        <v>12</v>
      </c>
      <c r="K84" s="1">
        <f t="shared" si="11"/>
        <v>40</v>
      </c>
      <c r="L84" s="1">
        <v>22</v>
      </c>
      <c r="M84" s="1">
        <v>18</v>
      </c>
      <c r="N84" s="1">
        <f t="shared" si="12"/>
        <v>37</v>
      </c>
      <c r="O84" s="1">
        <v>17</v>
      </c>
      <c r="P84" s="1">
        <v>20</v>
      </c>
    </row>
    <row r="85" spans="1:16" ht="12.75" outlineLevel="2">
      <c r="A85" s="5" t="s">
        <v>29</v>
      </c>
      <c r="B85" s="5" t="s">
        <v>74</v>
      </c>
      <c r="C85" s="5" t="s">
        <v>35</v>
      </c>
      <c r="D85" s="5" t="s">
        <v>33</v>
      </c>
      <c r="E85" s="1">
        <f t="shared" si="8"/>
        <v>107</v>
      </c>
      <c r="F85" s="1">
        <f t="shared" si="9"/>
        <v>42</v>
      </c>
      <c r="G85" s="1">
        <f t="shared" si="9"/>
        <v>65</v>
      </c>
      <c r="H85" s="1">
        <f t="shared" si="10"/>
        <v>38</v>
      </c>
      <c r="I85" s="1">
        <v>18</v>
      </c>
      <c r="J85" s="1">
        <v>20</v>
      </c>
      <c r="K85" s="1">
        <f t="shared" si="11"/>
        <v>37</v>
      </c>
      <c r="L85" s="1">
        <v>13</v>
      </c>
      <c r="M85" s="1">
        <v>24</v>
      </c>
      <c r="N85" s="1">
        <f t="shared" si="12"/>
        <v>32</v>
      </c>
      <c r="O85" s="1">
        <v>11</v>
      </c>
      <c r="P85" s="1">
        <v>21</v>
      </c>
    </row>
    <row r="86" spans="1:16" ht="12.75" outlineLevel="2">
      <c r="A86" s="5" t="s">
        <v>29</v>
      </c>
      <c r="B86" s="5" t="s">
        <v>74</v>
      </c>
      <c r="C86" s="5" t="s">
        <v>36</v>
      </c>
      <c r="D86" s="5" t="s">
        <v>31</v>
      </c>
      <c r="E86" s="1">
        <f t="shared" si="8"/>
        <v>82</v>
      </c>
      <c r="F86" s="1">
        <f t="shared" si="9"/>
        <v>52</v>
      </c>
      <c r="G86" s="1">
        <f t="shared" si="9"/>
        <v>30</v>
      </c>
      <c r="H86" s="1">
        <f t="shared" si="10"/>
        <v>30</v>
      </c>
      <c r="I86" s="1">
        <v>14</v>
      </c>
      <c r="J86" s="1">
        <v>16</v>
      </c>
      <c r="K86" s="1">
        <f t="shared" si="11"/>
        <v>30</v>
      </c>
      <c r="L86" s="1">
        <v>26</v>
      </c>
      <c r="M86" s="1">
        <v>4</v>
      </c>
      <c r="N86" s="1">
        <f t="shared" si="12"/>
        <v>22</v>
      </c>
      <c r="O86" s="1">
        <v>12</v>
      </c>
      <c r="P86" s="1">
        <v>10</v>
      </c>
    </row>
    <row r="87" spans="1:16" ht="12.75" outlineLevel="1">
      <c r="A87" s="5" t="s">
        <v>29</v>
      </c>
      <c r="B87" s="19" t="s">
        <v>75</v>
      </c>
      <c r="C87" s="20"/>
      <c r="D87" s="21"/>
      <c r="E87" s="1">
        <f>SUM(E81:E86)</f>
        <v>1020</v>
      </c>
      <c r="F87" s="1">
        <f aca="true" t="shared" si="18" ref="F87:P87">SUM(F81:F86)</f>
        <v>412</v>
      </c>
      <c r="G87" s="1">
        <f t="shared" si="18"/>
        <v>608</v>
      </c>
      <c r="H87" s="1">
        <f t="shared" si="18"/>
        <v>348</v>
      </c>
      <c r="I87" s="1">
        <f t="shared" si="18"/>
        <v>136</v>
      </c>
      <c r="J87" s="1">
        <f t="shared" si="18"/>
        <v>212</v>
      </c>
      <c r="K87" s="1">
        <f t="shared" si="18"/>
        <v>342</v>
      </c>
      <c r="L87" s="1">
        <f t="shared" si="18"/>
        <v>144</v>
      </c>
      <c r="M87" s="1">
        <f t="shared" si="18"/>
        <v>198</v>
      </c>
      <c r="N87" s="1">
        <f t="shared" si="18"/>
        <v>330</v>
      </c>
      <c r="O87" s="1">
        <f t="shared" si="18"/>
        <v>132</v>
      </c>
      <c r="P87" s="1">
        <f t="shared" si="18"/>
        <v>198</v>
      </c>
    </row>
    <row r="88" spans="1:16" ht="12.75">
      <c r="A88" s="19" t="s">
        <v>78</v>
      </c>
      <c r="B88" s="20"/>
      <c r="C88" s="20"/>
      <c r="D88" s="21"/>
      <c r="E88" s="1">
        <f aca="true" t="shared" si="19" ref="E88:O88">SUM(E87)</f>
        <v>1020</v>
      </c>
      <c r="F88" s="1">
        <f t="shared" si="19"/>
        <v>412</v>
      </c>
      <c r="G88" s="1">
        <f t="shared" si="19"/>
        <v>608</v>
      </c>
      <c r="H88" s="1">
        <f t="shared" si="19"/>
        <v>348</v>
      </c>
      <c r="I88" s="1">
        <f t="shared" si="19"/>
        <v>136</v>
      </c>
      <c r="J88" s="1">
        <f t="shared" si="19"/>
        <v>212</v>
      </c>
      <c r="K88" s="1">
        <f t="shared" si="19"/>
        <v>342</v>
      </c>
      <c r="L88" s="1">
        <f t="shared" si="19"/>
        <v>144</v>
      </c>
      <c r="M88" s="1">
        <f t="shared" si="19"/>
        <v>198</v>
      </c>
      <c r="N88" s="1">
        <f t="shared" si="19"/>
        <v>330</v>
      </c>
      <c r="O88" s="1">
        <f t="shared" si="19"/>
        <v>132</v>
      </c>
      <c r="P88" s="1">
        <f>SUM(P87)</f>
        <v>198</v>
      </c>
    </row>
    <row r="89" spans="1:16" ht="12.75" outlineLevel="2">
      <c r="A89" s="5" t="s">
        <v>37</v>
      </c>
      <c r="B89" s="5" t="s">
        <v>74</v>
      </c>
      <c r="C89" s="5" t="s">
        <v>38</v>
      </c>
      <c r="D89" s="5" t="s">
        <v>39</v>
      </c>
      <c r="E89" s="1">
        <f aca="true" t="shared" si="20" ref="E89:E129">SUM(F89:G89)</f>
        <v>45</v>
      </c>
      <c r="F89" s="1">
        <f aca="true" t="shared" si="21" ref="F89:G120">SUM(I89,L89,O89)</f>
        <v>36</v>
      </c>
      <c r="G89" s="1">
        <f t="shared" si="21"/>
        <v>9</v>
      </c>
      <c r="H89" s="1">
        <f aca="true" t="shared" si="22" ref="H89:H129">SUM(I89:J89)</f>
        <v>0</v>
      </c>
      <c r="I89" s="1" t="s">
        <v>8</v>
      </c>
      <c r="J89" s="1" t="s">
        <v>8</v>
      </c>
      <c r="K89" s="1">
        <f aca="true" t="shared" si="23" ref="K89:K129">SUM(L89:M89)</f>
        <v>23</v>
      </c>
      <c r="L89" s="1">
        <v>18</v>
      </c>
      <c r="M89" s="1">
        <v>5</v>
      </c>
      <c r="N89" s="1">
        <f aca="true" t="shared" si="24" ref="N89:N129">SUM(O89:P89)</f>
        <v>22</v>
      </c>
      <c r="O89" s="1">
        <v>18</v>
      </c>
      <c r="P89" s="1">
        <v>4</v>
      </c>
    </row>
    <row r="90" spans="1:16" ht="12.75" outlineLevel="2">
      <c r="A90" s="5" t="s">
        <v>37</v>
      </c>
      <c r="B90" s="5" t="s">
        <v>74</v>
      </c>
      <c r="C90" s="5" t="s">
        <v>38</v>
      </c>
      <c r="D90" s="5" t="s">
        <v>40</v>
      </c>
      <c r="E90" s="1">
        <f t="shared" si="20"/>
        <v>100</v>
      </c>
      <c r="F90" s="1">
        <f t="shared" si="21"/>
        <v>82</v>
      </c>
      <c r="G90" s="1">
        <f t="shared" si="21"/>
        <v>18</v>
      </c>
      <c r="H90" s="1">
        <f t="shared" si="22"/>
        <v>100</v>
      </c>
      <c r="I90" s="1">
        <v>82</v>
      </c>
      <c r="J90" s="1">
        <v>18</v>
      </c>
      <c r="K90" s="1">
        <f t="shared" si="23"/>
        <v>0</v>
      </c>
      <c r="L90" s="1" t="s">
        <v>8</v>
      </c>
      <c r="M90" s="1" t="s">
        <v>8</v>
      </c>
      <c r="N90" s="1">
        <f t="shared" si="24"/>
        <v>0</v>
      </c>
      <c r="O90" s="1" t="s">
        <v>8</v>
      </c>
      <c r="P90" s="1" t="s">
        <v>8</v>
      </c>
    </row>
    <row r="91" spans="1:16" ht="12.75" outlineLevel="2">
      <c r="A91" s="5" t="s">
        <v>37</v>
      </c>
      <c r="B91" s="5" t="s">
        <v>74</v>
      </c>
      <c r="C91" s="5" t="s">
        <v>38</v>
      </c>
      <c r="D91" s="5" t="s">
        <v>41</v>
      </c>
      <c r="E91" s="1">
        <f t="shared" si="20"/>
        <v>77</v>
      </c>
      <c r="F91" s="1">
        <f t="shared" si="21"/>
        <v>70</v>
      </c>
      <c r="G91" s="1">
        <f t="shared" si="21"/>
        <v>7</v>
      </c>
      <c r="H91" s="1">
        <f t="shared" si="22"/>
        <v>0</v>
      </c>
      <c r="I91" s="1" t="s">
        <v>8</v>
      </c>
      <c r="J91" s="1" t="s">
        <v>8</v>
      </c>
      <c r="K91" s="1">
        <f t="shared" si="23"/>
        <v>39</v>
      </c>
      <c r="L91" s="1">
        <v>35</v>
      </c>
      <c r="M91" s="1">
        <v>4</v>
      </c>
      <c r="N91" s="1">
        <f t="shared" si="24"/>
        <v>38</v>
      </c>
      <c r="O91" s="1">
        <v>35</v>
      </c>
      <c r="P91" s="1">
        <v>3</v>
      </c>
    </row>
    <row r="92" spans="1:16" ht="12.75" outlineLevel="2">
      <c r="A92" s="5" t="s">
        <v>37</v>
      </c>
      <c r="B92" s="5" t="s">
        <v>74</v>
      </c>
      <c r="C92" s="5" t="s">
        <v>38</v>
      </c>
      <c r="D92" s="5" t="s">
        <v>42</v>
      </c>
      <c r="E92" s="1">
        <f t="shared" si="20"/>
        <v>69</v>
      </c>
      <c r="F92" s="1">
        <f t="shared" si="21"/>
        <v>50</v>
      </c>
      <c r="G92" s="1">
        <f t="shared" si="21"/>
        <v>19</v>
      </c>
      <c r="H92" s="1">
        <f t="shared" si="22"/>
        <v>0</v>
      </c>
      <c r="I92" s="1" t="s">
        <v>8</v>
      </c>
      <c r="J92" s="1" t="s">
        <v>8</v>
      </c>
      <c r="K92" s="1">
        <f t="shared" si="23"/>
        <v>34</v>
      </c>
      <c r="L92" s="1">
        <v>25</v>
      </c>
      <c r="M92" s="1">
        <v>9</v>
      </c>
      <c r="N92" s="1">
        <f t="shared" si="24"/>
        <v>35</v>
      </c>
      <c r="O92" s="1">
        <v>25</v>
      </c>
      <c r="P92" s="1">
        <v>10</v>
      </c>
    </row>
    <row r="93" spans="1:16" ht="12.75" outlineLevel="1">
      <c r="A93" s="5" t="s">
        <v>37</v>
      </c>
      <c r="B93" s="19" t="s">
        <v>75</v>
      </c>
      <c r="C93" s="20"/>
      <c r="D93" s="21"/>
      <c r="E93" s="1">
        <f>SUM(E89:E92)</f>
        <v>291</v>
      </c>
      <c r="F93" s="1">
        <f aca="true" t="shared" si="25" ref="F93:P93">SUM(F89:F92)</f>
        <v>238</v>
      </c>
      <c r="G93" s="1">
        <f t="shared" si="25"/>
        <v>53</v>
      </c>
      <c r="H93" s="1">
        <f t="shared" si="25"/>
        <v>100</v>
      </c>
      <c r="I93" s="1">
        <f t="shared" si="25"/>
        <v>82</v>
      </c>
      <c r="J93" s="1">
        <f t="shared" si="25"/>
        <v>18</v>
      </c>
      <c r="K93" s="1">
        <f t="shared" si="25"/>
        <v>96</v>
      </c>
      <c r="L93" s="1">
        <f t="shared" si="25"/>
        <v>78</v>
      </c>
      <c r="M93" s="1">
        <f t="shared" si="25"/>
        <v>18</v>
      </c>
      <c r="N93" s="1">
        <f t="shared" si="25"/>
        <v>95</v>
      </c>
      <c r="O93" s="1">
        <f t="shared" si="25"/>
        <v>78</v>
      </c>
      <c r="P93" s="1">
        <f t="shared" si="25"/>
        <v>17</v>
      </c>
    </row>
    <row r="94" spans="1:16" ht="12.75">
      <c r="A94" s="19" t="s">
        <v>79</v>
      </c>
      <c r="B94" s="20"/>
      <c r="C94" s="20"/>
      <c r="D94" s="21"/>
      <c r="E94" s="1">
        <f aca="true" t="shared" si="26" ref="E94:O94">SUM(E93)</f>
        <v>291</v>
      </c>
      <c r="F94" s="1">
        <f t="shared" si="26"/>
        <v>238</v>
      </c>
      <c r="G94" s="1">
        <f t="shared" si="26"/>
        <v>53</v>
      </c>
      <c r="H94" s="1">
        <f t="shared" si="26"/>
        <v>100</v>
      </c>
      <c r="I94" s="1">
        <f t="shared" si="26"/>
        <v>82</v>
      </c>
      <c r="J94" s="1">
        <f t="shared" si="26"/>
        <v>18</v>
      </c>
      <c r="K94" s="1">
        <f t="shared" si="26"/>
        <v>96</v>
      </c>
      <c r="L94" s="1">
        <f t="shared" si="26"/>
        <v>78</v>
      </c>
      <c r="M94" s="1">
        <f t="shared" si="26"/>
        <v>18</v>
      </c>
      <c r="N94" s="1">
        <f t="shared" si="26"/>
        <v>95</v>
      </c>
      <c r="O94" s="1">
        <f t="shared" si="26"/>
        <v>78</v>
      </c>
      <c r="P94" s="1">
        <f>SUM(P93)</f>
        <v>17</v>
      </c>
    </row>
    <row r="95" spans="1:16" ht="12.75" outlineLevel="2">
      <c r="A95" s="5" t="s">
        <v>43</v>
      </c>
      <c r="B95" s="5" t="s">
        <v>74</v>
      </c>
      <c r="C95" s="5" t="s">
        <v>15</v>
      </c>
      <c r="D95" s="5" t="s">
        <v>44</v>
      </c>
      <c r="E95" s="1">
        <f t="shared" si="20"/>
        <v>26</v>
      </c>
      <c r="F95" s="1">
        <f t="shared" si="21"/>
        <v>1</v>
      </c>
      <c r="G95" s="1">
        <f t="shared" si="21"/>
        <v>25</v>
      </c>
      <c r="H95" s="1">
        <f t="shared" si="22"/>
        <v>10</v>
      </c>
      <c r="I95" s="1">
        <v>1</v>
      </c>
      <c r="J95" s="1">
        <v>9</v>
      </c>
      <c r="K95" s="1">
        <f t="shared" si="23"/>
        <v>9</v>
      </c>
      <c r="L95" s="1" t="s">
        <v>8</v>
      </c>
      <c r="M95" s="1">
        <v>9</v>
      </c>
      <c r="N95" s="1">
        <f t="shared" si="24"/>
        <v>7</v>
      </c>
      <c r="O95" s="1" t="s">
        <v>8</v>
      </c>
      <c r="P95" s="1">
        <v>7</v>
      </c>
    </row>
    <row r="96" spans="1:16" ht="12.75" outlineLevel="1">
      <c r="A96" s="5" t="s">
        <v>43</v>
      </c>
      <c r="B96" s="19" t="s">
        <v>75</v>
      </c>
      <c r="C96" s="20"/>
      <c r="D96" s="21"/>
      <c r="E96" s="1">
        <f>SUM(E95:E95)</f>
        <v>26</v>
      </c>
      <c r="F96" s="1">
        <f aca="true" t="shared" si="27" ref="F96:P96">SUM(F95:F95)</f>
        <v>1</v>
      </c>
      <c r="G96" s="1">
        <f t="shared" si="27"/>
        <v>25</v>
      </c>
      <c r="H96" s="1">
        <f t="shared" si="27"/>
        <v>10</v>
      </c>
      <c r="I96" s="1">
        <f t="shared" si="27"/>
        <v>1</v>
      </c>
      <c r="J96" s="1">
        <f t="shared" si="27"/>
        <v>9</v>
      </c>
      <c r="K96" s="1">
        <f t="shared" si="27"/>
        <v>9</v>
      </c>
      <c r="L96" s="1">
        <f t="shared" si="27"/>
        <v>0</v>
      </c>
      <c r="M96" s="1">
        <f t="shared" si="27"/>
        <v>9</v>
      </c>
      <c r="N96" s="1">
        <f t="shared" si="27"/>
        <v>7</v>
      </c>
      <c r="O96" s="1">
        <f t="shared" si="27"/>
        <v>0</v>
      </c>
      <c r="P96" s="1">
        <f t="shared" si="27"/>
        <v>7</v>
      </c>
    </row>
    <row r="97" spans="1:16" ht="12.75">
      <c r="A97" s="19" t="s">
        <v>80</v>
      </c>
      <c r="B97" s="20"/>
      <c r="C97" s="20"/>
      <c r="D97" s="21"/>
      <c r="E97" s="1">
        <f aca="true" t="shared" si="28" ref="E97:O97">SUM(E96)</f>
        <v>26</v>
      </c>
      <c r="F97" s="1">
        <f t="shared" si="28"/>
        <v>1</v>
      </c>
      <c r="G97" s="1">
        <f t="shared" si="28"/>
        <v>25</v>
      </c>
      <c r="H97" s="1">
        <f t="shared" si="28"/>
        <v>10</v>
      </c>
      <c r="I97" s="1">
        <f t="shared" si="28"/>
        <v>1</v>
      </c>
      <c r="J97" s="1">
        <f t="shared" si="28"/>
        <v>9</v>
      </c>
      <c r="K97" s="1">
        <f t="shared" si="28"/>
        <v>9</v>
      </c>
      <c r="L97" s="1">
        <f t="shared" si="28"/>
        <v>0</v>
      </c>
      <c r="M97" s="1">
        <f t="shared" si="28"/>
        <v>9</v>
      </c>
      <c r="N97" s="1">
        <f t="shared" si="28"/>
        <v>7</v>
      </c>
      <c r="O97" s="1">
        <f t="shared" si="28"/>
        <v>0</v>
      </c>
      <c r="P97" s="1">
        <f>SUM(P96)</f>
        <v>7</v>
      </c>
    </row>
    <row r="98" spans="1:16" ht="12.75" outlineLevel="2">
      <c r="A98" s="5" t="s">
        <v>45</v>
      </c>
      <c r="B98" s="5" t="s">
        <v>74</v>
      </c>
      <c r="C98" s="5" t="s">
        <v>30</v>
      </c>
      <c r="D98" s="5" t="s">
        <v>46</v>
      </c>
      <c r="E98" s="1">
        <f t="shared" si="20"/>
        <v>230</v>
      </c>
      <c r="F98" s="1">
        <f t="shared" si="21"/>
        <v>185</v>
      </c>
      <c r="G98" s="1">
        <f t="shared" si="21"/>
        <v>45</v>
      </c>
      <c r="H98" s="1">
        <f t="shared" si="22"/>
        <v>81</v>
      </c>
      <c r="I98" s="1">
        <v>66</v>
      </c>
      <c r="J98" s="1">
        <v>15</v>
      </c>
      <c r="K98" s="1">
        <f t="shared" si="23"/>
        <v>75</v>
      </c>
      <c r="L98" s="1">
        <v>60</v>
      </c>
      <c r="M98" s="1">
        <v>15</v>
      </c>
      <c r="N98" s="1">
        <f t="shared" si="24"/>
        <v>74</v>
      </c>
      <c r="O98" s="1">
        <v>59</v>
      </c>
      <c r="P98" s="1">
        <v>15</v>
      </c>
    </row>
    <row r="99" spans="1:16" ht="12.75" outlineLevel="1">
      <c r="A99" s="5" t="s">
        <v>45</v>
      </c>
      <c r="B99" s="19" t="s">
        <v>75</v>
      </c>
      <c r="C99" s="20"/>
      <c r="D99" s="21"/>
      <c r="E99" s="1">
        <f aca="true" t="shared" si="29" ref="E99:P99">SUM(E98:E98)</f>
        <v>230</v>
      </c>
      <c r="F99" s="1">
        <f t="shared" si="29"/>
        <v>185</v>
      </c>
      <c r="G99" s="1">
        <f t="shared" si="29"/>
        <v>45</v>
      </c>
      <c r="H99" s="1">
        <f t="shared" si="29"/>
        <v>81</v>
      </c>
      <c r="I99" s="1">
        <f t="shared" si="29"/>
        <v>66</v>
      </c>
      <c r="J99" s="1">
        <f t="shared" si="29"/>
        <v>15</v>
      </c>
      <c r="K99" s="1">
        <f t="shared" si="29"/>
        <v>75</v>
      </c>
      <c r="L99" s="1">
        <f t="shared" si="29"/>
        <v>60</v>
      </c>
      <c r="M99" s="1">
        <f t="shared" si="29"/>
        <v>15</v>
      </c>
      <c r="N99" s="1">
        <f t="shared" si="29"/>
        <v>74</v>
      </c>
      <c r="O99" s="1">
        <f t="shared" si="29"/>
        <v>59</v>
      </c>
      <c r="P99" s="1">
        <f t="shared" si="29"/>
        <v>15</v>
      </c>
    </row>
    <row r="100" spans="1:16" ht="12.75">
      <c r="A100" s="19" t="s">
        <v>81</v>
      </c>
      <c r="B100" s="20"/>
      <c r="C100" s="20"/>
      <c r="D100" s="21"/>
      <c r="E100" s="1">
        <f aca="true" t="shared" si="30" ref="E100:O100">SUM(E99)</f>
        <v>230</v>
      </c>
      <c r="F100" s="1">
        <f t="shared" si="30"/>
        <v>185</v>
      </c>
      <c r="G100" s="1">
        <f t="shared" si="30"/>
        <v>45</v>
      </c>
      <c r="H100" s="1">
        <f t="shared" si="30"/>
        <v>81</v>
      </c>
      <c r="I100" s="1">
        <f t="shared" si="30"/>
        <v>66</v>
      </c>
      <c r="J100" s="1">
        <f t="shared" si="30"/>
        <v>15</v>
      </c>
      <c r="K100" s="1">
        <f t="shared" si="30"/>
        <v>75</v>
      </c>
      <c r="L100" s="1">
        <f t="shared" si="30"/>
        <v>60</v>
      </c>
      <c r="M100" s="1">
        <f t="shared" si="30"/>
        <v>15</v>
      </c>
      <c r="N100" s="1">
        <f t="shared" si="30"/>
        <v>74</v>
      </c>
      <c r="O100" s="1">
        <f t="shared" si="30"/>
        <v>59</v>
      </c>
      <c r="P100" s="1">
        <f>SUM(P99)</f>
        <v>15</v>
      </c>
    </row>
    <row r="101" spans="1:16" ht="12.75" outlineLevel="2">
      <c r="A101" s="5" t="s">
        <v>47</v>
      </c>
      <c r="B101" s="5" t="s">
        <v>74</v>
      </c>
      <c r="C101" s="5" t="s">
        <v>48</v>
      </c>
      <c r="D101" s="5" t="s">
        <v>174</v>
      </c>
      <c r="E101" s="1">
        <f t="shared" si="20"/>
        <v>84</v>
      </c>
      <c r="F101" s="1">
        <f t="shared" si="21"/>
        <v>28</v>
      </c>
      <c r="G101" s="1">
        <f t="shared" si="21"/>
        <v>56</v>
      </c>
      <c r="H101" s="1">
        <f t="shared" si="22"/>
        <v>31</v>
      </c>
      <c r="I101" s="1">
        <v>10</v>
      </c>
      <c r="J101" s="1">
        <v>21</v>
      </c>
      <c r="K101" s="1">
        <f t="shared" si="23"/>
        <v>30</v>
      </c>
      <c r="L101" s="1">
        <v>11</v>
      </c>
      <c r="M101" s="1">
        <v>19</v>
      </c>
      <c r="N101" s="1">
        <f t="shared" si="24"/>
        <v>23</v>
      </c>
      <c r="O101" s="1">
        <v>7</v>
      </c>
      <c r="P101" s="1">
        <v>16</v>
      </c>
    </row>
    <row r="102" spans="1:16" ht="12.75" outlineLevel="1">
      <c r="A102" s="5" t="s">
        <v>47</v>
      </c>
      <c r="B102" s="19" t="s">
        <v>75</v>
      </c>
      <c r="C102" s="20"/>
      <c r="D102" s="21"/>
      <c r="E102" s="1">
        <f aca="true" t="shared" si="31" ref="E102:P102">SUM(E101:E101)</f>
        <v>84</v>
      </c>
      <c r="F102" s="1">
        <f t="shared" si="31"/>
        <v>28</v>
      </c>
      <c r="G102" s="1">
        <f t="shared" si="31"/>
        <v>56</v>
      </c>
      <c r="H102" s="1">
        <f t="shared" si="31"/>
        <v>31</v>
      </c>
      <c r="I102" s="1">
        <f t="shared" si="31"/>
        <v>10</v>
      </c>
      <c r="J102" s="1">
        <f t="shared" si="31"/>
        <v>21</v>
      </c>
      <c r="K102" s="1">
        <f t="shared" si="31"/>
        <v>30</v>
      </c>
      <c r="L102" s="1">
        <f t="shared" si="31"/>
        <v>11</v>
      </c>
      <c r="M102" s="1">
        <f t="shared" si="31"/>
        <v>19</v>
      </c>
      <c r="N102" s="1">
        <f t="shared" si="31"/>
        <v>23</v>
      </c>
      <c r="O102" s="1">
        <f t="shared" si="31"/>
        <v>7</v>
      </c>
      <c r="P102" s="1">
        <f t="shared" si="31"/>
        <v>16</v>
      </c>
    </row>
    <row r="103" spans="1:16" ht="12.75">
      <c r="A103" s="19" t="s">
        <v>82</v>
      </c>
      <c r="B103" s="20"/>
      <c r="C103" s="20"/>
      <c r="D103" s="21"/>
      <c r="E103" s="1">
        <f aca="true" t="shared" si="32" ref="E103:O103">SUM(E102)</f>
        <v>84</v>
      </c>
      <c r="F103" s="1">
        <f t="shared" si="32"/>
        <v>28</v>
      </c>
      <c r="G103" s="1">
        <f t="shared" si="32"/>
        <v>56</v>
      </c>
      <c r="H103" s="1">
        <f t="shared" si="32"/>
        <v>31</v>
      </c>
      <c r="I103" s="1">
        <f t="shared" si="32"/>
        <v>10</v>
      </c>
      <c r="J103" s="1">
        <f t="shared" si="32"/>
        <v>21</v>
      </c>
      <c r="K103" s="1">
        <f t="shared" si="32"/>
        <v>30</v>
      </c>
      <c r="L103" s="1">
        <f t="shared" si="32"/>
        <v>11</v>
      </c>
      <c r="M103" s="1">
        <f t="shared" si="32"/>
        <v>19</v>
      </c>
      <c r="N103" s="1">
        <f t="shared" si="32"/>
        <v>23</v>
      </c>
      <c r="O103" s="1">
        <f t="shared" si="32"/>
        <v>7</v>
      </c>
      <c r="P103" s="1">
        <f>SUM(P102)</f>
        <v>16</v>
      </c>
    </row>
    <row r="104" spans="1:16" ht="12.75" outlineLevel="2">
      <c r="A104" s="5" t="s">
        <v>49</v>
      </c>
      <c r="B104" s="5" t="s">
        <v>74</v>
      </c>
      <c r="C104" s="5" t="s">
        <v>50</v>
      </c>
      <c r="D104" s="5" t="s">
        <v>51</v>
      </c>
      <c r="E104" s="1">
        <f t="shared" si="20"/>
        <v>121</v>
      </c>
      <c r="F104" s="1">
        <f t="shared" si="21"/>
        <v>62</v>
      </c>
      <c r="G104" s="1">
        <f t="shared" si="21"/>
        <v>59</v>
      </c>
      <c r="H104" s="1">
        <f t="shared" si="22"/>
        <v>40</v>
      </c>
      <c r="I104" s="1">
        <v>22</v>
      </c>
      <c r="J104" s="1">
        <v>18</v>
      </c>
      <c r="K104" s="1">
        <f t="shared" si="23"/>
        <v>40</v>
      </c>
      <c r="L104" s="1">
        <v>23</v>
      </c>
      <c r="M104" s="1">
        <v>17</v>
      </c>
      <c r="N104" s="1">
        <f t="shared" si="24"/>
        <v>41</v>
      </c>
      <c r="O104" s="1">
        <v>17</v>
      </c>
      <c r="P104" s="1">
        <v>24</v>
      </c>
    </row>
    <row r="105" spans="1:16" ht="12.75" outlineLevel="1">
      <c r="A105" s="5" t="s">
        <v>49</v>
      </c>
      <c r="B105" s="19" t="s">
        <v>75</v>
      </c>
      <c r="C105" s="20"/>
      <c r="D105" s="21"/>
      <c r="E105" s="1">
        <f aca="true" t="shared" si="33" ref="E105:P105">SUM(E104:E104)</f>
        <v>121</v>
      </c>
      <c r="F105" s="1">
        <f t="shared" si="33"/>
        <v>62</v>
      </c>
      <c r="G105" s="1">
        <f t="shared" si="33"/>
        <v>59</v>
      </c>
      <c r="H105" s="1">
        <f t="shared" si="33"/>
        <v>40</v>
      </c>
      <c r="I105" s="1">
        <f t="shared" si="33"/>
        <v>22</v>
      </c>
      <c r="J105" s="1">
        <f t="shared" si="33"/>
        <v>18</v>
      </c>
      <c r="K105" s="1">
        <f t="shared" si="33"/>
        <v>40</v>
      </c>
      <c r="L105" s="1">
        <f t="shared" si="33"/>
        <v>23</v>
      </c>
      <c r="M105" s="1">
        <f t="shared" si="33"/>
        <v>17</v>
      </c>
      <c r="N105" s="1">
        <f t="shared" si="33"/>
        <v>41</v>
      </c>
      <c r="O105" s="1">
        <f t="shared" si="33"/>
        <v>17</v>
      </c>
      <c r="P105" s="1">
        <f t="shared" si="33"/>
        <v>24</v>
      </c>
    </row>
    <row r="106" spans="1:16" ht="12.75">
      <c r="A106" s="19" t="s">
        <v>83</v>
      </c>
      <c r="B106" s="20"/>
      <c r="C106" s="20"/>
      <c r="D106" s="21"/>
      <c r="E106" s="1">
        <f aca="true" t="shared" si="34" ref="E106:O106">SUM(E105)</f>
        <v>121</v>
      </c>
      <c r="F106" s="1">
        <f t="shared" si="34"/>
        <v>62</v>
      </c>
      <c r="G106" s="1">
        <f t="shared" si="34"/>
        <v>59</v>
      </c>
      <c r="H106" s="1">
        <f t="shared" si="34"/>
        <v>40</v>
      </c>
      <c r="I106" s="1">
        <f t="shared" si="34"/>
        <v>22</v>
      </c>
      <c r="J106" s="1">
        <f t="shared" si="34"/>
        <v>18</v>
      </c>
      <c r="K106" s="1">
        <f t="shared" si="34"/>
        <v>40</v>
      </c>
      <c r="L106" s="1">
        <f t="shared" si="34"/>
        <v>23</v>
      </c>
      <c r="M106" s="1">
        <f t="shared" si="34"/>
        <v>17</v>
      </c>
      <c r="N106" s="1">
        <f t="shared" si="34"/>
        <v>41</v>
      </c>
      <c r="O106" s="1">
        <f t="shared" si="34"/>
        <v>17</v>
      </c>
      <c r="P106" s="1">
        <f>SUM(P105)</f>
        <v>24</v>
      </c>
    </row>
    <row r="107" spans="1:16" ht="12.75" outlineLevel="2">
      <c r="A107" s="5" t="s">
        <v>84</v>
      </c>
      <c r="B107" s="5" t="s">
        <v>74</v>
      </c>
      <c r="C107" s="5" t="s">
        <v>52</v>
      </c>
      <c r="D107" s="5" t="s">
        <v>96</v>
      </c>
      <c r="E107" s="1">
        <f t="shared" si="20"/>
        <v>124</v>
      </c>
      <c r="F107" s="1">
        <f t="shared" si="21"/>
        <v>68</v>
      </c>
      <c r="G107" s="1">
        <f t="shared" si="21"/>
        <v>56</v>
      </c>
      <c r="H107" s="1">
        <f t="shared" si="22"/>
        <v>42</v>
      </c>
      <c r="I107" s="1">
        <v>18</v>
      </c>
      <c r="J107" s="1">
        <v>24</v>
      </c>
      <c r="K107" s="1">
        <f t="shared" si="23"/>
        <v>42</v>
      </c>
      <c r="L107" s="1">
        <v>23</v>
      </c>
      <c r="M107" s="1">
        <v>19</v>
      </c>
      <c r="N107" s="1">
        <f t="shared" si="24"/>
        <v>40</v>
      </c>
      <c r="O107" s="1">
        <v>27</v>
      </c>
      <c r="P107" s="1">
        <v>13</v>
      </c>
    </row>
    <row r="108" spans="1:16" ht="12.75" outlineLevel="2">
      <c r="A108" s="5" t="s">
        <v>84</v>
      </c>
      <c r="B108" s="5" t="s">
        <v>74</v>
      </c>
      <c r="C108" s="5" t="s">
        <v>53</v>
      </c>
      <c r="D108" s="5" t="s">
        <v>97</v>
      </c>
      <c r="E108" s="1">
        <f t="shared" si="20"/>
        <v>627</v>
      </c>
      <c r="F108" s="1">
        <f t="shared" si="21"/>
        <v>299</v>
      </c>
      <c r="G108" s="1">
        <f t="shared" si="21"/>
        <v>328</v>
      </c>
      <c r="H108" s="1">
        <f t="shared" si="22"/>
        <v>210</v>
      </c>
      <c r="I108" s="1">
        <v>112</v>
      </c>
      <c r="J108" s="1">
        <v>98</v>
      </c>
      <c r="K108" s="1">
        <f t="shared" si="23"/>
        <v>210</v>
      </c>
      <c r="L108" s="1">
        <v>100</v>
      </c>
      <c r="M108" s="1">
        <v>110</v>
      </c>
      <c r="N108" s="1">
        <f t="shared" si="24"/>
        <v>207</v>
      </c>
      <c r="O108" s="1">
        <v>87</v>
      </c>
      <c r="P108" s="1">
        <v>120</v>
      </c>
    </row>
    <row r="109" spans="1:16" ht="12.75" outlineLevel="2">
      <c r="A109" s="5" t="s">
        <v>84</v>
      </c>
      <c r="B109" s="5" t="s">
        <v>74</v>
      </c>
      <c r="C109" s="5" t="s">
        <v>54</v>
      </c>
      <c r="D109" s="5" t="s">
        <v>98</v>
      </c>
      <c r="E109" s="1">
        <f t="shared" si="20"/>
        <v>257</v>
      </c>
      <c r="F109" s="1">
        <f t="shared" si="21"/>
        <v>186</v>
      </c>
      <c r="G109" s="1">
        <f t="shared" si="21"/>
        <v>71</v>
      </c>
      <c r="H109" s="1">
        <f t="shared" si="22"/>
        <v>86</v>
      </c>
      <c r="I109" s="1">
        <v>63</v>
      </c>
      <c r="J109" s="1">
        <v>23</v>
      </c>
      <c r="K109" s="1">
        <f t="shared" si="23"/>
        <v>86</v>
      </c>
      <c r="L109" s="1">
        <v>62</v>
      </c>
      <c r="M109" s="1">
        <v>24</v>
      </c>
      <c r="N109" s="1">
        <f t="shared" si="24"/>
        <v>85</v>
      </c>
      <c r="O109" s="1">
        <v>61</v>
      </c>
      <c r="P109" s="1">
        <v>24</v>
      </c>
    </row>
    <row r="110" spans="1:16" ht="12.75" outlineLevel="2">
      <c r="A110" s="5" t="s">
        <v>84</v>
      </c>
      <c r="B110" s="5" t="s">
        <v>74</v>
      </c>
      <c r="C110" s="5" t="s">
        <v>56</v>
      </c>
      <c r="D110" s="5" t="s">
        <v>99</v>
      </c>
      <c r="E110" s="1">
        <f t="shared" si="20"/>
        <v>246</v>
      </c>
      <c r="F110" s="1">
        <f t="shared" si="21"/>
        <v>130</v>
      </c>
      <c r="G110" s="1">
        <f t="shared" si="21"/>
        <v>116</v>
      </c>
      <c r="H110" s="1">
        <f t="shared" si="22"/>
        <v>84</v>
      </c>
      <c r="I110" s="1">
        <v>44</v>
      </c>
      <c r="J110" s="1">
        <v>40</v>
      </c>
      <c r="K110" s="1">
        <f t="shared" si="23"/>
        <v>82</v>
      </c>
      <c r="L110" s="1">
        <v>47</v>
      </c>
      <c r="M110" s="1">
        <v>35</v>
      </c>
      <c r="N110" s="1">
        <f t="shared" si="24"/>
        <v>80</v>
      </c>
      <c r="O110" s="1">
        <v>39</v>
      </c>
      <c r="P110" s="1">
        <v>41</v>
      </c>
    </row>
    <row r="111" spans="1:16" ht="12.75" outlineLevel="2">
      <c r="A111" s="5" t="s">
        <v>84</v>
      </c>
      <c r="B111" s="5" t="s">
        <v>74</v>
      </c>
      <c r="C111" s="5" t="s">
        <v>48</v>
      </c>
      <c r="D111" s="5" t="s">
        <v>100</v>
      </c>
      <c r="E111" s="1">
        <f t="shared" si="20"/>
        <v>83</v>
      </c>
      <c r="F111" s="1">
        <f t="shared" si="21"/>
        <v>16</v>
      </c>
      <c r="G111" s="1">
        <f t="shared" si="21"/>
        <v>67</v>
      </c>
      <c r="H111" s="1">
        <f t="shared" si="22"/>
        <v>26</v>
      </c>
      <c r="I111" s="1">
        <v>4</v>
      </c>
      <c r="J111" s="1">
        <v>22</v>
      </c>
      <c r="K111" s="1">
        <f t="shared" si="23"/>
        <v>29</v>
      </c>
      <c r="L111" s="1">
        <v>5</v>
      </c>
      <c r="M111" s="1">
        <v>24</v>
      </c>
      <c r="N111" s="1">
        <f t="shared" si="24"/>
        <v>28</v>
      </c>
      <c r="O111" s="1">
        <v>7</v>
      </c>
      <c r="P111" s="1">
        <v>21</v>
      </c>
    </row>
    <row r="112" spans="1:16" ht="12.75" outlineLevel="2">
      <c r="A112" s="5" t="s">
        <v>84</v>
      </c>
      <c r="B112" s="5" t="s">
        <v>74</v>
      </c>
      <c r="C112" s="5" t="s">
        <v>57</v>
      </c>
      <c r="D112" s="5" t="s">
        <v>101</v>
      </c>
      <c r="E112" s="1">
        <f t="shared" si="20"/>
        <v>233</v>
      </c>
      <c r="F112" s="1">
        <f t="shared" si="21"/>
        <v>130</v>
      </c>
      <c r="G112" s="1">
        <f t="shared" si="21"/>
        <v>103</v>
      </c>
      <c r="H112" s="1">
        <f t="shared" si="22"/>
        <v>81</v>
      </c>
      <c r="I112" s="1">
        <v>37</v>
      </c>
      <c r="J112" s="1">
        <v>44</v>
      </c>
      <c r="K112" s="1">
        <f t="shared" si="23"/>
        <v>76</v>
      </c>
      <c r="L112" s="1">
        <v>45</v>
      </c>
      <c r="M112" s="1">
        <v>31</v>
      </c>
      <c r="N112" s="1">
        <f t="shared" si="24"/>
        <v>76</v>
      </c>
      <c r="O112" s="1">
        <v>48</v>
      </c>
      <c r="P112" s="1">
        <v>28</v>
      </c>
    </row>
    <row r="113" spans="1:16" ht="12.75" outlineLevel="2">
      <c r="A113" s="5" t="s">
        <v>84</v>
      </c>
      <c r="B113" s="5" t="s">
        <v>74</v>
      </c>
      <c r="C113" s="5" t="s">
        <v>58</v>
      </c>
      <c r="D113" s="5" t="s">
        <v>55</v>
      </c>
      <c r="E113" s="1">
        <f t="shared" si="20"/>
        <v>102</v>
      </c>
      <c r="F113" s="1">
        <f t="shared" si="21"/>
        <v>70</v>
      </c>
      <c r="G113" s="1">
        <f t="shared" si="21"/>
        <v>32</v>
      </c>
      <c r="H113" s="1">
        <f t="shared" si="22"/>
        <v>34</v>
      </c>
      <c r="I113" s="1">
        <v>19</v>
      </c>
      <c r="J113" s="1">
        <v>15</v>
      </c>
      <c r="K113" s="1">
        <f t="shared" si="23"/>
        <v>37</v>
      </c>
      <c r="L113" s="1">
        <v>27</v>
      </c>
      <c r="M113" s="1">
        <v>10</v>
      </c>
      <c r="N113" s="1">
        <f t="shared" si="24"/>
        <v>31</v>
      </c>
      <c r="O113" s="1">
        <v>24</v>
      </c>
      <c r="P113" s="1">
        <v>7</v>
      </c>
    </row>
    <row r="114" spans="1:16" ht="12.75" outlineLevel="2">
      <c r="A114" s="5" t="s">
        <v>84</v>
      </c>
      <c r="B114" s="5" t="s">
        <v>74</v>
      </c>
      <c r="C114" s="5" t="s">
        <v>59</v>
      </c>
      <c r="D114" s="5" t="s">
        <v>102</v>
      </c>
      <c r="E114" s="1">
        <f t="shared" si="20"/>
        <v>76</v>
      </c>
      <c r="F114" s="1">
        <f t="shared" si="21"/>
        <v>20</v>
      </c>
      <c r="G114" s="1">
        <f t="shared" si="21"/>
        <v>56</v>
      </c>
      <c r="H114" s="1">
        <f t="shared" si="22"/>
        <v>30</v>
      </c>
      <c r="I114" s="1">
        <v>5</v>
      </c>
      <c r="J114" s="1">
        <v>25</v>
      </c>
      <c r="K114" s="1">
        <f t="shared" si="23"/>
        <v>30</v>
      </c>
      <c r="L114" s="1">
        <v>11</v>
      </c>
      <c r="M114" s="1">
        <v>19</v>
      </c>
      <c r="N114" s="1">
        <f t="shared" si="24"/>
        <v>16</v>
      </c>
      <c r="O114" s="1">
        <v>4</v>
      </c>
      <c r="P114" s="1">
        <v>12</v>
      </c>
    </row>
    <row r="115" spans="1:16" ht="12.75" outlineLevel="2">
      <c r="A115" s="5" t="s">
        <v>84</v>
      </c>
      <c r="B115" s="5" t="s">
        <v>74</v>
      </c>
      <c r="C115" s="5" t="s">
        <v>60</v>
      </c>
      <c r="D115" s="5" t="s">
        <v>103</v>
      </c>
      <c r="E115" s="1">
        <f t="shared" si="20"/>
        <v>128</v>
      </c>
      <c r="F115" s="1">
        <f t="shared" si="21"/>
        <v>67</v>
      </c>
      <c r="G115" s="1">
        <f t="shared" si="21"/>
        <v>61</v>
      </c>
      <c r="H115" s="1">
        <f t="shared" si="22"/>
        <v>43</v>
      </c>
      <c r="I115" s="1">
        <v>24</v>
      </c>
      <c r="J115" s="1">
        <v>19</v>
      </c>
      <c r="K115" s="1">
        <f t="shared" si="23"/>
        <v>43</v>
      </c>
      <c r="L115" s="1">
        <v>22</v>
      </c>
      <c r="M115" s="1">
        <v>21</v>
      </c>
      <c r="N115" s="1">
        <f t="shared" si="24"/>
        <v>42</v>
      </c>
      <c r="O115" s="1">
        <v>21</v>
      </c>
      <c r="P115" s="1">
        <v>21</v>
      </c>
    </row>
    <row r="116" spans="1:16" ht="12.75" outlineLevel="2">
      <c r="A116" s="5" t="s">
        <v>84</v>
      </c>
      <c r="B116" s="5" t="s">
        <v>74</v>
      </c>
      <c r="C116" s="5" t="s">
        <v>61</v>
      </c>
      <c r="D116" s="5" t="s">
        <v>104</v>
      </c>
      <c r="E116" s="1">
        <f t="shared" si="20"/>
        <v>119</v>
      </c>
      <c r="F116" s="1">
        <f t="shared" si="21"/>
        <v>69</v>
      </c>
      <c r="G116" s="1">
        <f t="shared" si="21"/>
        <v>50</v>
      </c>
      <c r="H116" s="1">
        <f t="shared" si="22"/>
        <v>38</v>
      </c>
      <c r="I116" s="1">
        <v>20</v>
      </c>
      <c r="J116" s="1">
        <v>18</v>
      </c>
      <c r="K116" s="1">
        <f t="shared" si="23"/>
        <v>42</v>
      </c>
      <c r="L116" s="1">
        <v>25</v>
      </c>
      <c r="M116" s="1">
        <v>17</v>
      </c>
      <c r="N116" s="1">
        <f t="shared" si="24"/>
        <v>39</v>
      </c>
      <c r="O116" s="1">
        <v>24</v>
      </c>
      <c r="P116" s="1">
        <v>15</v>
      </c>
    </row>
    <row r="117" spans="1:16" ht="12.75" outlineLevel="1">
      <c r="A117" s="5" t="s">
        <v>84</v>
      </c>
      <c r="B117" s="19" t="s">
        <v>75</v>
      </c>
      <c r="C117" s="20"/>
      <c r="D117" s="21"/>
      <c r="E117" s="1">
        <f>SUM(E107:E116)</f>
        <v>1995</v>
      </c>
      <c r="F117" s="1">
        <f aca="true" t="shared" si="35" ref="F117:P117">SUM(F107:F116)</f>
        <v>1055</v>
      </c>
      <c r="G117" s="1">
        <f t="shared" si="35"/>
        <v>940</v>
      </c>
      <c r="H117" s="1">
        <f t="shared" si="35"/>
        <v>674</v>
      </c>
      <c r="I117" s="1">
        <f t="shared" si="35"/>
        <v>346</v>
      </c>
      <c r="J117" s="1">
        <f t="shared" si="35"/>
        <v>328</v>
      </c>
      <c r="K117" s="1">
        <f t="shared" si="35"/>
        <v>677</v>
      </c>
      <c r="L117" s="1">
        <f t="shared" si="35"/>
        <v>367</v>
      </c>
      <c r="M117" s="1">
        <f t="shared" si="35"/>
        <v>310</v>
      </c>
      <c r="N117" s="1">
        <f t="shared" si="35"/>
        <v>644</v>
      </c>
      <c r="O117" s="1">
        <f t="shared" si="35"/>
        <v>342</v>
      </c>
      <c r="P117" s="1">
        <f t="shared" si="35"/>
        <v>302</v>
      </c>
    </row>
    <row r="118" spans="1:16" ht="12.75" outlineLevel="2">
      <c r="A118" s="5" t="s">
        <v>84</v>
      </c>
      <c r="B118" s="5" t="s">
        <v>134</v>
      </c>
      <c r="C118" s="5" t="s">
        <v>62</v>
      </c>
      <c r="D118" s="5" t="s">
        <v>105</v>
      </c>
      <c r="E118" s="1">
        <f t="shared" si="20"/>
        <v>842</v>
      </c>
      <c r="F118" s="1">
        <f t="shared" si="21"/>
        <v>421</v>
      </c>
      <c r="G118" s="1">
        <f t="shared" si="21"/>
        <v>421</v>
      </c>
      <c r="H118" s="1">
        <f t="shared" si="22"/>
        <v>291</v>
      </c>
      <c r="I118" s="1">
        <v>149</v>
      </c>
      <c r="J118" s="1">
        <v>142</v>
      </c>
      <c r="K118" s="1">
        <f t="shared" si="23"/>
        <v>278</v>
      </c>
      <c r="L118" s="1">
        <v>122</v>
      </c>
      <c r="M118" s="1">
        <v>156</v>
      </c>
      <c r="N118" s="1">
        <f t="shared" si="24"/>
        <v>273</v>
      </c>
      <c r="O118" s="1">
        <v>150</v>
      </c>
      <c r="P118" s="1">
        <v>123</v>
      </c>
    </row>
    <row r="119" spans="1:16" ht="12.75" outlineLevel="2">
      <c r="A119" s="5" t="s">
        <v>84</v>
      </c>
      <c r="B119" s="5" t="s">
        <v>134</v>
      </c>
      <c r="C119" s="5" t="s">
        <v>63</v>
      </c>
      <c r="D119" s="5" t="s">
        <v>106</v>
      </c>
      <c r="E119" s="1">
        <f t="shared" si="20"/>
        <v>279</v>
      </c>
      <c r="F119" s="1">
        <f t="shared" si="21"/>
        <v>35</v>
      </c>
      <c r="G119" s="1">
        <f t="shared" si="21"/>
        <v>244</v>
      </c>
      <c r="H119" s="1">
        <f t="shared" si="22"/>
        <v>93</v>
      </c>
      <c r="I119" s="1">
        <v>11</v>
      </c>
      <c r="J119" s="1">
        <v>82</v>
      </c>
      <c r="K119" s="1">
        <f t="shared" si="23"/>
        <v>94</v>
      </c>
      <c r="L119" s="1">
        <v>15</v>
      </c>
      <c r="M119" s="1">
        <v>79</v>
      </c>
      <c r="N119" s="1">
        <f t="shared" si="24"/>
        <v>92</v>
      </c>
      <c r="O119" s="1">
        <v>9</v>
      </c>
      <c r="P119" s="1">
        <v>83</v>
      </c>
    </row>
    <row r="120" spans="1:16" ht="12.75" outlineLevel="2">
      <c r="A120" s="5" t="s">
        <v>84</v>
      </c>
      <c r="B120" s="5" t="s">
        <v>134</v>
      </c>
      <c r="C120" s="5" t="s">
        <v>65</v>
      </c>
      <c r="D120" s="5" t="s">
        <v>107</v>
      </c>
      <c r="E120" s="1">
        <f t="shared" si="20"/>
        <v>253</v>
      </c>
      <c r="F120" s="1">
        <f t="shared" si="21"/>
        <v>124</v>
      </c>
      <c r="G120" s="1">
        <f t="shared" si="21"/>
        <v>129</v>
      </c>
      <c r="H120" s="1">
        <f t="shared" si="22"/>
        <v>168</v>
      </c>
      <c r="I120" s="1">
        <v>89</v>
      </c>
      <c r="J120" s="1">
        <v>79</v>
      </c>
      <c r="K120" s="1">
        <f t="shared" si="23"/>
        <v>40</v>
      </c>
      <c r="L120" s="1">
        <v>16</v>
      </c>
      <c r="M120" s="1">
        <v>24</v>
      </c>
      <c r="N120" s="1">
        <f t="shared" si="24"/>
        <v>45</v>
      </c>
      <c r="O120" s="1">
        <v>19</v>
      </c>
      <c r="P120" s="1">
        <v>26</v>
      </c>
    </row>
    <row r="121" spans="1:16" ht="12.75" outlineLevel="2">
      <c r="A121" s="5" t="s">
        <v>84</v>
      </c>
      <c r="B121" s="5" t="s">
        <v>134</v>
      </c>
      <c r="C121" s="5" t="s">
        <v>65</v>
      </c>
      <c r="D121" s="5" t="s">
        <v>108</v>
      </c>
      <c r="E121" s="1">
        <f t="shared" si="20"/>
        <v>249</v>
      </c>
      <c r="F121" s="1">
        <f aca="true" t="shared" si="36" ref="F121:G129">SUM(I121,L121,O121)</f>
        <v>171</v>
      </c>
      <c r="G121" s="1">
        <f t="shared" si="36"/>
        <v>78</v>
      </c>
      <c r="H121" s="1">
        <f t="shared" si="22"/>
        <v>0</v>
      </c>
      <c r="I121" s="1" t="s">
        <v>8</v>
      </c>
      <c r="J121" s="1" t="s">
        <v>8</v>
      </c>
      <c r="K121" s="1">
        <f t="shared" si="23"/>
        <v>128</v>
      </c>
      <c r="L121" s="1">
        <v>78</v>
      </c>
      <c r="M121" s="1">
        <v>50</v>
      </c>
      <c r="N121" s="1">
        <f t="shared" si="24"/>
        <v>121</v>
      </c>
      <c r="O121" s="1">
        <v>93</v>
      </c>
      <c r="P121" s="1">
        <v>28</v>
      </c>
    </row>
    <row r="122" spans="1:16" ht="12.75" outlineLevel="2">
      <c r="A122" s="5" t="s">
        <v>84</v>
      </c>
      <c r="B122" s="5" t="s">
        <v>134</v>
      </c>
      <c r="C122" s="5" t="s">
        <v>66</v>
      </c>
      <c r="D122" s="5" t="s">
        <v>64</v>
      </c>
      <c r="E122" s="1">
        <f t="shared" si="20"/>
        <v>119</v>
      </c>
      <c r="F122" s="1">
        <f t="shared" si="36"/>
        <v>16</v>
      </c>
      <c r="G122" s="1">
        <f t="shared" si="36"/>
        <v>103</v>
      </c>
      <c r="H122" s="1">
        <f t="shared" si="22"/>
        <v>40</v>
      </c>
      <c r="I122" s="1">
        <v>7</v>
      </c>
      <c r="J122" s="1">
        <v>33</v>
      </c>
      <c r="K122" s="1">
        <f t="shared" si="23"/>
        <v>40</v>
      </c>
      <c r="L122" s="1">
        <v>6</v>
      </c>
      <c r="M122" s="1">
        <v>34</v>
      </c>
      <c r="N122" s="1">
        <f t="shared" si="24"/>
        <v>39</v>
      </c>
      <c r="O122" s="1">
        <v>3</v>
      </c>
      <c r="P122" s="1">
        <v>36</v>
      </c>
    </row>
    <row r="123" spans="1:16" ht="12.75" outlineLevel="2">
      <c r="A123" s="5" t="s">
        <v>84</v>
      </c>
      <c r="B123" s="5" t="s">
        <v>134</v>
      </c>
      <c r="C123" s="5" t="s">
        <v>67</v>
      </c>
      <c r="D123" s="5" t="s">
        <v>109</v>
      </c>
      <c r="E123" s="1">
        <f t="shared" si="20"/>
        <v>41</v>
      </c>
      <c r="F123" s="1">
        <f t="shared" si="36"/>
        <v>6</v>
      </c>
      <c r="G123" s="1">
        <f t="shared" si="36"/>
        <v>35</v>
      </c>
      <c r="H123" s="1">
        <f t="shared" si="22"/>
        <v>0</v>
      </c>
      <c r="I123" s="1" t="s">
        <v>8</v>
      </c>
      <c r="J123" s="1" t="s">
        <v>8</v>
      </c>
      <c r="K123" s="1">
        <f t="shared" si="23"/>
        <v>0</v>
      </c>
      <c r="L123" s="1" t="s">
        <v>8</v>
      </c>
      <c r="M123" s="1" t="s">
        <v>8</v>
      </c>
      <c r="N123" s="1">
        <f t="shared" si="24"/>
        <v>41</v>
      </c>
      <c r="O123" s="1">
        <v>6</v>
      </c>
      <c r="P123" s="1">
        <v>35</v>
      </c>
    </row>
    <row r="124" spans="1:16" ht="12.75" outlineLevel="2">
      <c r="A124" s="5" t="s">
        <v>84</v>
      </c>
      <c r="B124" s="5" t="s">
        <v>134</v>
      </c>
      <c r="C124" s="5" t="s">
        <v>68</v>
      </c>
      <c r="D124" s="5" t="s">
        <v>110</v>
      </c>
      <c r="E124" s="1">
        <f t="shared" si="20"/>
        <v>166</v>
      </c>
      <c r="F124" s="1">
        <f t="shared" si="36"/>
        <v>80</v>
      </c>
      <c r="G124" s="1">
        <f t="shared" si="36"/>
        <v>86</v>
      </c>
      <c r="H124" s="1">
        <f t="shared" si="22"/>
        <v>82</v>
      </c>
      <c r="I124" s="1">
        <v>43</v>
      </c>
      <c r="J124" s="1">
        <v>39</v>
      </c>
      <c r="K124" s="1">
        <f t="shared" si="23"/>
        <v>84</v>
      </c>
      <c r="L124" s="1">
        <v>37</v>
      </c>
      <c r="M124" s="1">
        <v>47</v>
      </c>
      <c r="N124" s="1">
        <f t="shared" si="24"/>
        <v>0</v>
      </c>
      <c r="O124" s="1" t="s">
        <v>8</v>
      </c>
      <c r="P124" s="1" t="s">
        <v>8</v>
      </c>
    </row>
    <row r="125" spans="1:16" ht="12.75" outlineLevel="2">
      <c r="A125" s="5" t="s">
        <v>84</v>
      </c>
      <c r="B125" s="5" t="s">
        <v>134</v>
      </c>
      <c r="C125" s="5" t="s">
        <v>69</v>
      </c>
      <c r="D125" s="5" t="s">
        <v>111</v>
      </c>
      <c r="E125" s="1">
        <f t="shared" si="20"/>
        <v>121</v>
      </c>
      <c r="F125" s="1">
        <f t="shared" si="36"/>
        <v>62</v>
      </c>
      <c r="G125" s="1">
        <f t="shared" si="36"/>
        <v>59</v>
      </c>
      <c r="H125" s="1">
        <f t="shared" si="22"/>
        <v>41</v>
      </c>
      <c r="I125" s="1">
        <v>19</v>
      </c>
      <c r="J125" s="1">
        <v>22</v>
      </c>
      <c r="K125" s="1">
        <f t="shared" si="23"/>
        <v>40</v>
      </c>
      <c r="L125" s="1">
        <v>19</v>
      </c>
      <c r="M125" s="1">
        <v>21</v>
      </c>
      <c r="N125" s="1">
        <f t="shared" si="24"/>
        <v>40</v>
      </c>
      <c r="O125" s="1">
        <v>24</v>
      </c>
      <c r="P125" s="1">
        <v>16</v>
      </c>
    </row>
    <row r="126" spans="1:16" ht="12.75" outlineLevel="1">
      <c r="A126" s="5" t="s">
        <v>84</v>
      </c>
      <c r="B126" s="19" t="s">
        <v>155</v>
      </c>
      <c r="C126" s="20"/>
      <c r="D126" s="21"/>
      <c r="E126" s="1">
        <f>SUM(E118:E125)</f>
        <v>2070</v>
      </c>
      <c r="F126" s="1">
        <f aca="true" t="shared" si="37" ref="F126:P126">SUM(F118:F125)</f>
        <v>915</v>
      </c>
      <c r="G126" s="1">
        <f t="shared" si="37"/>
        <v>1155</v>
      </c>
      <c r="H126" s="1">
        <f t="shared" si="37"/>
        <v>715</v>
      </c>
      <c r="I126" s="1">
        <f t="shared" si="37"/>
        <v>318</v>
      </c>
      <c r="J126" s="1">
        <f t="shared" si="37"/>
        <v>397</v>
      </c>
      <c r="K126" s="1">
        <f t="shared" si="37"/>
        <v>704</v>
      </c>
      <c r="L126" s="1">
        <f t="shared" si="37"/>
        <v>293</v>
      </c>
      <c r="M126" s="1">
        <f t="shared" si="37"/>
        <v>411</v>
      </c>
      <c r="N126" s="1">
        <f t="shared" si="37"/>
        <v>651</v>
      </c>
      <c r="O126" s="1">
        <f t="shared" si="37"/>
        <v>304</v>
      </c>
      <c r="P126" s="1">
        <f t="shared" si="37"/>
        <v>347</v>
      </c>
    </row>
    <row r="127" spans="1:16" ht="12.75">
      <c r="A127" s="19" t="s">
        <v>85</v>
      </c>
      <c r="B127" s="20"/>
      <c r="C127" s="20"/>
      <c r="D127" s="21"/>
      <c r="E127" s="1">
        <f aca="true" t="shared" si="38" ref="E127:P127">SUM(E117,E126)</f>
        <v>4065</v>
      </c>
      <c r="F127" s="1">
        <f t="shared" si="38"/>
        <v>1970</v>
      </c>
      <c r="G127" s="1">
        <f t="shared" si="38"/>
        <v>2095</v>
      </c>
      <c r="H127" s="1">
        <f t="shared" si="38"/>
        <v>1389</v>
      </c>
      <c r="I127" s="1">
        <f t="shared" si="38"/>
        <v>664</v>
      </c>
      <c r="J127" s="1">
        <f t="shared" si="38"/>
        <v>725</v>
      </c>
      <c r="K127" s="1">
        <f t="shared" si="38"/>
        <v>1381</v>
      </c>
      <c r="L127" s="1">
        <f t="shared" si="38"/>
        <v>660</v>
      </c>
      <c r="M127" s="1">
        <f t="shared" si="38"/>
        <v>721</v>
      </c>
      <c r="N127" s="1">
        <f t="shared" si="38"/>
        <v>1295</v>
      </c>
      <c r="O127" s="1">
        <f t="shared" si="38"/>
        <v>646</v>
      </c>
      <c r="P127" s="1">
        <f t="shared" si="38"/>
        <v>649</v>
      </c>
    </row>
    <row r="128" spans="1:16" ht="12.75" outlineLevel="2">
      <c r="A128" s="5" t="s">
        <v>70</v>
      </c>
      <c r="B128" s="5" t="s">
        <v>74</v>
      </c>
      <c r="C128" s="5" t="s">
        <v>71</v>
      </c>
      <c r="D128" s="5" t="s">
        <v>70</v>
      </c>
      <c r="E128" s="1">
        <f>SUM(F128:G128)</f>
        <v>562</v>
      </c>
      <c r="F128" s="1">
        <f t="shared" si="36"/>
        <v>286</v>
      </c>
      <c r="G128" s="1">
        <f t="shared" si="36"/>
        <v>276</v>
      </c>
      <c r="H128" s="1">
        <f t="shared" si="22"/>
        <v>180</v>
      </c>
      <c r="I128" s="1">
        <v>93</v>
      </c>
      <c r="J128" s="1">
        <v>87</v>
      </c>
      <c r="K128" s="1">
        <f t="shared" si="23"/>
        <v>191</v>
      </c>
      <c r="L128" s="1">
        <v>102</v>
      </c>
      <c r="M128" s="1">
        <v>89</v>
      </c>
      <c r="N128" s="1">
        <f t="shared" si="24"/>
        <v>191</v>
      </c>
      <c r="O128" s="1">
        <v>91</v>
      </c>
      <c r="P128" s="1">
        <v>100</v>
      </c>
    </row>
    <row r="129" spans="1:16" ht="12.75" outlineLevel="2">
      <c r="A129" s="5" t="s">
        <v>70</v>
      </c>
      <c r="B129" s="5" t="s">
        <v>74</v>
      </c>
      <c r="C129" s="5" t="s">
        <v>72</v>
      </c>
      <c r="D129" s="5" t="s">
        <v>70</v>
      </c>
      <c r="E129" s="1">
        <f t="shared" si="20"/>
        <v>244</v>
      </c>
      <c r="F129" s="1">
        <f t="shared" si="36"/>
        <v>133</v>
      </c>
      <c r="G129" s="1">
        <f t="shared" si="36"/>
        <v>111</v>
      </c>
      <c r="H129" s="1">
        <f t="shared" si="22"/>
        <v>84</v>
      </c>
      <c r="I129" s="1">
        <v>48</v>
      </c>
      <c r="J129" s="1">
        <v>36</v>
      </c>
      <c r="K129" s="1">
        <f t="shared" si="23"/>
        <v>90</v>
      </c>
      <c r="L129" s="1">
        <v>52</v>
      </c>
      <c r="M129" s="1">
        <v>38</v>
      </c>
      <c r="N129" s="1">
        <f t="shared" si="24"/>
        <v>70</v>
      </c>
      <c r="O129" s="1">
        <v>33</v>
      </c>
      <c r="P129" s="1">
        <v>37</v>
      </c>
    </row>
    <row r="130" spans="1:16" ht="12.75" outlineLevel="1">
      <c r="A130" s="5" t="s">
        <v>70</v>
      </c>
      <c r="B130" s="19" t="s">
        <v>75</v>
      </c>
      <c r="C130" s="20"/>
      <c r="D130" s="21"/>
      <c r="E130" s="1">
        <f>SUM(E128:E129)</f>
        <v>806</v>
      </c>
      <c r="F130" s="1">
        <f aca="true" t="shared" si="39" ref="F130:P130">SUM(F128:F129)</f>
        <v>419</v>
      </c>
      <c r="G130" s="1">
        <f t="shared" si="39"/>
        <v>387</v>
      </c>
      <c r="H130" s="1">
        <f t="shared" si="39"/>
        <v>264</v>
      </c>
      <c r="I130" s="1">
        <f t="shared" si="39"/>
        <v>141</v>
      </c>
      <c r="J130" s="1">
        <f t="shared" si="39"/>
        <v>123</v>
      </c>
      <c r="K130" s="1">
        <f t="shared" si="39"/>
        <v>281</v>
      </c>
      <c r="L130" s="1">
        <f t="shared" si="39"/>
        <v>154</v>
      </c>
      <c r="M130" s="1">
        <f t="shared" si="39"/>
        <v>127</v>
      </c>
      <c r="N130" s="1">
        <f t="shared" si="39"/>
        <v>261</v>
      </c>
      <c r="O130" s="1">
        <f t="shared" si="39"/>
        <v>124</v>
      </c>
      <c r="P130" s="1">
        <f t="shared" si="39"/>
        <v>137</v>
      </c>
    </row>
    <row r="131" spans="1:16" ht="12.75">
      <c r="A131" s="19" t="s">
        <v>86</v>
      </c>
      <c r="B131" s="20"/>
      <c r="C131" s="20"/>
      <c r="D131" s="21"/>
      <c r="E131" s="1">
        <f aca="true" t="shared" si="40" ref="E131:O131">SUM(E130)</f>
        <v>806</v>
      </c>
      <c r="F131" s="1">
        <f t="shared" si="40"/>
        <v>419</v>
      </c>
      <c r="G131" s="1">
        <f t="shared" si="40"/>
        <v>387</v>
      </c>
      <c r="H131" s="1">
        <f t="shared" si="40"/>
        <v>264</v>
      </c>
      <c r="I131" s="1">
        <f t="shared" si="40"/>
        <v>141</v>
      </c>
      <c r="J131" s="1">
        <f t="shared" si="40"/>
        <v>123</v>
      </c>
      <c r="K131" s="1">
        <f t="shared" si="40"/>
        <v>281</v>
      </c>
      <c r="L131" s="1">
        <f t="shared" si="40"/>
        <v>154</v>
      </c>
      <c r="M131" s="1">
        <f t="shared" si="40"/>
        <v>127</v>
      </c>
      <c r="N131" s="1">
        <f t="shared" si="40"/>
        <v>261</v>
      </c>
      <c r="O131" s="1">
        <f t="shared" si="40"/>
        <v>124</v>
      </c>
      <c r="P131" s="1">
        <f>SUM(P130)</f>
        <v>137</v>
      </c>
    </row>
    <row r="132" spans="1:16" ht="12.75">
      <c r="A132" s="19" t="s">
        <v>158</v>
      </c>
      <c r="B132" s="20"/>
      <c r="C132" s="20"/>
      <c r="D132" s="21"/>
      <c r="E132" s="1">
        <f>SUM(E49,E63,E80,E88,E94,E97,E100,E103,E106,E127,E131)</f>
        <v>38807</v>
      </c>
      <c r="F132" s="1">
        <f aca="true" t="shared" si="41" ref="F132:P132">SUM(F49,F63,F80,F88,F94,F97,F100,F103,F106,F127,F131)</f>
        <v>19402</v>
      </c>
      <c r="G132" s="1">
        <f t="shared" si="41"/>
        <v>19405</v>
      </c>
      <c r="H132" s="1">
        <f t="shared" si="41"/>
        <v>13154</v>
      </c>
      <c r="I132" s="1">
        <f t="shared" si="41"/>
        <v>6603</v>
      </c>
      <c r="J132" s="1">
        <f t="shared" si="41"/>
        <v>6551</v>
      </c>
      <c r="K132" s="1">
        <f t="shared" si="41"/>
        <v>13153</v>
      </c>
      <c r="L132" s="1">
        <f t="shared" si="41"/>
        <v>6472</v>
      </c>
      <c r="M132" s="1">
        <f t="shared" si="41"/>
        <v>6681</v>
      </c>
      <c r="N132" s="1">
        <f t="shared" si="41"/>
        <v>12500</v>
      </c>
      <c r="O132" s="1">
        <f t="shared" si="41"/>
        <v>6327</v>
      </c>
      <c r="P132" s="1">
        <f t="shared" si="41"/>
        <v>6173</v>
      </c>
    </row>
  </sheetData>
  <sheetProtection/>
  <mergeCells count="34">
    <mergeCell ref="D1:D2"/>
    <mergeCell ref="A97:D97"/>
    <mergeCell ref="B99:D99"/>
    <mergeCell ref="B62:D62"/>
    <mergeCell ref="K1:M1"/>
    <mergeCell ref="N1:P1"/>
    <mergeCell ref="B43:D43"/>
    <mergeCell ref="B48:D48"/>
    <mergeCell ref="A49:D49"/>
    <mergeCell ref="E1:G1"/>
    <mergeCell ref="H1:J1"/>
    <mergeCell ref="A1:A2"/>
    <mergeCell ref="B1:B2"/>
    <mergeCell ref="C1:C2"/>
    <mergeCell ref="A100:D100"/>
    <mergeCell ref="A63:D63"/>
    <mergeCell ref="B76:D76"/>
    <mergeCell ref="B79:D79"/>
    <mergeCell ref="A80:D80"/>
    <mergeCell ref="B87:D87"/>
    <mergeCell ref="A88:D88"/>
    <mergeCell ref="B93:D93"/>
    <mergeCell ref="A94:D94"/>
    <mergeCell ref="B96:D96"/>
    <mergeCell ref="A127:D127"/>
    <mergeCell ref="B130:D130"/>
    <mergeCell ref="A131:D131"/>
    <mergeCell ref="A132:D132"/>
    <mergeCell ref="B102:D102"/>
    <mergeCell ref="A103:D103"/>
    <mergeCell ref="B105:D105"/>
    <mergeCell ref="A106:D106"/>
    <mergeCell ref="B117:D117"/>
    <mergeCell ref="B126:D126"/>
  </mergeCells>
  <printOptions horizontalCentered="1"/>
  <pageMargins left="0.5905511811023623" right="0.5905511811023623" top="0.7874015748031497" bottom="0.3937007874015748" header="0.5905511811023623" footer="0.1968503937007874"/>
  <pageSetup fitToHeight="0" horizontalDpi="600" verticalDpi="600" orientation="portrait" paperSize="9" scale="60" r:id="rId1"/>
  <headerFooter>
    <oddHeader>&amp;C&amp;12府内公立高等学校（全日制課程）　生徒数（小学科別）&amp;R調査基準日　H27.5.1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SheetLayoutView="245" zoomScalePageLayoutView="0" workbookViewId="0" topLeftCell="A1">
      <pane xSplit="4" ySplit="2" topLeftCell="E3" activePane="bottomRight" state="frozen"/>
      <selection pane="topLeft" activeCell="A1" sqref="A1:A2"/>
      <selection pane="topRight" activeCell="A1" sqref="A1:A2"/>
      <selection pane="bottomLeft" activeCell="A1" sqref="A1:A2"/>
      <selection pane="bottomRight" activeCell="A1" sqref="A1:A2"/>
    </sheetView>
  </sheetViews>
  <sheetFormatPr defaultColWidth="9.00390625" defaultRowHeight="13.5" outlineLevelRow="2"/>
  <cols>
    <col min="1" max="1" width="14.375" style="3" bestFit="1" customWidth="1"/>
    <col min="2" max="2" width="5.75390625" style="3" bestFit="1" customWidth="1"/>
    <col min="3" max="3" width="17.75390625" style="3" customWidth="1"/>
    <col min="4" max="4" width="17.50390625" style="3" bestFit="1" customWidth="1"/>
    <col min="5" max="8" width="8.125" style="2" customWidth="1"/>
    <col min="9" max="10" width="6.875" style="2" customWidth="1"/>
    <col min="11" max="11" width="8.125" style="2" customWidth="1"/>
    <col min="12" max="13" width="6.875" style="2" customWidth="1"/>
    <col min="14" max="14" width="8.125" style="2" customWidth="1"/>
    <col min="15" max="16" width="6.875" style="2" customWidth="1"/>
    <col min="17" max="17" width="8.125" style="2" customWidth="1"/>
    <col min="18" max="19" width="6.875" style="2" customWidth="1"/>
    <col min="20" max="16384" width="9.00390625" style="2" customWidth="1"/>
  </cols>
  <sheetData>
    <row r="1" spans="1:19" s="3" customFormat="1" ht="15" customHeight="1">
      <c r="A1" s="22" t="s">
        <v>87</v>
      </c>
      <c r="B1" s="22" t="s">
        <v>154</v>
      </c>
      <c r="C1" s="23" t="s">
        <v>88</v>
      </c>
      <c r="D1" s="22" t="s">
        <v>89</v>
      </c>
      <c r="E1" s="22" t="s">
        <v>73</v>
      </c>
      <c r="F1" s="22"/>
      <c r="G1" s="22"/>
      <c r="H1" s="22" t="s">
        <v>90</v>
      </c>
      <c r="I1" s="22"/>
      <c r="J1" s="22"/>
      <c r="K1" s="22" t="s">
        <v>91</v>
      </c>
      <c r="L1" s="22"/>
      <c r="M1" s="22"/>
      <c r="N1" s="22" t="s">
        <v>92</v>
      </c>
      <c r="O1" s="22"/>
      <c r="P1" s="22"/>
      <c r="Q1" s="22" t="s">
        <v>138</v>
      </c>
      <c r="R1" s="22"/>
      <c r="S1" s="22"/>
    </row>
    <row r="2" spans="1:19" s="3" customFormat="1" ht="15" customHeight="1">
      <c r="A2" s="22"/>
      <c r="B2" s="22"/>
      <c r="C2" s="23"/>
      <c r="D2" s="22"/>
      <c r="E2" s="4" t="s">
        <v>93</v>
      </c>
      <c r="F2" s="4" t="s">
        <v>94</v>
      </c>
      <c r="G2" s="4" t="s">
        <v>95</v>
      </c>
      <c r="H2" s="4" t="s">
        <v>93</v>
      </c>
      <c r="I2" s="4" t="s">
        <v>94</v>
      </c>
      <c r="J2" s="4" t="s">
        <v>95</v>
      </c>
      <c r="K2" s="4" t="s">
        <v>93</v>
      </c>
      <c r="L2" s="4" t="s">
        <v>94</v>
      </c>
      <c r="M2" s="4" t="s">
        <v>95</v>
      </c>
      <c r="N2" s="4" t="s">
        <v>93</v>
      </c>
      <c r="O2" s="4" t="s">
        <v>94</v>
      </c>
      <c r="P2" s="4" t="s">
        <v>95</v>
      </c>
      <c r="Q2" s="4" t="s">
        <v>93</v>
      </c>
      <c r="R2" s="4" t="s">
        <v>94</v>
      </c>
      <c r="S2" s="4" t="s">
        <v>95</v>
      </c>
    </row>
    <row r="3" spans="1:19" ht="12.75" customHeight="1" outlineLevel="2">
      <c r="A3" s="5" t="s">
        <v>135</v>
      </c>
      <c r="B3" s="5" t="s">
        <v>112</v>
      </c>
      <c r="C3" s="5" t="s">
        <v>139</v>
      </c>
      <c r="D3" s="5"/>
      <c r="E3" s="1">
        <f>SUM(F3:G3)</f>
        <v>120</v>
      </c>
      <c r="F3" s="1">
        <f>SUM(I3,L3,O3,R3)</f>
        <v>46</v>
      </c>
      <c r="G3" s="1">
        <f>SUM(J3,M3,P3,S3)</f>
        <v>74</v>
      </c>
      <c r="H3" s="1">
        <f>SUM(I3:J3)</f>
        <v>120</v>
      </c>
      <c r="I3" s="1">
        <v>46</v>
      </c>
      <c r="J3" s="1">
        <v>74</v>
      </c>
      <c r="K3" s="1">
        <f>SUM(L3:M3)</f>
        <v>0</v>
      </c>
      <c r="L3" s="1" t="s">
        <v>8</v>
      </c>
      <c r="M3" s="1" t="s">
        <v>8</v>
      </c>
      <c r="N3" s="1">
        <f>SUM(O3:P3)</f>
        <v>0</v>
      </c>
      <c r="O3" s="1" t="s">
        <v>8</v>
      </c>
      <c r="P3" s="1" t="s">
        <v>8</v>
      </c>
      <c r="Q3" s="1">
        <f>SUM(R3:S3)</f>
        <v>0</v>
      </c>
      <c r="R3" s="1" t="s">
        <v>8</v>
      </c>
      <c r="S3" s="1" t="s">
        <v>8</v>
      </c>
    </row>
    <row r="4" spans="1:19" ht="12.75" customHeight="1" outlineLevel="2">
      <c r="A4" s="5" t="s">
        <v>135</v>
      </c>
      <c r="B4" s="5" t="s">
        <v>112</v>
      </c>
      <c r="C4" s="5" t="s">
        <v>113</v>
      </c>
      <c r="D4" s="5"/>
      <c r="E4" s="1">
        <f aca="true" t="shared" si="0" ref="E4:E13">SUM(F4:G4)</f>
        <v>88</v>
      </c>
      <c r="F4" s="1">
        <f aca="true" t="shared" si="1" ref="F4:G13">SUM(I4,L4,O4,R4)</f>
        <v>65</v>
      </c>
      <c r="G4" s="1">
        <f t="shared" si="1"/>
        <v>23</v>
      </c>
      <c r="H4" s="1">
        <f aca="true" t="shared" si="2" ref="H4:H13">SUM(I4:J4)</f>
        <v>16</v>
      </c>
      <c r="I4" s="1">
        <v>8</v>
      </c>
      <c r="J4" s="1">
        <v>8</v>
      </c>
      <c r="K4" s="1">
        <f aca="true" t="shared" si="3" ref="K4:K13">SUM(L4:M4)</f>
        <v>36</v>
      </c>
      <c r="L4" s="1">
        <v>27</v>
      </c>
      <c r="M4" s="1">
        <v>9</v>
      </c>
      <c r="N4" s="1">
        <f aca="true" t="shared" si="4" ref="N4:N13">SUM(O4:P4)</f>
        <v>23</v>
      </c>
      <c r="O4" s="1">
        <v>20</v>
      </c>
      <c r="P4" s="1">
        <v>3</v>
      </c>
      <c r="Q4" s="1">
        <f aca="true" t="shared" si="5" ref="Q4:Q13">SUM(R4:S4)</f>
        <v>13</v>
      </c>
      <c r="R4" s="1">
        <v>10</v>
      </c>
      <c r="S4" s="1">
        <v>3</v>
      </c>
    </row>
    <row r="5" spans="1:19" ht="12.75" customHeight="1" outlineLevel="2">
      <c r="A5" s="5" t="s">
        <v>135</v>
      </c>
      <c r="B5" s="5" t="s">
        <v>112</v>
      </c>
      <c r="C5" s="5" t="s">
        <v>116</v>
      </c>
      <c r="D5" s="5"/>
      <c r="E5" s="1">
        <f t="shared" si="0"/>
        <v>211</v>
      </c>
      <c r="F5" s="1">
        <f t="shared" si="1"/>
        <v>141</v>
      </c>
      <c r="G5" s="1">
        <f t="shared" si="1"/>
        <v>70</v>
      </c>
      <c r="H5" s="1">
        <f t="shared" si="2"/>
        <v>92</v>
      </c>
      <c r="I5" s="1">
        <v>65</v>
      </c>
      <c r="J5" s="1">
        <v>27</v>
      </c>
      <c r="K5" s="1">
        <f t="shared" si="3"/>
        <v>49</v>
      </c>
      <c r="L5" s="1">
        <v>29</v>
      </c>
      <c r="M5" s="1">
        <v>20</v>
      </c>
      <c r="N5" s="1">
        <f t="shared" si="4"/>
        <v>34</v>
      </c>
      <c r="O5" s="1">
        <v>25</v>
      </c>
      <c r="P5" s="1">
        <v>9</v>
      </c>
      <c r="Q5" s="1">
        <f t="shared" si="5"/>
        <v>36</v>
      </c>
      <c r="R5" s="1">
        <v>22</v>
      </c>
      <c r="S5" s="1">
        <v>14</v>
      </c>
    </row>
    <row r="6" spans="1:19" ht="12.75" customHeight="1" outlineLevel="2">
      <c r="A6" s="5" t="s">
        <v>135</v>
      </c>
      <c r="B6" s="5" t="s">
        <v>112</v>
      </c>
      <c r="C6" s="5" t="s">
        <v>118</v>
      </c>
      <c r="D6" s="5"/>
      <c r="E6" s="1">
        <f t="shared" si="0"/>
        <v>179</v>
      </c>
      <c r="F6" s="1">
        <f t="shared" si="1"/>
        <v>134</v>
      </c>
      <c r="G6" s="1">
        <f t="shared" si="1"/>
        <v>45</v>
      </c>
      <c r="H6" s="1">
        <f t="shared" si="2"/>
        <v>63</v>
      </c>
      <c r="I6" s="1">
        <v>55</v>
      </c>
      <c r="J6" s="1">
        <v>8</v>
      </c>
      <c r="K6" s="1">
        <f t="shared" si="3"/>
        <v>42</v>
      </c>
      <c r="L6" s="1">
        <v>26</v>
      </c>
      <c r="M6" s="1">
        <v>16</v>
      </c>
      <c r="N6" s="1">
        <f t="shared" si="4"/>
        <v>43</v>
      </c>
      <c r="O6" s="1">
        <v>31</v>
      </c>
      <c r="P6" s="1">
        <v>12</v>
      </c>
      <c r="Q6" s="1">
        <f t="shared" si="5"/>
        <v>31</v>
      </c>
      <c r="R6" s="1">
        <v>22</v>
      </c>
      <c r="S6" s="1">
        <v>9</v>
      </c>
    </row>
    <row r="7" spans="1:19" ht="12.75" customHeight="1" outlineLevel="2">
      <c r="A7" s="5" t="s">
        <v>135</v>
      </c>
      <c r="B7" s="5" t="s">
        <v>112</v>
      </c>
      <c r="C7" s="5" t="s">
        <v>54</v>
      </c>
      <c r="D7" s="5"/>
      <c r="E7" s="1">
        <f t="shared" si="0"/>
        <v>154</v>
      </c>
      <c r="F7" s="1">
        <f t="shared" si="1"/>
        <v>117</v>
      </c>
      <c r="G7" s="1">
        <f t="shared" si="1"/>
        <v>37</v>
      </c>
      <c r="H7" s="1">
        <f t="shared" si="2"/>
        <v>63</v>
      </c>
      <c r="I7" s="1">
        <v>48</v>
      </c>
      <c r="J7" s="1">
        <v>15</v>
      </c>
      <c r="K7" s="1">
        <f t="shared" si="3"/>
        <v>41</v>
      </c>
      <c r="L7" s="1">
        <v>28</v>
      </c>
      <c r="M7" s="1">
        <v>13</v>
      </c>
      <c r="N7" s="1">
        <f t="shared" si="4"/>
        <v>36</v>
      </c>
      <c r="O7" s="1">
        <v>28</v>
      </c>
      <c r="P7" s="1">
        <v>8</v>
      </c>
      <c r="Q7" s="1">
        <f t="shared" si="5"/>
        <v>14</v>
      </c>
      <c r="R7" s="1">
        <v>13</v>
      </c>
      <c r="S7" s="1">
        <v>1</v>
      </c>
    </row>
    <row r="8" spans="1:19" ht="12.75" customHeight="1" outlineLevel="2">
      <c r="A8" s="5" t="s">
        <v>135</v>
      </c>
      <c r="B8" s="5" t="s">
        <v>112</v>
      </c>
      <c r="C8" s="5" t="s">
        <v>14</v>
      </c>
      <c r="D8" s="5"/>
      <c r="E8" s="1">
        <f t="shared" si="0"/>
        <v>31</v>
      </c>
      <c r="F8" s="1">
        <f t="shared" si="1"/>
        <v>21</v>
      </c>
      <c r="G8" s="1">
        <f t="shared" si="1"/>
        <v>10</v>
      </c>
      <c r="H8" s="1">
        <f t="shared" si="2"/>
        <v>12</v>
      </c>
      <c r="I8" s="1">
        <v>10</v>
      </c>
      <c r="J8" s="1">
        <v>2</v>
      </c>
      <c r="K8" s="1">
        <f t="shared" si="3"/>
        <v>8</v>
      </c>
      <c r="L8" s="1">
        <v>6</v>
      </c>
      <c r="M8" s="1">
        <v>2</v>
      </c>
      <c r="N8" s="1">
        <f t="shared" si="4"/>
        <v>4</v>
      </c>
      <c r="O8" s="1">
        <v>1</v>
      </c>
      <c r="P8" s="1">
        <v>3</v>
      </c>
      <c r="Q8" s="1">
        <f t="shared" si="5"/>
        <v>7</v>
      </c>
      <c r="R8" s="1">
        <v>4</v>
      </c>
      <c r="S8" s="1">
        <v>3</v>
      </c>
    </row>
    <row r="9" spans="1:19" ht="12.75" customHeight="1" outlineLevel="2">
      <c r="A9" s="5" t="s">
        <v>135</v>
      </c>
      <c r="B9" s="5" t="s">
        <v>112</v>
      </c>
      <c r="C9" s="5" t="s">
        <v>140</v>
      </c>
      <c r="D9" s="5"/>
      <c r="E9" s="1">
        <f t="shared" si="0"/>
        <v>65</v>
      </c>
      <c r="F9" s="1">
        <f t="shared" si="1"/>
        <v>42</v>
      </c>
      <c r="G9" s="1">
        <f t="shared" si="1"/>
        <v>23</v>
      </c>
      <c r="H9" s="1">
        <f t="shared" si="2"/>
        <v>23</v>
      </c>
      <c r="I9" s="1">
        <v>16</v>
      </c>
      <c r="J9" s="1">
        <v>7</v>
      </c>
      <c r="K9" s="1">
        <f t="shared" si="3"/>
        <v>17</v>
      </c>
      <c r="L9" s="1">
        <v>11</v>
      </c>
      <c r="M9" s="1">
        <v>6</v>
      </c>
      <c r="N9" s="1">
        <f t="shared" si="4"/>
        <v>16</v>
      </c>
      <c r="O9" s="1">
        <v>9</v>
      </c>
      <c r="P9" s="1">
        <v>7</v>
      </c>
      <c r="Q9" s="1">
        <f t="shared" si="5"/>
        <v>9</v>
      </c>
      <c r="R9" s="1">
        <v>6</v>
      </c>
      <c r="S9" s="1">
        <v>3</v>
      </c>
    </row>
    <row r="10" spans="1:19" ht="12.75" customHeight="1" outlineLevel="2">
      <c r="A10" s="5" t="s">
        <v>135</v>
      </c>
      <c r="B10" s="5" t="s">
        <v>112</v>
      </c>
      <c r="C10" s="5" t="s">
        <v>141</v>
      </c>
      <c r="D10" s="5"/>
      <c r="E10" s="1">
        <f t="shared" si="0"/>
        <v>38</v>
      </c>
      <c r="F10" s="1">
        <f t="shared" si="1"/>
        <v>26</v>
      </c>
      <c r="G10" s="1">
        <f t="shared" si="1"/>
        <v>12</v>
      </c>
      <c r="H10" s="1">
        <f t="shared" si="2"/>
        <v>12</v>
      </c>
      <c r="I10" s="1">
        <v>9</v>
      </c>
      <c r="J10" s="1">
        <v>3</v>
      </c>
      <c r="K10" s="1">
        <f t="shared" si="3"/>
        <v>6</v>
      </c>
      <c r="L10" s="1">
        <v>3</v>
      </c>
      <c r="M10" s="1">
        <v>3</v>
      </c>
      <c r="N10" s="1">
        <f t="shared" si="4"/>
        <v>11</v>
      </c>
      <c r="O10" s="1">
        <v>6</v>
      </c>
      <c r="P10" s="1">
        <v>5</v>
      </c>
      <c r="Q10" s="1">
        <f t="shared" si="5"/>
        <v>9</v>
      </c>
      <c r="R10" s="1">
        <v>8</v>
      </c>
      <c r="S10" s="1">
        <v>1</v>
      </c>
    </row>
    <row r="11" spans="1:19" ht="12.75" customHeight="1" outlineLevel="2">
      <c r="A11" s="5" t="s">
        <v>135</v>
      </c>
      <c r="B11" s="5" t="s">
        <v>112</v>
      </c>
      <c r="C11" s="5" t="s">
        <v>142</v>
      </c>
      <c r="D11" s="5"/>
      <c r="E11" s="1">
        <f t="shared" si="0"/>
        <v>48</v>
      </c>
      <c r="F11" s="1">
        <f t="shared" si="1"/>
        <v>25</v>
      </c>
      <c r="G11" s="1">
        <f t="shared" si="1"/>
        <v>23</v>
      </c>
      <c r="H11" s="1">
        <f t="shared" si="2"/>
        <v>11</v>
      </c>
      <c r="I11" s="1">
        <v>5</v>
      </c>
      <c r="J11" s="1">
        <v>6</v>
      </c>
      <c r="K11" s="1">
        <f t="shared" si="3"/>
        <v>18</v>
      </c>
      <c r="L11" s="1">
        <v>10</v>
      </c>
      <c r="M11" s="1">
        <v>8</v>
      </c>
      <c r="N11" s="1">
        <f t="shared" si="4"/>
        <v>6</v>
      </c>
      <c r="O11" s="1">
        <v>4</v>
      </c>
      <c r="P11" s="1">
        <v>2</v>
      </c>
      <c r="Q11" s="1">
        <f t="shared" si="5"/>
        <v>13</v>
      </c>
      <c r="R11" s="1">
        <v>6</v>
      </c>
      <c r="S11" s="1">
        <v>7</v>
      </c>
    </row>
    <row r="12" spans="1:19" ht="12.75" customHeight="1" outlineLevel="1">
      <c r="A12" s="5" t="s">
        <v>135</v>
      </c>
      <c r="B12" s="19" t="s">
        <v>75</v>
      </c>
      <c r="C12" s="20"/>
      <c r="D12" s="21"/>
      <c r="E12" s="1">
        <f aca="true" t="shared" si="6" ref="E12:R12">SUM(E3:E11)</f>
        <v>934</v>
      </c>
      <c r="F12" s="1">
        <f t="shared" si="6"/>
        <v>617</v>
      </c>
      <c r="G12" s="1">
        <f t="shared" si="6"/>
        <v>317</v>
      </c>
      <c r="H12" s="1">
        <f t="shared" si="6"/>
        <v>412</v>
      </c>
      <c r="I12" s="1">
        <f t="shared" si="6"/>
        <v>262</v>
      </c>
      <c r="J12" s="1">
        <f t="shared" si="6"/>
        <v>150</v>
      </c>
      <c r="K12" s="1">
        <f t="shared" si="6"/>
        <v>217</v>
      </c>
      <c r="L12" s="1">
        <f t="shared" si="6"/>
        <v>140</v>
      </c>
      <c r="M12" s="1">
        <f t="shared" si="6"/>
        <v>77</v>
      </c>
      <c r="N12" s="1">
        <f t="shared" si="6"/>
        <v>173</v>
      </c>
      <c r="O12" s="1">
        <f t="shared" si="6"/>
        <v>124</v>
      </c>
      <c r="P12" s="1">
        <f t="shared" si="6"/>
        <v>49</v>
      </c>
      <c r="Q12" s="1">
        <f t="shared" si="6"/>
        <v>132</v>
      </c>
      <c r="R12" s="1">
        <f t="shared" si="6"/>
        <v>91</v>
      </c>
      <c r="S12" s="1">
        <f>SUM(S3:S11)</f>
        <v>41</v>
      </c>
    </row>
    <row r="13" spans="1:19" ht="12.75" customHeight="1" outlineLevel="2">
      <c r="A13" s="5" t="s">
        <v>135</v>
      </c>
      <c r="B13" s="5" t="s">
        <v>134</v>
      </c>
      <c r="C13" s="5" t="s">
        <v>62</v>
      </c>
      <c r="D13" s="5"/>
      <c r="E13" s="1">
        <f t="shared" si="0"/>
        <v>142</v>
      </c>
      <c r="F13" s="1">
        <f t="shared" si="1"/>
        <v>87</v>
      </c>
      <c r="G13" s="1">
        <f t="shared" si="1"/>
        <v>55</v>
      </c>
      <c r="H13" s="1">
        <f t="shared" si="2"/>
        <v>56</v>
      </c>
      <c r="I13" s="1">
        <v>35</v>
      </c>
      <c r="J13" s="1">
        <v>21</v>
      </c>
      <c r="K13" s="1">
        <f t="shared" si="3"/>
        <v>43</v>
      </c>
      <c r="L13" s="1">
        <v>29</v>
      </c>
      <c r="M13" s="1">
        <v>14</v>
      </c>
      <c r="N13" s="1">
        <f t="shared" si="4"/>
        <v>29</v>
      </c>
      <c r="O13" s="1">
        <v>16</v>
      </c>
      <c r="P13" s="1">
        <v>13</v>
      </c>
      <c r="Q13" s="1">
        <f t="shared" si="5"/>
        <v>14</v>
      </c>
      <c r="R13" s="1">
        <v>7</v>
      </c>
      <c r="S13" s="1">
        <v>7</v>
      </c>
    </row>
    <row r="14" spans="1:19" ht="12.75" customHeight="1" outlineLevel="1">
      <c r="A14" s="5" t="s">
        <v>135</v>
      </c>
      <c r="B14" s="19" t="s">
        <v>137</v>
      </c>
      <c r="C14" s="20"/>
      <c r="D14" s="21"/>
      <c r="E14" s="1">
        <f aca="true" t="shared" si="7" ref="E14:R14">SUM(E13:E13)</f>
        <v>142</v>
      </c>
      <c r="F14" s="1">
        <f t="shared" si="7"/>
        <v>87</v>
      </c>
      <c r="G14" s="1">
        <f t="shared" si="7"/>
        <v>55</v>
      </c>
      <c r="H14" s="1">
        <f t="shared" si="7"/>
        <v>56</v>
      </c>
      <c r="I14" s="1">
        <f t="shared" si="7"/>
        <v>35</v>
      </c>
      <c r="J14" s="1">
        <f t="shared" si="7"/>
        <v>21</v>
      </c>
      <c r="K14" s="1">
        <f t="shared" si="7"/>
        <v>43</v>
      </c>
      <c r="L14" s="1">
        <f t="shared" si="7"/>
        <v>29</v>
      </c>
      <c r="M14" s="1">
        <f t="shared" si="7"/>
        <v>14</v>
      </c>
      <c r="N14" s="1">
        <f t="shared" si="7"/>
        <v>29</v>
      </c>
      <c r="O14" s="1">
        <f t="shared" si="7"/>
        <v>16</v>
      </c>
      <c r="P14" s="1">
        <f t="shared" si="7"/>
        <v>13</v>
      </c>
      <c r="Q14" s="1">
        <f t="shared" si="7"/>
        <v>14</v>
      </c>
      <c r="R14" s="1">
        <f t="shared" si="7"/>
        <v>7</v>
      </c>
      <c r="S14" s="1">
        <f>SUM(S13:S13)</f>
        <v>7</v>
      </c>
    </row>
    <row r="15" spans="1:19" ht="12.75" customHeight="1">
      <c r="A15" s="19" t="s">
        <v>136</v>
      </c>
      <c r="B15" s="20"/>
      <c r="C15" s="20"/>
      <c r="D15" s="21"/>
      <c r="E15" s="1">
        <f>SUM(E12,E14)</f>
        <v>1076</v>
      </c>
      <c r="F15" s="1">
        <f aca="true" t="shared" si="8" ref="F15:S15">SUM(F12,F14)</f>
        <v>704</v>
      </c>
      <c r="G15" s="1">
        <f t="shared" si="8"/>
        <v>372</v>
      </c>
      <c r="H15" s="1">
        <f t="shared" si="8"/>
        <v>468</v>
      </c>
      <c r="I15" s="1">
        <f t="shared" si="8"/>
        <v>297</v>
      </c>
      <c r="J15" s="1">
        <f t="shared" si="8"/>
        <v>171</v>
      </c>
      <c r="K15" s="1">
        <f t="shared" si="8"/>
        <v>260</v>
      </c>
      <c r="L15" s="1">
        <f t="shared" si="8"/>
        <v>169</v>
      </c>
      <c r="M15" s="1">
        <f t="shared" si="8"/>
        <v>91</v>
      </c>
      <c r="N15" s="1">
        <f t="shared" si="8"/>
        <v>202</v>
      </c>
      <c r="O15" s="1">
        <f t="shared" si="8"/>
        <v>140</v>
      </c>
      <c r="P15" s="1">
        <f t="shared" si="8"/>
        <v>62</v>
      </c>
      <c r="Q15" s="1">
        <f t="shared" si="8"/>
        <v>146</v>
      </c>
      <c r="R15" s="1">
        <f t="shared" si="8"/>
        <v>98</v>
      </c>
      <c r="S15" s="1">
        <f t="shared" si="8"/>
        <v>48</v>
      </c>
    </row>
    <row r="16" spans="1:19" s="6" customFormat="1" ht="12" customHeight="1" outlineLevel="2">
      <c r="A16" s="5" t="s">
        <v>143</v>
      </c>
      <c r="B16" s="5" t="s">
        <v>74</v>
      </c>
      <c r="C16" s="5" t="s">
        <v>144</v>
      </c>
      <c r="D16" s="5" t="s">
        <v>4</v>
      </c>
      <c r="E16" s="1">
        <f aca="true" t="shared" si="9" ref="E16:E28">SUM(F16:G16)</f>
        <v>29</v>
      </c>
      <c r="F16" s="1">
        <f aca="true" t="shared" si="10" ref="F16:G28">SUM(I16,L16,O16,R16)</f>
        <v>27</v>
      </c>
      <c r="G16" s="1">
        <f t="shared" si="10"/>
        <v>2</v>
      </c>
      <c r="H16" s="1">
        <f aca="true" t="shared" si="11" ref="H16:H28">SUM(I16:J16)</f>
        <v>8</v>
      </c>
      <c r="I16" s="1">
        <v>8</v>
      </c>
      <c r="J16" s="1" t="s">
        <v>8</v>
      </c>
      <c r="K16" s="1">
        <f aca="true" t="shared" si="12" ref="K16:K28">SUM(L16:M16)</f>
        <v>3</v>
      </c>
      <c r="L16" s="1">
        <v>3</v>
      </c>
      <c r="M16" s="1" t="s">
        <v>8</v>
      </c>
      <c r="N16" s="1">
        <f aca="true" t="shared" si="13" ref="N16:N28">SUM(O16:P16)</f>
        <v>7</v>
      </c>
      <c r="O16" s="1">
        <v>7</v>
      </c>
      <c r="P16" s="1" t="s">
        <v>8</v>
      </c>
      <c r="Q16" s="1">
        <f aca="true" t="shared" si="14" ref="Q16:Q28">SUM(R16:S16)</f>
        <v>11</v>
      </c>
      <c r="R16" s="1">
        <v>9</v>
      </c>
      <c r="S16" s="1">
        <v>2</v>
      </c>
    </row>
    <row r="17" spans="1:19" s="6" customFormat="1" ht="12" customHeight="1" outlineLevel="2">
      <c r="A17" s="5" t="s">
        <v>143</v>
      </c>
      <c r="B17" s="5" t="s">
        <v>74</v>
      </c>
      <c r="C17" s="5" t="s">
        <v>145</v>
      </c>
      <c r="D17" s="5" t="s">
        <v>4</v>
      </c>
      <c r="E17" s="1">
        <f t="shared" si="9"/>
        <v>36</v>
      </c>
      <c r="F17" s="1">
        <f t="shared" si="10"/>
        <v>34</v>
      </c>
      <c r="G17" s="1">
        <f t="shared" si="10"/>
        <v>2</v>
      </c>
      <c r="H17" s="1">
        <f t="shared" si="11"/>
        <v>10</v>
      </c>
      <c r="I17" s="1">
        <v>10</v>
      </c>
      <c r="J17" s="1" t="s">
        <v>8</v>
      </c>
      <c r="K17" s="1">
        <f t="shared" si="12"/>
        <v>15</v>
      </c>
      <c r="L17" s="1">
        <v>13</v>
      </c>
      <c r="M17" s="1">
        <v>2</v>
      </c>
      <c r="N17" s="1">
        <f t="shared" si="13"/>
        <v>7</v>
      </c>
      <c r="O17" s="1">
        <v>7</v>
      </c>
      <c r="P17" s="1" t="s">
        <v>8</v>
      </c>
      <c r="Q17" s="1">
        <f t="shared" si="14"/>
        <v>4</v>
      </c>
      <c r="R17" s="1">
        <v>4</v>
      </c>
      <c r="S17" s="1" t="s">
        <v>8</v>
      </c>
    </row>
    <row r="18" spans="1:19" s="6" customFormat="1" ht="12" customHeight="1" outlineLevel="1">
      <c r="A18" s="5" t="s">
        <v>143</v>
      </c>
      <c r="B18" s="19" t="s">
        <v>75</v>
      </c>
      <c r="C18" s="20"/>
      <c r="D18" s="21"/>
      <c r="E18" s="1">
        <f>SUM(E16:E17)</f>
        <v>65</v>
      </c>
      <c r="F18" s="1">
        <f aca="true" t="shared" si="15" ref="F18:S18">SUM(F16:F17)</f>
        <v>61</v>
      </c>
      <c r="G18" s="1">
        <f t="shared" si="15"/>
        <v>4</v>
      </c>
      <c r="H18" s="1">
        <f t="shared" si="15"/>
        <v>18</v>
      </c>
      <c r="I18" s="1">
        <f t="shared" si="15"/>
        <v>18</v>
      </c>
      <c r="J18" s="1">
        <f t="shared" si="15"/>
        <v>0</v>
      </c>
      <c r="K18" s="1">
        <f t="shared" si="15"/>
        <v>18</v>
      </c>
      <c r="L18" s="1">
        <f t="shared" si="15"/>
        <v>16</v>
      </c>
      <c r="M18" s="1">
        <f t="shared" si="15"/>
        <v>2</v>
      </c>
      <c r="N18" s="1">
        <f t="shared" si="15"/>
        <v>14</v>
      </c>
      <c r="O18" s="1">
        <f t="shared" si="15"/>
        <v>14</v>
      </c>
      <c r="P18" s="1">
        <f t="shared" si="15"/>
        <v>0</v>
      </c>
      <c r="Q18" s="1">
        <f t="shared" si="15"/>
        <v>15</v>
      </c>
      <c r="R18" s="1">
        <f t="shared" si="15"/>
        <v>13</v>
      </c>
      <c r="S18" s="1">
        <f t="shared" si="15"/>
        <v>2</v>
      </c>
    </row>
    <row r="19" spans="1:19" s="6" customFormat="1" ht="12.75" customHeight="1">
      <c r="A19" s="19" t="s">
        <v>146</v>
      </c>
      <c r="B19" s="20"/>
      <c r="C19" s="20"/>
      <c r="D19" s="21"/>
      <c r="E19" s="1">
        <f aca="true" t="shared" si="16" ref="E19:R19">SUM(E18)</f>
        <v>65</v>
      </c>
      <c r="F19" s="1">
        <f t="shared" si="16"/>
        <v>61</v>
      </c>
      <c r="G19" s="1">
        <f t="shared" si="16"/>
        <v>4</v>
      </c>
      <c r="H19" s="1">
        <f t="shared" si="16"/>
        <v>18</v>
      </c>
      <c r="I19" s="1">
        <f t="shared" si="16"/>
        <v>18</v>
      </c>
      <c r="J19" s="1">
        <f t="shared" si="16"/>
        <v>0</v>
      </c>
      <c r="K19" s="1">
        <f t="shared" si="16"/>
        <v>18</v>
      </c>
      <c r="L19" s="1">
        <f t="shared" si="16"/>
        <v>16</v>
      </c>
      <c r="M19" s="1">
        <f t="shared" si="16"/>
        <v>2</v>
      </c>
      <c r="N19" s="1">
        <f t="shared" si="16"/>
        <v>14</v>
      </c>
      <c r="O19" s="1">
        <f t="shared" si="16"/>
        <v>14</v>
      </c>
      <c r="P19" s="1">
        <f t="shared" si="16"/>
        <v>0</v>
      </c>
      <c r="Q19" s="1">
        <f t="shared" si="16"/>
        <v>15</v>
      </c>
      <c r="R19" s="1">
        <f t="shared" si="16"/>
        <v>13</v>
      </c>
      <c r="S19" s="1">
        <f>SUM(S18)</f>
        <v>2</v>
      </c>
    </row>
    <row r="20" spans="1:19" s="6" customFormat="1" ht="12" customHeight="1" outlineLevel="2">
      <c r="A20" s="5" t="s">
        <v>147</v>
      </c>
      <c r="B20" s="5" t="s">
        <v>156</v>
      </c>
      <c r="C20" s="5" t="s">
        <v>28</v>
      </c>
      <c r="D20" s="7" t="s">
        <v>148</v>
      </c>
      <c r="E20" s="1">
        <f t="shared" si="9"/>
        <v>29</v>
      </c>
      <c r="F20" s="1">
        <f t="shared" si="10"/>
        <v>28</v>
      </c>
      <c r="G20" s="1">
        <f t="shared" si="10"/>
        <v>1</v>
      </c>
      <c r="H20" s="1">
        <f t="shared" si="11"/>
        <v>0</v>
      </c>
      <c r="I20" s="1" t="s">
        <v>8</v>
      </c>
      <c r="J20" s="1" t="s">
        <v>8</v>
      </c>
      <c r="K20" s="1">
        <f t="shared" si="12"/>
        <v>15</v>
      </c>
      <c r="L20" s="1">
        <v>15</v>
      </c>
      <c r="M20" s="1" t="s">
        <v>8</v>
      </c>
      <c r="N20" s="1">
        <f t="shared" si="13"/>
        <v>14</v>
      </c>
      <c r="O20" s="1">
        <v>13</v>
      </c>
      <c r="P20" s="1">
        <v>1</v>
      </c>
      <c r="Q20" s="1">
        <f t="shared" si="14"/>
        <v>0</v>
      </c>
      <c r="R20" s="1" t="s">
        <v>8</v>
      </c>
      <c r="S20" s="1" t="s">
        <v>8</v>
      </c>
    </row>
    <row r="21" spans="1:19" s="6" customFormat="1" ht="12" customHeight="1" outlineLevel="2">
      <c r="A21" s="5" t="s">
        <v>147</v>
      </c>
      <c r="B21" s="5" t="s">
        <v>157</v>
      </c>
      <c r="C21" s="5" t="s">
        <v>28</v>
      </c>
      <c r="D21" s="7" t="s">
        <v>20</v>
      </c>
      <c r="E21" s="1">
        <f t="shared" si="9"/>
        <v>91</v>
      </c>
      <c r="F21" s="1">
        <f t="shared" si="10"/>
        <v>83</v>
      </c>
      <c r="G21" s="1">
        <f t="shared" si="10"/>
        <v>8</v>
      </c>
      <c r="H21" s="1">
        <f t="shared" si="11"/>
        <v>36</v>
      </c>
      <c r="I21" s="1">
        <v>33</v>
      </c>
      <c r="J21" s="1">
        <v>3</v>
      </c>
      <c r="K21" s="1">
        <f t="shared" si="12"/>
        <v>24</v>
      </c>
      <c r="L21" s="1">
        <v>22</v>
      </c>
      <c r="M21" s="1">
        <v>2</v>
      </c>
      <c r="N21" s="1">
        <f t="shared" si="13"/>
        <v>23</v>
      </c>
      <c r="O21" s="1">
        <v>20</v>
      </c>
      <c r="P21" s="1">
        <v>3</v>
      </c>
      <c r="Q21" s="1">
        <f t="shared" si="14"/>
        <v>8</v>
      </c>
      <c r="R21" s="1">
        <v>8</v>
      </c>
      <c r="S21" s="1" t="s">
        <v>8</v>
      </c>
    </row>
    <row r="22" spans="1:19" s="6" customFormat="1" ht="12" customHeight="1" outlineLevel="1">
      <c r="A22" s="5" t="s">
        <v>147</v>
      </c>
      <c r="B22" s="19" t="s">
        <v>155</v>
      </c>
      <c r="C22" s="20"/>
      <c r="D22" s="21"/>
      <c r="E22" s="1">
        <f>SUM(E20:E21)</f>
        <v>120</v>
      </c>
      <c r="F22" s="1">
        <f aca="true" t="shared" si="17" ref="F22:S22">SUM(F20:F21)</f>
        <v>111</v>
      </c>
      <c r="G22" s="1">
        <f t="shared" si="17"/>
        <v>9</v>
      </c>
      <c r="H22" s="1">
        <f t="shared" si="17"/>
        <v>36</v>
      </c>
      <c r="I22" s="1">
        <f t="shared" si="17"/>
        <v>33</v>
      </c>
      <c r="J22" s="1">
        <f t="shared" si="17"/>
        <v>3</v>
      </c>
      <c r="K22" s="1">
        <f t="shared" si="17"/>
        <v>39</v>
      </c>
      <c r="L22" s="1">
        <f t="shared" si="17"/>
        <v>37</v>
      </c>
      <c r="M22" s="1">
        <f t="shared" si="17"/>
        <v>2</v>
      </c>
      <c r="N22" s="1">
        <f t="shared" si="17"/>
        <v>37</v>
      </c>
      <c r="O22" s="1">
        <f t="shared" si="17"/>
        <v>33</v>
      </c>
      <c r="P22" s="1">
        <f t="shared" si="17"/>
        <v>4</v>
      </c>
      <c r="Q22" s="1">
        <f t="shared" si="17"/>
        <v>8</v>
      </c>
      <c r="R22" s="1">
        <f t="shared" si="17"/>
        <v>8</v>
      </c>
      <c r="S22" s="1">
        <f t="shared" si="17"/>
        <v>0</v>
      </c>
    </row>
    <row r="23" spans="1:19" s="6" customFormat="1" ht="12.75" customHeight="1">
      <c r="A23" s="19" t="s">
        <v>77</v>
      </c>
      <c r="B23" s="20"/>
      <c r="C23" s="20"/>
      <c r="D23" s="21"/>
      <c r="E23" s="1">
        <f aca="true" t="shared" si="18" ref="E23:R23">SUM(E22)</f>
        <v>120</v>
      </c>
      <c r="F23" s="1">
        <f t="shared" si="18"/>
        <v>111</v>
      </c>
      <c r="G23" s="1">
        <f t="shared" si="18"/>
        <v>9</v>
      </c>
      <c r="H23" s="1">
        <f t="shared" si="18"/>
        <v>36</v>
      </c>
      <c r="I23" s="1">
        <f t="shared" si="18"/>
        <v>33</v>
      </c>
      <c r="J23" s="1">
        <f t="shared" si="18"/>
        <v>3</v>
      </c>
      <c r="K23" s="1">
        <f t="shared" si="18"/>
        <v>39</v>
      </c>
      <c r="L23" s="1">
        <f t="shared" si="18"/>
        <v>37</v>
      </c>
      <c r="M23" s="1">
        <f t="shared" si="18"/>
        <v>2</v>
      </c>
      <c r="N23" s="1">
        <f t="shared" si="18"/>
        <v>37</v>
      </c>
      <c r="O23" s="1">
        <f t="shared" si="18"/>
        <v>33</v>
      </c>
      <c r="P23" s="1">
        <f t="shared" si="18"/>
        <v>4</v>
      </c>
      <c r="Q23" s="1">
        <f t="shared" si="18"/>
        <v>8</v>
      </c>
      <c r="R23" s="1">
        <f t="shared" si="18"/>
        <v>8</v>
      </c>
      <c r="S23" s="1">
        <f>SUM(S22)</f>
        <v>0</v>
      </c>
    </row>
    <row r="24" spans="1:19" s="6" customFormat="1" ht="12" customHeight="1" outlineLevel="2">
      <c r="A24" s="5" t="s">
        <v>149</v>
      </c>
      <c r="B24" s="5" t="s">
        <v>74</v>
      </c>
      <c r="C24" s="5" t="s">
        <v>54</v>
      </c>
      <c r="D24" s="7" t="s">
        <v>150</v>
      </c>
      <c r="E24" s="1">
        <f t="shared" si="9"/>
        <v>65</v>
      </c>
      <c r="F24" s="1">
        <f t="shared" si="10"/>
        <v>41</v>
      </c>
      <c r="G24" s="1">
        <f t="shared" si="10"/>
        <v>24</v>
      </c>
      <c r="H24" s="1">
        <f t="shared" si="11"/>
        <v>26</v>
      </c>
      <c r="I24" s="1">
        <v>19</v>
      </c>
      <c r="J24" s="1">
        <v>7</v>
      </c>
      <c r="K24" s="1">
        <f t="shared" si="12"/>
        <v>15</v>
      </c>
      <c r="L24" s="1">
        <v>5</v>
      </c>
      <c r="M24" s="1">
        <v>10</v>
      </c>
      <c r="N24" s="1">
        <f t="shared" si="13"/>
        <v>14</v>
      </c>
      <c r="O24" s="1">
        <v>9</v>
      </c>
      <c r="P24" s="1">
        <v>5</v>
      </c>
      <c r="Q24" s="1">
        <f t="shared" si="14"/>
        <v>10</v>
      </c>
      <c r="R24" s="1">
        <v>8</v>
      </c>
      <c r="S24" s="1">
        <v>2</v>
      </c>
    </row>
    <row r="25" spans="1:19" s="6" customFormat="1" ht="12" customHeight="1" outlineLevel="1">
      <c r="A25" s="5" t="s">
        <v>149</v>
      </c>
      <c r="B25" s="19" t="s">
        <v>75</v>
      </c>
      <c r="C25" s="20"/>
      <c r="D25" s="21"/>
      <c r="E25" s="1">
        <f>SUM(E24)</f>
        <v>65</v>
      </c>
      <c r="F25" s="1">
        <f aca="true" t="shared" si="19" ref="F25:S25">SUM(F24)</f>
        <v>41</v>
      </c>
      <c r="G25" s="1">
        <f t="shared" si="19"/>
        <v>24</v>
      </c>
      <c r="H25" s="1">
        <f t="shared" si="19"/>
        <v>26</v>
      </c>
      <c r="I25" s="1">
        <f t="shared" si="19"/>
        <v>19</v>
      </c>
      <c r="J25" s="1">
        <f t="shared" si="19"/>
        <v>7</v>
      </c>
      <c r="K25" s="1">
        <f t="shared" si="19"/>
        <v>15</v>
      </c>
      <c r="L25" s="1">
        <f t="shared" si="19"/>
        <v>5</v>
      </c>
      <c r="M25" s="1">
        <f t="shared" si="19"/>
        <v>10</v>
      </c>
      <c r="N25" s="1">
        <f t="shared" si="19"/>
        <v>14</v>
      </c>
      <c r="O25" s="1">
        <f t="shared" si="19"/>
        <v>9</v>
      </c>
      <c r="P25" s="1">
        <f t="shared" si="19"/>
        <v>5</v>
      </c>
      <c r="Q25" s="1">
        <f t="shared" si="19"/>
        <v>10</v>
      </c>
      <c r="R25" s="1">
        <f t="shared" si="19"/>
        <v>8</v>
      </c>
      <c r="S25" s="1">
        <f t="shared" si="19"/>
        <v>2</v>
      </c>
    </row>
    <row r="26" spans="1:19" s="6" customFormat="1" ht="12.75" customHeight="1">
      <c r="A26" s="19" t="s">
        <v>78</v>
      </c>
      <c r="B26" s="20"/>
      <c r="C26" s="20"/>
      <c r="D26" s="21"/>
      <c r="E26" s="1">
        <f aca="true" t="shared" si="20" ref="E26:R26">SUM(E25)</f>
        <v>65</v>
      </c>
      <c r="F26" s="1">
        <f t="shared" si="20"/>
        <v>41</v>
      </c>
      <c r="G26" s="1">
        <f t="shared" si="20"/>
        <v>24</v>
      </c>
      <c r="H26" s="1">
        <f t="shared" si="20"/>
        <v>26</v>
      </c>
      <c r="I26" s="1">
        <f t="shared" si="20"/>
        <v>19</v>
      </c>
      <c r="J26" s="1">
        <f t="shared" si="20"/>
        <v>7</v>
      </c>
      <c r="K26" s="1">
        <f t="shared" si="20"/>
        <v>15</v>
      </c>
      <c r="L26" s="1">
        <f t="shared" si="20"/>
        <v>5</v>
      </c>
      <c r="M26" s="1">
        <f t="shared" si="20"/>
        <v>10</v>
      </c>
      <c r="N26" s="1">
        <f t="shared" si="20"/>
        <v>14</v>
      </c>
      <c r="O26" s="1">
        <f t="shared" si="20"/>
        <v>9</v>
      </c>
      <c r="P26" s="1">
        <f t="shared" si="20"/>
        <v>5</v>
      </c>
      <c r="Q26" s="1">
        <f t="shared" si="20"/>
        <v>10</v>
      </c>
      <c r="R26" s="1">
        <f t="shared" si="20"/>
        <v>8</v>
      </c>
      <c r="S26" s="1">
        <f>SUM(S25)</f>
        <v>2</v>
      </c>
    </row>
    <row r="27" spans="1:19" s="6" customFormat="1" ht="12" customHeight="1" outlineLevel="2">
      <c r="A27" s="5" t="s">
        <v>151</v>
      </c>
      <c r="B27" s="5" t="s">
        <v>74</v>
      </c>
      <c r="C27" s="5" t="s">
        <v>144</v>
      </c>
      <c r="D27" s="5" t="s">
        <v>44</v>
      </c>
      <c r="E27" s="1">
        <f t="shared" si="9"/>
        <v>10</v>
      </c>
      <c r="F27" s="1">
        <f t="shared" si="10"/>
        <v>0</v>
      </c>
      <c r="G27" s="1">
        <f t="shared" si="10"/>
        <v>10</v>
      </c>
      <c r="H27" s="1">
        <f t="shared" si="11"/>
        <v>2</v>
      </c>
      <c r="I27" s="1" t="s">
        <v>8</v>
      </c>
      <c r="J27" s="1">
        <v>2</v>
      </c>
      <c r="K27" s="1">
        <f t="shared" si="12"/>
        <v>2</v>
      </c>
      <c r="L27" s="1" t="s">
        <v>8</v>
      </c>
      <c r="M27" s="1">
        <v>2</v>
      </c>
      <c r="N27" s="1">
        <f t="shared" si="13"/>
        <v>5</v>
      </c>
      <c r="O27" s="1" t="s">
        <v>8</v>
      </c>
      <c r="P27" s="1">
        <v>5</v>
      </c>
      <c r="Q27" s="1">
        <f t="shared" si="14"/>
        <v>1</v>
      </c>
      <c r="R27" s="1" t="s">
        <v>8</v>
      </c>
      <c r="S27" s="1">
        <v>1</v>
      </c>
    </row>
    <row r="28" spans="1:19" s="6" customFormat="1" ht="12" customHeight="1" outlineLevel="2">
      <c r="A28" s="5" t="s">
        <v>151</v>
      </c>
      <c r="B28" s="5" t="s">
        <v>74</v>
      </c>
      <c r="C28" s="5" t="s">
        <v>145</v>
      </c>
      <c r="D28" s="5" t="s">
        <v>44</v>
      </c>
      <c r="E28" s="1">
        <f t="shared" si="9"/>
        <v>26</v>
      </c>
      <c r="F28" s="1">
        <f t="shared" si="10"/>
        <v>0</v>
      </c>
      <c r="G28" s="1">
        <f t="shared" si="10"/>
        <v>26</v>
      </c>
      <c r="H28" s="1">
        <f t="shared" si="11"/>
        <v>16</v>
      </c>
      <c r="I28" s="1" t="s">
        <v>8</v>
      </c>
      <c r="J28" s="1">
        <v>16</v>
      </c>
      <c r="K28" s="1">
        <f t="shared" si="12"/>
        <v>3</v>
      </c>
      <c r="L28" s="1" t="s">
        <v>8</v>
      </c>
      <c r="M28" s="1">
        <v>3</v>
      </c>
      <c r="N28" s="1">
        <f t="shared" si="13"/>
        <v>3</v>
      </c>
      <c r="O28" s="1" t="s">
        <v>8</v>
      </c>
      <c r="P28" s="1">
        <v>3</v>
      </c>
      <c r="Q28" s="1">
        <f t="shared" si="14"/>
        <v>4</v>
      </c>
      <c r="R28" s="1" t="s">
        <v>8</v>
      </c>
      <c r="S28" s="1">
        <v>4</v>
      </c>
    </row>
    <row r="29" spans="1:19" s="6" customFormat="1" ht="12" customHeight="1" outlineLevel="1">
      <c r="A29" s="5" t="s">
        <v>151</v>
      </c>
      <c r="B29" s="19" t="s">
        <v>75</v>
      </c>
      <c r="C29" s="20"/>
      <c r="D29" s="21"/>
      <c r="E29" s="1">
        <f>SUM(E27:E28)</f>
        <v>36</v>
      </c>
      <c r="F29" s="1">
        <f aca="true" t="shared" si="21" ref="F29:S29">SUM(F27:F28)</f>
        <v>0</v>
      </c>
      <c r="G29" s="1">
        <f t="shared" si="21"/>
        <v>36</v>
      </c>
      <c r="H29" s="1">
        <f t="shared" si="21"/>
        <v>18</v>
      </c>
      <c r="I29" s="1">
        <f t="shared" si="21"/>
        <v>0</v>
      </c>
      <c r="J29" s="1">
        <f t="shared" si="21"/>
        <v>18</v>
      </c>
      <c r="K29" s="1">
        <f t="shared" si="21"/>
        <v>5</v>
      </c>
      <c r="L29" s="1">
        <f t="shared" si="21"/>
        <v>0</v>
      </c>
      <c r="M29" s="1">
        <f t="shared" si="21"/>
        <v>5</v>
      </c>
      <c r="N29" s="1">
        <f t="shared" si="21"/>
        <v>8</v>
      </c>
      <c r="O29" s="1">
        <f t="shared" si="21"/>
        <v>0</v>
      </c>
      <c r="P29" s="1">
        <f t="shared" si="21"/>
        <v>8</v>
      </c>
      <c r="Q29" s="1">
        <f t="shared" si="21"/>
        <v>5</v>
      </c>
      <c r="R29" s="1">
        <f t="shared" si="21"/>
        <v>0</v>
      </c>
      <c r="S29" s="1">
        <f t="shared" si="21"/>
        <v>5</v>
      </c>
    </row>
    <row r="30" spans="1:19" s="6" customFormat="1" ht="12.75" customHeight="1">
      <c r="A30" s="19" t="s">
        <v>80</v>
      </c>
      <c r="B30" s="20"/>
      <c r="C30" s="20"/>
      <c r="D30" s="21"/>
      <c r="E30" s="1">
        <f aca="true" t="shared" si="22" ref="E30:R30">SUM(E29)</f>
        <v>36</v>
      </c>
      <c r="F30" s="1">
        <f t="shared" si="22"/>
        <v>0</v>
      </c>
      <c r="G30" s="1">
        <f t="shared" si="22"/>
        <v>36</v>
      </c>
      <c r="H30" s="1">
        <f t="shared" si="22"/>
        <v>18</v>
      </c>
      <c r="I30" s="1">
        <f t="shared" si="22"/>
        <v>0</v>
      </c>
      <c r="J30" s="1">
        <f t="shared" si="22"/>
        <v>18</v>
      </c>
      <c r="K30" s="1">
        <f t="shared" si="22"/>
        <v>5</v>
      </c>
      <c r="L30" s="1">
        <f t="shared" si="22"/>
        <v>0</v>
      </c>
      <c r="M30" s="1">
        <f t="shared" si="22"/>
        <v>5</v>
      </c>
      <c r="N30" s="1">
        <f t="shared" si="22"/>
        <v>8</v>
      </c>
      <c r="O30" s="1">
        <f t="shared" si="22"/>
        <v>0</v>
      </c>
      <c r="P30" s="1">
        <f t="shared" si="22"/>
        <v>8</v>
      </c>
      <c r="Q30" s="1">
        <f t="shared" si="22"/>
        <v>5</v>
      </c>
      <c r="R30" s="1">
        <f t="shared" si="22"/>
        <v>0</v>
      </c>
      <c r="S30" s="1">
        <f>SUM(S29)</f>
        <v>5</v>
      </c>
    </row>
    <row r="31" spans="1:19" ht="12.75">
      <c r="A31" s="19" t="s">
        <v>158</v>
      </c>
      <c r="B31" s="20"/>
      <c r="C31" s="20"/>
      <c r="D31" s="21"/>
      <c r="E31" s="1">
        <f>SUM(E15,E19,E23,E26,E30)</f>
        <v>1362</v>
      </c>
      <c r="F31" s="1">
        <f aca="true" t="shared" si="23" ref="F31:S31">SUM(F15,F19,F23,F26,F30)</f>
        <v>917</v>
      </c>
      <c r="G31" s="1">
        <f t="shared" si="23"/>
        <v>445</v>
      </c>
      <c r="H31" s="1">
        <f t="shared" si="23"/>
        <v>566</v>
      </c>
      <c r="I31" s="1">
        <f t="shared" si="23"/>
        <v>367</v>
      </c>
      <c r="J31" s="1">
        <f t="shared" si="23"/>
        <v>199</v>
      </c>
      <c r="K31" s="1">
        <f t="shared" si="23"/>
        <v>337</v>
      </c>
      <c r="L31" s="1">
        <f t="shared" si="23"/>
        <v>227</v>
      </c>
      <c r="M31" s="1">
        <f t="shared" si="23"/>
        <v>110</v>
      </c>
      <c r="N31" s="1">
        <f t="shared" si="23"/>
        <v>275</v>
      </c>
      <c r="O31" s="1">
        <f t="shared" si="23"/>
        <v>196</v>
      </c>
      <c r="P31" s="1">
        <f t="shared" si="23"/>
        <v>79</v>
      </c>
      <c r="Q31" s="1">
        <f t="shared" si="23"/>
        <v>184</v>
      </c>
      <c r="R31" s="1">
        <f t="shared" si="23"/>
        <v>127</v>
      </c>
      <c r="S31" s="1">
        <f t="shared" si="23"/>
        <v>57</v>
      </c>
    </row>
  </sheetData>
  <sheetProtection/>
  <mergeCells count="21">
    <mergeCell ref="Q1:S1"/>
    <mergeCell ref="B12:D12"/>
    <mergeCell ref="A1:A2"/>
    <mergeCell ref="B1:B2"/>
    <mergeCell ref="C1:C2"/>
    <mergeCell ref="D1:D2"/>
    <mergeCell ref="E1:G1"/>
    <mergeCell ref="K1:M1"/>
    <mergeCell ref="N1:P1"/>
    <mergeCell ref="B14:D14"/>
    <mergeCell ref="A15:D15"/>
    <mergeCell ref="B25:D25"/>
    <mergeCell ref="B18:D18"/>
    <mergeCell ref="A19:D19"/>
    <mergeCell ref="B22:D22"/>
    <mergeCell ref="A26:D26"/>
    <mergeCell ref="B29:D29"/>
    <mergeCell ref="A30:D30"/>
    <mergeCell ref="A31:D31"/>
    <mergeCell ref="A23:D23"/>
    <mergeCell ref="H1:J1"/>
  </mergeCells>
  <printOptions horizontalCentered="1"/>
  <pageMargins left="0.5905511811023623" right="0.5905511811023623" top="0.7874015748031497" bottom="0.3937007874015748" header="0.5905511811023623" footer="0.1968503937007874"/>
  <pageSetup fitToHeight="0" fitToWidth="1" horizontalDpi="600" verticalDpi="600" orientation="portrait" paperSize="9" scale="55" r:id="rId1"/>
  <headerFooter>
    <oddHeader>&amp;C&amp;12府内公立高等学校（定時制課程）　生徒数（小学科別）&amp;R調査基準日　H27.5.1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245" zoomScalePageLayoutView="0" workbookViewId="0" topLeftCell="A1">
      <pane xSplit="3" ySplit="2" topLeftCell="D3" activePane="bottomRight" state="frozen"/>
      <selection pane="topLeft" activeCell="A1" sqref="A1:A2"/>
      <selection pane="topRight" activeCell="A1" sqref="A1:A2"/>
      <selection pane="bottomLeft" activeCell="A1" sqref="A1:A2"/>
      <selection pane="bottomRight" activeCell="A1" sqref="A1:A2"/>
    </sheetView>
  </sheetViews>
  <sheetFormatPr defaultColWidth="9.00390625" defaultRowHeight="13.5" outlineLevelRow="1"/>
  <cols>
    <col min="1" max="1" width="7.375" style="10" bestFit="1" customWidth="1"/>
    <col min="2" max="2" width="8.00390625" style="10" bestFit="1" customWidth="1"/>
    <col min="3" max="3" width="16.75390625" style="10" bestFit="1" customWidth="1"/>
    <col min="4" max="7" width="8.125" style="17" customWidth="1"/>
    <col min="8" max="9" width="6.875" style="17" customWidth="1"/>
    <col min="10" max="10" width="8.125" style="17" customWidth="1"/>
    <col min="11" max="12" width="6.875" style="17" customWidth="1"/>
    <col min="13" max="13" width="8.125" style="17" customWidth="1"/>
    <col min="14" max="15" width="6.875" style="17" customWidth="1"/>
    <col min="16" max="16" width="8.125" style="17" customWidth="1"/>
    <col min="17" max="18" width="6.875" style="17" customWidth="1"/>
    <col min="19" max="16384" width="9.00390625" style="17" customWidth="1"/>
  </cols>
  <sheetData>
    <row r="1" spans="1:6" s="10" customFormat="1" ht="15" customHeight="1">
      <c r="A1" s="22" t="s">
        <v>87</v>
      </c>
      <c r="B1" s="22" t="s">
        <v>154</v>
      </c>
      <c r="C1" s="23" t="s">
        <v>88</v>
      </c>
      <c r="D1" s="22" t="s">
        <v>73</v>
      </c>
      <c r="E1" s="22"/>
      <c r="F1" s="22"/>
    </row>
    <row r="2" spans="1:6" s="10" customFormat="1" ht="15" customHeight="1">
      <c r="A2" s="22"/>
      <c r="B2" s="22"/>
      <c r="C2" s="23"/>
      <c r="D2" s="4" t="s">
        <v>93</v>
      </c>
      <c r="E2" s="4" t="s">
        <v>94</v>
      </c>
      <c r="F2" s="4" t="s">
        <v>95</v>
      </c>
    </row>
    <row r="3" spans="1:6" s="15" customFormat="1" ht="12.75" outlineLevel="1">
      <c r="A3" s="11" t="s">
        <v>135</v>
      </c>
      <c r="B3" s="12" t="s">
        <v>74</v>
      </c>
      <c r="C3" s="13" t="s">
        <v>152</v>
      </c>
      <c r="D3" s="14">
        <f>SUM(E3:F3)</f>
        <v>574</v>
      </c>
      <c r="E3" s="14">
        <v>280</v>
      </c>
      <c r="F3" s="14">
        <v>294</v>
      </c>
    </row>
    <row r="4" spans="1:6" s="15" customFormat="1" ht="12.75" outlineLevel="1">
      <c r="A4" s="11" t="s">
        <v>135</v>
      </c>
      <c r="B4" s="12" t="s">
        <v>74</v>
      </c>
      <c r="C4" s="13" t="s">
        <v>153</v>
      </c>
      <c r="D4" s="14">
        <f>SUM(E4:F4)</f>
        <v>184</v>
      </c>
      <c r="E4" s="14">
        <v>88</v>
      </c>
      <c r="F4" s="14">
        <v>96</v>
      </c>
    </row>
    <row r="5" spans="1:6" ht="12.75" customHeight="1">
      <c r="A5" s="16" t="s">
        <v>135</v>
      </c>
      <c r="B5" s="24" t="s">
        <v>75</v>
      </c>
      <c r="C5" s="26"/>
      <c r="D5" s="18">
        <f>SUM(D3:D4)</f>
        <v>758</v>
      </c>
      <c r="E5" s="18">
        <f>SUM(E3:E4)</f>
        <v>368</v>
      </c>
      <c r="F5" s="18">
        <f>SUM(F3:F4)</f>
        <v>390</v>
      </c>
    </row>
    <row r="6" spans="1:6" ht="12.75">
      <c r="A6" s="24" t="s">
        <v>158</v>
      </c>
      <c r="B6" s="25"/>
      <c r="C6" s="26"/>
      <c r="D6" s="18">
        <f>D5</f>
        <v>758</v>
      </c>
      <c r="E6" s="18">
        <f>E5</f>
        <v>368</v>
      </c>
      <c r="F6" s="18">
        <f>F5</f>
        <v>390</v>
      </c>
    </row>
  </sheetData>
  <sheetProtection/>
  <mergeCells count="6">
    <mergeCell ref="A6:C6"/>
    <mergeCell ref="A1:A2"/>
    <mergeCell ref="B1:B2"/>
    <mergeCell ref="C1:C2"/>
    <mergeCell ref="D1:F1"/>
    <mergeCell ref="B5:C5"/>
  </mergeCells>
  <printOptions horizontalCentered="1"/>
  <pageMargins left="0.5905511811023623" right="0.5905511811023623" top="0.7874015748031497" bottom="0.3937007874015748" header="0.5905511811023623" footer="0.1968503937007874"/>
  <pageSetup fitToHeight="0" horizontalDpi="600" verticalDpi="600" orientation="portrait" paperSize="9" r:id="rId1"/>
  <headerFooter>
    <oddHeader>&amp;C&amp;12府内公立高等学校（通信制課程）　生徒数（小学科別）&amp;R調査基準日　H27.5.1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2015-11-12T06:39:48Z</cp:lastPrinted>
  <dcterms:created xsi:type="dcterms:W3CDTF">2015-07-27T09:28:10Z</dcterms:created>
  <dcterms:modified xsi:type="dcterms:W3CDTF">2016-12-26T07:20:15Z</dcterms:modified>
  <cp:category/>
  <cp:version/>
  <cp:contentType/>
  <cp:contentStatus/>
</cp:coreProperties>
</file>