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9180" activeTab="0"/>
  </bookViews>
  <sheets>
    <sheet name="H27" sheetId="1" r:id="rId1"/>
  </sheets>
  <definedNames>
    <definedName name="_xlnm.Print_Area" localSheetId="0">'H27'!$A$1:$Q$59</definedName>
  </definedNames>
  <calcPr fullCalcOnLoad="1"/>
</workbook>
</file>

<file path=xl/sharedStrings.xml><?xml version="1.0" encoding="utf-8"?>
<sst xmlns="http://schemas.openxmlformats.org/spreadsheetml/2006/main" count="83" uniqueCount="36">
  <si>
    <t>学級数</t>
  </si>
  <si>
    <t>園児・児童・生徒数</t>
  </si>
  <si>
    <t>本務教員数</t>
  </si>
  <si>
    <t>本　校</t>
  </si>
  <si>
    <t>分　校</t>
  </si>
  <si>
    <t>計</t>
  </si>
  <si>
    <t>男</t>
  </si>
  <si>
    <t>女</t>
  </si>
  <si>
    <t>幼 稚 園</t>
  </si>
  <si>
    <t>公立</t>
  </si>
  <si>
    <t>京都市を除く</t>
  </si>
  <si>
    <t>京都市立</t>
  </si>
  <si>
    <t>国立</t>
  </si>
  <si>
    <t>私立</t>
  </si>
  <si>
    <t>小 学 校</t>
  </si>
  <si>
    <t>中 学 校</t>
  </si>
  <si>
    <t>府立</t>
  </si>
  <si>
    <t>高等学校</t>
  </si>
  <si>
    <t>全日制</t>
  </si>
  <si>
    <t>定時制</t>
  </si>
  <si>
    <t>通信制</t>
  </si>
  <si>
    <t>特別支援学校</t>
  </si>
  <si>
    <t>合     計</t>
  </si>
  <si>
    <t>計</t>
  </si>
  <si>
    <t>幼保連携型
認定こども園</t>
  </si>
  <si>
    <t>「・・・」は、非調査項目</t>
  </si>
  <si>
    <t>高等学校の学校数で、＜　＞内は全日制と併置している学校数を表し、外数である。</t>
  </si>
  <si>
    <t>学校数は、休校中を含む。</t>
  </si>
  <si>
    <t>（注３）</t>
  </si>
  <si>
    <t>（注４）</t>
  </si>
  <si>
    <t>（注１）</t>
  </si>
  <si>
    <t>（注２）</t>
  </si>
  <si>
    <t>区分の「京都市を除く」は、京都市立学校を除く府内市町（組合）立学校を表す。</t>
  </si>
  <si>
    <t>区    　　　分</t>
  </si>
  <si>
    <t>学　　校　　数</t>
  </si>
  <si>
    <t>学校（園）数　園児・児童・生徒数　本務教員数【国・公・私】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</si>
</sst>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5月1日現在&quot;"/>
    <numFmt numFmtId="177" formatCode="#,##0;\-#,##0;&quot;-&quot;"/>
    <numFmt numFmtId="178" formatCode="&quot;・・・&quot;"/>
    <numFmt numFmtId="179" formatCode="&quot;&lt;&quot;#,##0&quot;&gt;&quot;;&quot;&lt;&quot;\-#,##0&quot;&gt;&quot;;&quot;&quot;"/>
    <numFmt numFmtId="180" formatCode="#,##0;\-#,##0\ ;&quot;- &quot;"/>
    <numFmt numFmtId="181" formatCode="#,##0;\-#,##0\ ;&quot;- &quot;&quot; &quot;"/>
    <numFmt numFmtId="182" formatCode="#,##0;\-#,##0\ ;&quot; &quot;"/>
    <numFmt numFmtId="183" formatCode="#,##0;\-#,##0&quot; &quot;;&quot;- &quot;"/>
    <numFmt numFmtId="184" formatCode="#,##0&quot; &quot;"/>
    <numFmt numFmtId="185" formatCode="#,##0&quot; &quot;;\ &quot;- &quot;"/>
    <numFmt numFmtId="186" formatCode="#,##0;\-#,##0&quot; &quot;\ ;&quot;- &quot;"/>
    <numFmt numFmtId="187" formatCode="#,##0;\-#,##0\ &quot; &quot;\ ;&quot;- &quot;"/>
    <numFmt numFmtId="188" formatCode="&quot;…&quot;"/>
    <numFmt numFmtId="189" formatCode="&quot;・・・ 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/>
      <right style="thin">
        <color indexed="8"/>
      </right>
      <top style="thin">
        <color indexed="8"/>
      </top>
      <bottom style="hair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 style="thin"/>
      <right style="medium"/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double"/>
    </border>
    <border>
      <left/>
      <right style="thin"/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>
        <color indexed="63"/>
      </top>
      <bottom style="double"/>
    </border>
    <border>
      <left/>
      <right style="thin">
        <color indexed="8"/>
      </right>
      <top>
        <color indexed="63"/>
      </top>
      <bottom style="double"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0" xfId="60" applyNumberFormat="1" applyFont="1" applyBorder="1" applyAlignment="1">
      <alignment horizontal="left" vertical="center" indent="1" shrinkToFit="1"/>
      <protection/>
    </xf>
    <xf numFmtId="0" fontId="6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4" fillId="0" borderId="10" xfId="60" applyNumberFormat="1" applyFont="1" applyFill="1" applyBorder="1" applyAlignment="1">
      <alignment vertical="center"/>
      <protection/>
    </xf>
    <xf numFmtId="0" fontId="4" fillId="0" borderId="11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 vertical="center"/>
      <protection/>
    </xf>
    <xf numFmtId="180" fontId="5" fillId="0" borderId="13" xfId="60" applyNumberFormat="1" applyFont="1" applyFill="1" applyBorder="1" applyAlignment="1">
      <alignment horizontal="right" vertical="center" indent="1"/>
      <protection/>
    </xf>
    <xf numFmtId="41" fontId="5" fillId="0" borderId="14" xfId="60" applyNumberFormat="1" applyFont="1" applyFill="1" applyBorder="1" applyAlignment="1">
      <alignment horizontal="right" vertical="center" indent="1" shrinkToFit="1"/>
      <protection/>
    </xf>
    <xf numFmtId="41" fontId="5" fillId="0" borderId="15" xfId="60" applyNumberFormat="1" applyFont="1" applyFill="1" applyBorder="1" applyAlignment="1">
      <alignment vertical="center" shrinkToFit="1"/>
      <protection/>
    </xf>
    <xf numFmtId="41" fontId="5" fillId="0" borderId="15" xfId="60" applyNumberFormat="1" applyFont="1" applyFill="1" applyBorder="1" applyAlignment="1">
      <alignment horizontal="right" vertical="center" indent="1" shrinkToFit="1"/>
      <protection/>
    </xf>
    <xf numFmtId="41" fontId="5" fillId="0" borderId="16" xfId="60" applyNumberFormat="1" applyFont="1" applyFill="1" applyBorder="1" applyAlignment="1">
      <alignment horizontal="right" vertical="center" indent="1" shrinkToFit="1"/>
      <protection/>
    </xf>
    <xf numFmtId="41" fontId="5" fillId="0" borderId="17" xfId="60" applyNumberFormat="1" applyFont="1" applyFill="1" applyBorder="1" applyAlignment="1">
      <alignment horizontal="right" vertical="center" indent="1" shrinkToFit="1"/>
      <protection/>
    </xf>
    <xf numFmtId="180" fontId="5" fillId="0" borderId="18" xfId="60" applyNumberFormat="1" applyFont="1" applyFill="1" applyBorder="1" applyAlignment="1">
      <alignment horizontal="right" vertical="center" indent="1"/>
      <protection/>
    </xf>
    <xf numFmtId="41" fontId="5" fillId="0" borderId="19" xfId="60" applyNumberFormat="1" applyFont="1" applyFill="1" applyBorder="1" applyAlignment="1">
      <alignment horizontal="right" vertical="center" indent="1" shrinkToFit="1"/>
      <protection/>
    </xf>
    <xf numFmtId="41" fontId="5" fillId="0" borderId="19" xfId="60" applyNumberFormat="1" applyFont="1" applyFill="1" applyBorder="1" applyAlignment="1">
      <alignment vertical="center" shrinkToFit="1"/>
      <protection/>
    </xf>
    <xf numFmtId="41" fontId="5" fillId="0" borderId="20" xfId="60" applyNumberFormat="1" applyFont="1" applyFill="1" applyBorder="1" applyAlignment="1">
      <alignment horizontal="right" vertical="center" indent="1" shrinkToFit="1"/>
      <protection/>
    </xf>
    <xf numFmtId="41" fontId="5" fillId="0" borderId="21" xfId="60" applyNumberFormat="1" applyFont="1" applyFill="1" applyBorder="1" applyAlignment="1">
      <alignment horizontal="right" vertical="center" indent="1" shrinkToFit="1"/>
      <protection/>
    </xf>
    <xf numFmtId="180" fontId="5" fillId="0" borderId="10" xfId="60" applyNumberFormat="1" applyFont="1" applyFill="1" applyBorder="1" applyAlignment="1">
      <alignment horizontal="right" vertical="center" indent="1"/>
      <protection/>
    </xf>
    <xf numFmtId="41" fontId="5" fillId="0" borderId="22" xfId="60" applyNumberFormat="1" applyFont="1" applyFill="1" applyBorder="1" applyAlignment="1">
      <alignment horizontal="right" vertical="center" indent="1" shrinkToFit="1"/>
      <protection/>
    </xf>
    <xf numFmtId="41" fontId="5" fillId="0" borderId="22" xfId="60" applyNumberFormat="1" applyFont="1" applyFill="1" applyBorder="1" applyAlignment="1">
      <alignment vertical="center" shrinkToFit="1"/>
      <protection/>
    </xf>
    <xf numFmtId="41" fontId="5" fillId="0" borderId="23" xfId="60" applyNumberFormat="1" applyFont="1" applyFill="1" applyBorder="1" applyAlignment="1">
      <alignment horizontal="right" vertical="center" indent="1" shrinkToFit="1"/>
      <protection/>
    </xf>
    <xf numFmtId="41" fontId="5" fillId="0" borderId="24" xfId="60" applyNumberFormat="1" applyFont="1" applyFill="1" applyBorder="1" applyAlignment="1">
      <alignment horizontal="right" vertical="center" indent="1" shrinkToFit="1"/>
      <protection/>
    </xf>
    <xf numFmtId="179" fontId="5" fillId="0" borderId="25" xfId="60" applyNumberFormat="1" applyFont="1" applyFill="1" applyBorder="1" applyAlignment="1">
      <alignment vertical="center"/>
      <protection/>
    </xf>
    <xf numFmtId="179" fontId="5" fillId="0" borderId="18" xfId="60" applyNumberFormat="1" applyFont="1" applyFill="1" applyBorder="1" applyAlignment="1">
      <alignment vertical="center"/>
      <protection/>
    </xf>
    <xf numFmtId="41" fontId="5" fillId="0" borderId="26" xfId="60" applyNumberFormat="1" applyFont="1" applyFill="1" applyBorder="1" applyAlignment="1">
      <alignment horizontal="right" vertical="center" indent="1" shrinkToFit="1"/>
      <protection/>
    </xf>
    <xf numFmtId="179" fontId="5" fillId="0" borderId="10" xfId="60" applyNumberFormat="1" applyFont="1" applyFill="1" applyBorder="1" applyAlignment="1">
      <alignment vertical="center"/>
      <protection/>
    </xf>
    <xf numFmtId="179" fontId="5" fillId="0" borderId="13" xfId="60" applyNumberFormat="1" applyFont="1" applyFill="1" applyBorder="1" applyAlignment="1">
      <alignment vertical="center"/>
      <protection/>
    </xf>
    <xf numFmtId="179" fontId="5" fillId="0" borderId="27" xfId="60" applyNumberFormat="1" applyFont="1" applyFill="1" applyBorder="1" applyAlignment="1">
      <alignment vertical="center"/>
      <protection/>
    </xf>
    <xf numFmtId="41" fontId="5" fillId="0" borderId="12" xfId="60" applyNumberFormat="1" applyFont="1" applyFill="1" applyBorder="1" applyAlignment="1">
      <alignment horizontal="right" vertical="center" indent="1" shrinkToFit="1"/>
      <protection/>
    </xf>
    <xf numFmtId="41" fontId="5" fillId="0" borderId="28" xfId="60" applyNumberFormat="1" applyFont="1" applyFill="1" applyBorder="1" applyAlignment="1">
      <alignment horizontal="right" vertical="center" indent="1" shrinkToFit="1"/>
      <protection/>
    </xf>
    <xf numFmtId="179" fontId="5" fillId="0" borderId="29" xfId="60" applyNumberFormat="1" applyFont="1" applyFill="1" applyBorder="1" applyAlignment="1">
      <alignment vertical="center"/>
      <protection/>
    </xf>
    <xf numFmtId="41" fontId="5" fillId="0" borderId="30" xfId="60" applyNumberFormat="1" applyFont="1" applyFill="1" applyBorder="1" applyAlignment="1">
      <alignment horizontal="right" vertical="center" indent="1" shrinkToFit="1"/>
      <protection/>
    </xf>
    <xf numFmtId="41" fontId="5" fillId="0" borderId="31" xfId="60" applyNumberFormat="1" applyFont="1" applyFill="1" applyBorder="1" applyAlignment="1">
      <alignment horizontal="right" vertical="center" indent="1" shrinkToFit="1"/>
      <protection/>
    </xf>
    <xf numFmtId="179" fontId="5" fillId="0" borderId="32" xfId="60" applyNumberFormat="1" applyFont="1" applyFill="1" applyBorder="1" applyAlignment="1">
      <alignment vertical="center"/>
      <protection/>
    </xf>
    <xf numFmtId="41" fontId="5" fillId="0" borderId="33" xfId="60" applyNumberFormat="1" applyFont="1" applyFill="1" applyBorder="1" applyAlignment="1">
      <alignment horizontal="right" vertical="center" indent="1" shrinkToFit="1"/>
      <protection/>
    </xf>
    <xf numFmtId="179" fontId="5" fillId="0" borderId="13" xfId="60" applyNumberFormat="1" applyFont="1" applyFill="1" applyBorder="1" applyAlignment="1">
      <alignment horizontal="right" vertical="center"/>
      <protection/>
    </xf>
    <xf numFmtId="41" fontId="5" fillId="0" borderId="34" xfId="60" applyNumberFormat="1" applyFont="1" applyFill="1" applyBorder="1" applyAlignment="1">
      <alignment horizontal="right" vertical="center" indent="1" shrinkToFit="1"/>
      <protection/>
    </xf>
    <xf numFmtId="41" fontId="5" fillId="0" borderId="35" xfId="60" applyNumberFormat="1" applyFont="1" applyFill="1" applyBorder="1" applyAlignment="1">
      <alignment horizontal="right" vertical="center" indent="1" shrinkToFit="1"/>
      <protection/>
    </xf>
    <xf numFmtId="41" fontId="5" fillId="0" borderId="36" xfId="60" applyNumberFormat="1" applyFont="1" applyFill="1" applyBorder="1" applyAlignment="1">
      <alignment horizontal="right" vertical="center" indent="1" shrinkToFit="1"/>
      <protection/>
    </xf>
    <xf numFmtId="41" fontId="5" fillId="0" borderId="37" xfId="60" applyNumberFormat="1" applyFont="1" applyFill="1" applyBorder="1" applyAlignment="1">
      <alignment horizontal="right" vertical="center" indent="1" shrinkToFit="1"/>
      <protection/>
    </xf>
    <xf numFmtId="179" fontId="5" fillId="0" borderId="32" xfId="60" applyNumberFormat="1" applyFont="1" applyFill="1" applyBorder="1" applyAlignment="1">
      <alignment horizontal="right" vertical="center"/>
      <protection/>
    </xf>
    <xf numFmtId="41" fontId="5" fillId="0" borderId="0" xfId="60" applyNumberFormat="1" applyFont="1" applyFill="1" applyBorder="1" applyAlignment="1">
      <alignment horizontal="right" vertical="center" indent="1" shrinkToFit="1"/>
      <protection/>
    </xf>
    <xf numFmtId="41" fontId="5" fillId="0" borderId="38" xfId="60" applyNumberFormat="1" applyFont="1" applyFill="1" applyBorder="1" applyAlignment="1">
      <alignment horizontal="right" vertical="center" indent="1" shrinkToFit="1"/>
      <protection/>
    </xf>
    <xf numFmtId="41" fontId="5" fillId="0" borderId="39" xfId="60" applyNumberFormat="1" applyFont="1" applyFill="1" applyBorder="1" applyAlignment="1">
      <alignment horizontal="right" vertical="center" indent="1" shrinkToFit="1"/>
      <protection/>
    </xf>
    <xf numFmtId="179" fontId="5" fillId="0" borderId="40" xfId="60" applyNumberFormat="1" applyFont="1" applyFill="1" applyBorder="1" applyAlignment="1">
      <alignment vertical="center"/>
      <protection/>
    </xf>
    <xf numFmtId="41" fontId="5" fillId="0" borderId="41" xfId="60" applyNumberFormat="1" applyFont="1" applyFill="1" applyBorder="1" applyAlignment="1">
      <alignment horizontal="right" vertical="center" indent="1" shrinkToFit="1"/>
      <protection/>
    </xf>
    <xf numFmtId="179" fontId="5" fillId="0" borderId="40" xfId="60" applyNumberFormat="1" applyFont="1" applyFill="1" applyBorder="1" applyAlignment="1">
      <alignment horizontal="right" vertical="center"/>
      <protection/>
    </xf>
    <xf numFmtId="179" fontId="5" fillId="0" borderId="42" xfId="60" applyNumberFormat="1" applyFont="1" applyFill="1" applyBorder="1" applyAlignment="1">
      <alignment vertical="center"/>
      <protection/>
    </xf>
    <xf numFmtId="179" fontId="5" fillId="0" borderId="42" xfId="60" applyNumberFormat="1" applyFont="1" applyFill="1" applyBorder="1" applyAlignment="1">
      <alignment horizontal="right" vertical="center"/>
      <protection/>
    </xf>
    <xf numFmtId="41" fontId="5" fillId="0" borderId="43" xfId="60" applyNumberFormat="1" applyFont="1" applyFill="1" applyBorder="1" applyAlignment="1">
      <alignment horizontal="right" vertical="center" indent="1" shrinkToFit="1"/>
      <protection/>
    </xf>
    <xf numFmtId="41" fontId="5" fillId="0" borderId="44" xfId="60" applyNumberFormat="1" applyFont="1" applyFill="1" applyBorder="1" applyAlignment="1">
      <alignment horizontal="right" vertical="center" indent="1" shrinkToFit="1"/>
      <protection/>
    </xf>
    <xf numFmtId="41" fontId="5" fillId="0" borderId="45" xfId="60" applyNumberFormat="1" applyFont="1" applyFill="1" applyBorder="1" applyAlignment="1">
      <alignment horizontal="right" vertical="center" indent="1" shrinkToFit="1"/>
      <protection/>
    </xf>
    <xf numFmtId="179" fontId="5" fillId="0" borderId="13" xfId="60" applyNumberFormat="1" applyFont="1" applyFill="1" applyBorder="1" applyAlignment="1">
      <alignment vertical="center" shrinkToFit="1"/>
      <protection/>
    </xf>
    <xf numFmtId="41" fontId="5" fillId="0" borderId="46" xfId="60" applyNumberFormat="1" applyFont="1" applyFill="1" applyBorder="1" applyAlignment="1">
      <alignment horizontal="right" vertical="center" indent="1" shrinkToFit="1"/>
      <protection/>
    </xf>
    <xf numFmtId="179" fontId="5" fillId="0" borderId="42" xfId="60" applyNumberFormat="1" applyFont="1" applyFill="1" applyBorder="1" applyAlignment="1">
      <alignment vertical="center" shrinkToFit="1"/>
      <protection/>
    </xf>
    <xf numFmtId="41" fontId="5" fillId="0" borderId="47" xfId="60" applyNumberFormat="1" applyFont="1" applyFill="1" applyBorder="1" applyAlignment="1">
      <alignment horizontal="right" vertical="center" indent="1" shrinkToFit="1"/>
      <protection/>
    </xf>
    <xf numFmtId="179" fontId="5" fillId="0" borderId="48" xfId="60" applyNumberFormat="1" applyFont="1" applyFill="1" applyBorder="1" applyAlignment="1">
      <alignment vertical="center" shrinkToFit="1"/>
      <protection/>
    </xf>
    <xf numFmtId="179" fontId="5" fillId="0" borderId="48" xfId="60" applyNumberFormat="1" applyFont="1" applyFill="1" applyBorder="1" applyAlignment="1">
      <alignment horizontal="right" vertical="center"/>
      <protection/>
    </xf>
    <xf numFmtId="179" fontId="5" fillId="0" borderId="48" xfId="60" applyNumberFormat="1" applyFont="1" applyFill="1" applyBorder="1" applyAlignment="1">
      <alignment vertical="center"/>
      <protection/>
    </xf>
    <xf numFmtId="179" fontId="5" fillId="0" borderId="49" xfId="60" applyNumberFormat="1" applyFont="1" applyFill="1" applyBorder="1" applyAlignment="1">
      <alignment horizontal="right" vertical="center" indent="1"/>
      <protection/>
    </xf>
    <xf numFmtId="41" fontId="5" fillId="0" borderId="50" xfId="60" applyNumberFormat="1" applyFont="1" applyFill="1" applyBorder="1" applyAlignment="1">
      <alignment horizontal="right" vertical="center" indent="1" shrinkToFit="1"/>
      <protection/>
    </xf>
    <xf numFmtId="179" fontId="5" fillId="0" borderId="18" xfId="60" applyNumberFormat="1" applyFont="1" applyFill="1" applyBorder="1" applyAlignment="1">
      <alignment horizontal="right" vertical="center" indent="1"/>
      <protection/>
    </xf>
    <xf numFmtId="41" fontId="5" fillId="0" borderId="51" xfId="60" applyNumberFormat="1" applyFont="1" applyFill="1" applyBorder="1" applyAlignment="1">
      <alignment horizontal="right" vertical="center" indent="1" shrinkToFit="1"/>
      <protection/>
    </xf>
    <xf numFmtId="41" fontId="5" fillId="0" borderId="52" xfId="60" applyNumberFormat="1" applyFont="1" applyFill="1" applyBorder="1" applyAlignment="1">
      <alignment horizontal="right" vertical="center" indent="1" shrinkToFit="1"/>
      <protection/>
    </xf>
    <xf numFmtId="41" fontId="5" fillId="0" borderId="53" xfId="60" applyNumberFormat="1" applyFont="1" applyFill="1" applyBorder="1" applyAlignment="1">
      <alignment horizontal="right" vertical="center" indent="1" shrinkToFit="1"/>
      <protection/>
    </xf>
    <xf numFmtId="179" fontId="5" fillId="0" borderId="10" xfId="60" applyNumberFormat="1" applyFont="1" applyFill="1" applyBorder="1" applyAlignment="1">
      <alignment horizontal="right" vertical="center" indent="1"/>
      <protection/>
    </xf>
    <xf numFmtId="41" fontId="5" fillId="0" borderId="54" xfId="60" applyNumberFormat="1" applyFont="1" applyFill="1" applyBorder="1" applyAlignment="1">
      <alignment horizontal="right" vertical="center" indent="1" shrinkToFit="1"/>
      <protection/>
    </xf>
    <xf numFmtId="41" fontId="5" fillId="0" borderId="55" xfId="60" applyNumberFormat="1" applyFont="1" applyFill="1" applyBorder="1" applyAlignment="1">
      <alignment horizontal="right" vertical="center" indent="1" shrinkToFit="1"/>
      <protection/>
    </xf>
    <xf numFmtId="41" fontId="5" fillId="0" borderId="56" xfId="60" applyNumberFormat="1" applyFont="1" applyFill="1" applyBorder="1" applyAlignment="1">
      <alignment horizontal="right" vertical="center" indent="1" shrinkToFit="1"/>
      <protection/>
    </xf>
    <xf numFmtId="41" fontId="5" fillId="0" borderId="57" xfId="60" applyNumberFormat="1" applyFont="1" applyFill="1" applyBorder="1" applyAlignment="1">
      <alignment horizontal="right" vertical="center" indent="1" shrinkToFit="1"/>
      <protection/>
    </xf>
    <xf numFmtId="179" fontId="5" fillId="0" borderId="29" xfId="60" applyNumberFormat="1" applyFont="1" applyFill="1" applyBorder="1" applyAlignment="1">
      <alignment horizontal="right" vertical="center" indent="1"/>
      <protection/>
    </xf>
    <xf numFmtId="41" fontId="5" fillId="0" borderId="58" xfId="60" applyNumberFormat="1" applyFont="1" applyFill="1" applyBorder="1" applyAlignment="1">
      <alignment horizontal="right" vertical="center" indent="1" shrinkToFit="1"/>
      <protection/>
    </xf>
    <xf numFmtId="41" fontId="5" fillId="0" borderId="59" xfId="60" applyNumberFormat="1" applyFont="1" applyFill="1" applyBorder="1" applyAlignment="1">
      <alignment horizontal="right" vertical="center" indent="1" shrinkToFit="1"/>
      <protection/>
    </xf>
    <xf numFmtId="41" fontId="5" fillId="0" borderId="60" xfId="60" applyNumberFormat="1" applyFont="1" applyFill="1" applyBorder="1" applyAlignment="1">
      <alignment horizontal="right" vertical="center" indent="1" shrinkToFit="1"/>
      <protection/>
    </xf>
    <xf numFmtId="41" fontId="5" fillId="0" borderId="61" xfId="60" applyNumberFormat="1" applyFont="1" applyFill="1" applyBorder="1" applyAlignment="1">
      <alignment horizontal="right" vertical="center" indent="1" shrinkToFit="1"/>
      <protection/>
    </xf>
    <xf numFmtId="41" fontId="5" fillId="0" borderId="62" xfId="60" applyNumberFormat="1" applyFont="1" applyFill="1" applyBorder="1" applyAlignment="1">
      <alignment horizontal="right" vertical="center" indent="1" shrinkToFit="1"/>
      <protection/>
    </xf>
    <xf numFmtId="0" fontId="7" fillId="0" borderId="0" xfId="60" applyNumberFormat="1" applyFont="1" applyFill="1" applyAlignment="1">
      <alignment vertical="center"/>
      <protection/>
    </xf>
    <xf numFmtId="0" fontId="2" fillId="0" borderId="63" xfId="60" applyFill="1" applyBorder="1" applyAlignment="1">
      <alignment horizontal="center" vertical="center"/>
      <protection/>
    </xf>
    <xf numFmtId="0" fontId="4" fillId="0" borderId="64" xfId="60" applyNumberFormat="1" applyFont="1" applyFill="1" applyBorder="1" applyAlignment="1">
      <alignment horizontal="centerContinuous" vertical="center"/>
      <protection/>
    </xf>
    <xf numFmtId="0" fontId="5" fillId="0" borderId="65" xfId="60" applyFont="1" applyFill="1" applyBorder="1" applyAlignment="1">
      <alignment horizontal="centerContinuous" vertical="center"/>
      <protection/>
    </xf>
    <xf numFmtId="0" fontId="5" fillId="0" borderId="66" xfId="60" applyFont="1" applyFill="1" applyBorder="1" applyAlignment="1">
      <alignment horizontal="centerContinuous" vertical="center"/>
      <protection/>
    </xf>
    <xf numFmtId="3" fontId="4" fillId="0" borderId="64" xfId="60" applyNumberFormat="1" applyFont="1" applyFill="1" applyBorder="1" applyAlignment="1">
      <alignment horizontal="centerContinuous" vertical="center"/>
      <protection/>
    </xf>
    <xf numFmtId="0" fontId="5" fillId="0" borderId="67" xfId="60" applyFont="1" applyFill="1" applyBorder="1" applyAlignment="1">
      <alignment horizontal="centerContinuous" vertical="center"/>
      <protection/>
    </xf>
    <xf numFmtId="0" fontId="4" fillId="0" borderId="10" xfId="60" applyNumberFormat="1" applyFont="1" applyFill="1" applyBorder="1" applyAlignment="1">
      <alignment horizontal="centerContinuous" vertical="center"/>
      <protection/>
    </xf>
    <xf numFmtId="0" fontId="5" fillId="0" borderId="22" xfId="60" applyFont="1" applyFill="1" applyBorder="1" applyAlignment="1">
      <alignment horizontal="centerContinuous" vertical="center"/>
      <protection/>
    </xf>
    <xf numFmtId="3" fontId="4" fillId="0" borderId="10" xfId="60" applyNumberFormat="1" applyFont="1" applyFill="1" applyBorder="1" applyAlignment="1">
      <alignment horizontal="centerContinuous" vertical="center"/>
      <protection/>
    </xf>
    <xf numFmtId="3" fontId="4" fillId="0" borderId="23" xfId="60" applyNumberFormat="1" applyFont="1" applyFill="1" applyBorder="1" applyAlignment="1">
      <alignment horizontal="centerContinuous" vertical="center"/>
      <protection/>
    </xf>
    <xf numFmtId="3" fontId="4" fillId="0" borderId="24" xfId="60" applyNumberFormat="1" applyFont="1" applyFill="1" applyBorder="1" applyAlignment="1">
      <alignment horizontal="centerContinuous" vertical="center"/>
      <protection/>
    </xf>
    <xf numFmtId="0" fontId="4" fillId="0" borderId="55" xfId="60" applyNumberFormat="1" applyFont="1" applyFill="1" applyBorder="1" applyAlignment="1">
      <alignment vertical="center"/>
      <protection/>
    </xf>
    <xf numFmtId="0" fontId="4" fillId="0" borderId="68" xfId="60" applyNumberFormat="1" applyFont="1" applyFill="1" applyBorder="1" applyAlignment="1">
      <alignment vertical="center"/>
      <protection/>
    </xf>
    <xf numFmtId="0" fontId="4" fillId="0" borderId="69" xfId="60" applyNumberFormat="1" applyFont="1" applyFill="1" applyBorder="1" applyAlignment="1">
      <alignment vertical="center"/>
      <protection/>
    </xf>
    <xf numFmtId="0" fontId="4" fillId="0" borderId="70" xfId="60" applyNumberFormat="1" applyFont="1" applyFill="1" applyBorder="1" applyAlignment="1">
      <alignment vertical="center"/>
      <protection/>
    </xf>
    <xf numFmtId="0" fontId="4" fillId="0" borderId="71" xfId="60" applyNumberFormat="1" applyFont="1" applyFill="1" applyBorder="1" applyAlignment="1">
      <alignment vertical="center"/>
      <protection/>
    </xf>
    <xf numFmtId="0" fontId="4" fillId="0" borderId="72" xfId="60" applyNumberFormat="1" applyFont="1" applyFill="1" applyBorder="1" applyAlignment="1">
      <alignment vertical="center"/>
      <protection/>
    </xf>
    <xf numFmtId="0" fontId="4" fillId="0" borderId="59" xfId="60" applyNumberFormat="1" applyFont="1" applyFill="1" applyBorder="1" applyAlignment="1">
      <alignment vertical="center"/>
      <protection/>
    </xf>
    <xf numFmtId="189" fontId="4" fillId="0" borderId="44" xfId="60" applyNumberFormat="1" applyFont="1" applyFill="1" applyBorder="1" applyAlignment="1">
      <alignment vertical="center" shrinkToFit="1"/>
      <protection/>
    </xf>
    <xf numFmtId="0" fontId="4" fillId="12" borderId="69" xfId="60" applyNumberFormat="1" applyFont="1" applyFill="1" applyBorder="1" applyAlignment="1">
      <alignment vertical="center"/>
      <protection/>
    </xf>
    <xf numFmtId="0" fontId="4" fillId="12" borderId="11" xfId="60" applyNumberFormat="1" applyFont="1" applyFill="1" applyBorder="1" applyAlignment="1">
      <alignment vertical="center"/>
      <protection/>
    </xf>
    <xf numFmtId="180" fontId="5" fillId="12" borderId="10" xfId="60" applyNumberFormat="1" applyFont="1" applyFill="1" applyBorder="1" applyAlignment="1">
      <alignment horizontal="right" vertical="center" indent="1"/>
      <protection/>
    </xf>
    <xf numFmtId="41" fontId="5" fillId="12" borderId="22" xfId="60" applyNumberFormat="1" applyFont="1" applyFill="1" applyBorder="1" applyAlignment="1">
      <alignment horizontal="right" vertical="center" indent="1" shrinkToFit="1"/>
      <protection/>
    </xf>
    <xf numFmtId="41" fontId="5" fillId="12" borderId="22" xfId="60" applyNumberFormat="1" applyFont="1" applyFill="1" applyBorder="1" applyAlignment="1">
      <alignment vertical="center" shrinkToFit="1"/>
      <protection/>
    </xf>
    <xf numFmtId="41" fontId="5" fillId="12" borderId="12" xfId="60" applyNumberFormat="1" applyFont="1" applyFill="1" applyBorder="1" applyAlignment="1">
      <alignment horizontal="right" vertical="center" indent="1" shrinkToFit="1"/>
      <protection/>
    </xf>
    <xf numFmtId="41" fontId="5" fillId="12" borderId="23" xfId="60" applyNumberFormat="1" applyFont="1" applyFill="1" applyBorder="1" applyAlignment="1">
      <alignment horizontal="right" vertical="center" indent="1" shrinkToFit="1"/>
      <protection/>
    </xf>
    <xf numFmtId="41" fontId="5" fillId="12" borderId="24" xfId="60" applyNumberFormat="1" applyFont="1" applyFill="1" applyBorder="1" applyAlignment="1">
      <alignment horizontal="right" vertical="center" indent="1" shrinkToFit="1"/>
      <protection/>
    </xf>
    <xf numFmtId="0" fontId="4" fillId="12" borderId="10" xfId="60" applyNumberFormat="1" applyFont="1" applyFill="1" applyBorder="1" applyAlignment="1">
      <alignment vertical="center"/>
      <protection/>
    </xf>
    <xf numFmtId="0" fontId="4" fillId="12" borderId="22" xfId="60" applyNumberFormat="1" applyFont="1" applyFill="1" applyBorder="1" applyAlignment="1">
      <alignment vertical="center"/>
      <protection/>
    </xf>
    <xf numFmtId="179" fontId="5" fillId="12" borderId="73" xfId="60" applyNumberFormat="1" applyFont="1" applyFill="1" applyBorder="1" applyAlignment="1">
      <alignment horizontal="right" vertical="center" shrinkToFit="1"/>
      <protection/>
    </xf>
    <xf numFmtId="0" fontId="4" fillId="12" borderId="70" xfId="60" applyNumberFormat="1" applyFont="1" applyFill="1" applyBorder="1" applyAlignment="1">
      <alignment vertical="center"/>
      <protection/>
    </xf>
    <xf numFmtId="179" fontId="5" fillId="12" borderId="74" xfId="60" applyNumberFormat="1" applyFont="1" applyFill="1" applyBorder="1" applyAlignment="1">
      <alignment vertical="center"/>
      <protection/>
    </xf>
    <xf numFmtId="41" fontId="5" fillId="12" borderId="75" xfId="60" applyNumberFormat="1" applyFont="1" applyFill="1" applyBorder="1" applyAlignment="1">
      <alignment horizontal="right" vertical="center" indent="1" shrinkToFit="1"/>
      <protection/>
    </xf>
    <xf numFmtId="179" fontId="5" fillId="12" borderId="48" xfId="60" applyNumberFormat="1" applyFont="1" applyFill="1" applyBorder="1" applyAlignment="1">
      <alignment horizontal="right" vertical="center"/>
      <protection/>
    </xf>
    <xf numFmtId="179" fontId="5" fillId="12" borderId="48" xfId="60" applyNumberFormat="1" applyFont="1" applyFill="1" applyBorder="1" applyAlignment="1">
      <alignment vertical="center"/>
      <protection/>
    </xf>
    <xf numFmtId="189" fontId="4" fillId="12" borderId="44" xfId="60" applyNumberFormat="1" applyFont="1" applyFill="1" applyBorder="1" applyAlignment="1">
      <alignment vertical="center" shrinkToFit="1"/>
      <protection/>
    </xf>
    <xf numFmtId="179" fontId="5" fillId="12" borderId="74" xfId="60" applyNumberFormat="1" applyFont="1" applyFill="1" applyBorder="1" applyAlignment="1">
      <alignment vertical="center" shrinkToFit="1"/>
      <protection/>
    </xf>
    <xf numFmtId="41" fontId="5" fillId="12" borderId="76" xfId="60" applyNumberFormat="1" applyFont="1" applyFill="1" applyBorder="1" applyAlignment="1">
      <alignment horizontal="right" vertical="center" indent="1" shrinkToFit="1"/>
      <protection/>
    </xf>
    <xf numFmtId="179" fontId="5" fillId="12" borderId="74" xfId="60" applyNumberFormat="1" applyFont="1" applyFill="1" applyBorder="1" applyAlignment="1">
      <alignment horizontal="right" vertical="center"/>
      <protection/>
    </xf>
    <xf numFmtId="41" fontId="5" fillId="12" borderId="43" xfId="60" applyNumberFormat="1" applyFont="1" applyFill="1" applyBorder="1" applyAlignment="1">
      <alignment horizontal="right" vertical="center" indent="1" shrinkToFit="1"/>
      <protection/>
    </xf>
    <xf numFmtId="41" fontId="5" fillId="12" borderId="77" xfId="60" applyNumberFormat="1" applyFont="1" applyFill="1" applyBorder="1" applyAlignment="1">
      <alignment horizontal="right" vertical="center" indent="1" shrinkToFit="1"/>
      <protection/>
    </xf>
    <xf numFmtId="0" fontId="4" fillId="12" borderId="78" xfId="60" applyNumberFormat="1" applyFont="1" applyFill="1" applyBorder="1" applyAlignment="1">
      <alignment vertical="center"/>
      <protection/>
    </xf>
    <xf numFmtId="0" fontId="4" fillId="12" borderId="79" xfId="60" applyNumberFormat="1" applyFont="1" applyFill="1" applyBorder="1" applyAlignment="1">
      <alignment vertical="center"/>
      <protection/>
    </xf>
    <xf numFmtId="179" fontId="5" fillId="12" borderId="80" xfId="60" applyNumberFormat="1" applyFont="1" applyFill="1" applyBorder="1" applyAlignment="1">
      <alignment horizontal="right" vertical="center" indent="1"/>
      <protection/>
    </xf>
    <xf numFmtId="41" fontId="5" fillId="12" borderId="81" xfId="60" applyNumberFormat="1" applyFont="1" applyFill="1" applyBorder="1" applyAlignment="1">
      <alignment horizontal="right" vertical="center" indent="1" shrinkToFit="1"/>
      <protection/>
    </xf>
    <xf numFmtId="41" fontId="5" fillId="12" borderId="82" xfId="60" applyNumberFormat="1" applyFont="1" applyFill="1" applyBorder="1" applyAlignment="1">
      <alignment horizontal="right" vertical="center" indent="1" shrinkToFit="1"/>
      <protection/>
    </xf>
    <xf numFmtId="41" fontId="5" fillId="12" borderId="83" xfId="60" applyNumberFormat="1" applyFont="1" applyFill="1" applyBorder="1" applyAlignment="1">
      <alignment horizontal="right" vertical="center" indent="1" shrinkToFit="1"/>
      <protection/>
    </xf>
    <xf numFmtId="0" fontId="4" fillId="12" borderId="84" xfId="60" applyNumberFormat="1" applyFont="1" applyFill="1" applyBorder="1" applyAlignment="1">
      <alignment vertical="center"/>
      <protection/>
    </xf>
    <xf numFmtId="0" fontId="4" fillId="12" borderId="85" xfId="60" applyNumberFormat="1" applyFont="1" applyFill="1" applyBorder="1" applyAlignment="1">
      <alignment vertical="center"/>
      <protection/>
    </xf>
    <xf numFmtId="179" fontId="5" fillId="12" borderId="86" xfId="60" applyNumberFormat="1" applyFont="1" applyFill="1" applyBorder="1" applyAlignment="1">
      <alignment horizontal="right" vertical="center" indent="1"/>
      <protection/>
    </xf>
    <xf numFmtId="41" fontId="5" fillId="12" borderId="87" xfId="60" applyNumberFormat="1" applyFont="1" applyFill="1" applyBorder="1" applyAlignment="1">
      <alignment horizontal="right" vertical="center" indent="1" shrinkToFit="1"/>
      <protection/>
    </xf>
    <xf numFmtId="189" fontId="4" fillId="12" borderId="88" xfId="60" applyNumberFormat="1" applyFont="1" applyFill="1" applyBorder="1" applyAlignment="1">
      <alignment vertical="center" shrinkToFit="1"/>
      <protection/>
    </xf>
    <xf numFmtId="41" fontId="5" fillId="12" borderId="89" xfId="60" applyNumberFormat="1" applyFont="1" applyFill="1" applyBorder="1" applyAlignment="1">
      <alignment horizontal="right" vertical="center" indent="1" shrinkToFit="1"/>
      <protection/>
    </xf>
    <xf numFmtId="41" fontId="5" fillId="12" borderId="90" xfId="60" applyNumberFormat="1" applyFont="1" applyFill="1" applyBorder="1" applyAlignment="1">
      <alignment horizontal="right" vertical="center" indent="1" shrinkToFit="1"/>
      <protection/>
    </xf>
    <xf numFmtId="0" fontId="4" fillId="4" borderId="38" xfId="60" applyNumberFormat="1" applyFont="1" applyFill="1" applyBorder="1" applyAlignment="1">
      <alignment vertical="center"/>
      <protection/>
    </xf>
    <xf numFmtId="0" fontId="4" fillId="4" borderId="91" xfId="60" applyNumberFormat="1" applyFont="1" applyFill="1" applyBorder="1" applyAlignment="1">
      <alignment vertical="center"/>
      <protection/>
    </xf>
    <xf numFmtId="179" fontId="5" fillId="4" borderId="38" xfId="60" applyNumberFormat="1" applyFont="1" applyFill="1" applyBorder="1" applyAlignment="1">
      <alignment horizontal="right" vertical="center" indent="1" shrinkToFit="1"/>
      <protection/>
    </xf>
    <xf numFmtId="41" fontId="5" fillId="4" borderId="41" xfId="60" applyNumberFormat="1" applyFont="1" applyFill="1" applyBorder="1" applyAlignment="1">
      <alignment horizontal="right" vertical="center" indent="1" shrinkToFit="1"/>
      <protection/>
    </xf>
    <xf numFmtId="41" fontId="5" fillId="4" borderId="68" xfId="60" applyNumberFormat="1" applyFont="1" applyFill="1" applyBorder="1" applyAlignment="1">
      <alignment horizontal="right" vertical="center" indent="1" shrinkToFit="1"/>
      <protection/>
    </xf>
    <xf numFmtId="41" fontId="5" fillId="4" borderId="92" xfId="60" applyNumberFormat="1" applyFont="1" applyFill="1" applyBorder="1" applyAlignment="1">
      <alignment horizontal="right" vertical="center" indent="1" shrinkToFit="1"/>
      <protection/>
    </xf>
    <xf numFmtId="41" fontId="5" fillId="4" borderId="93" xfId="60" applyNumberFormat="1" applyFont="1" applyFill="1" applyBorder="1" applyAlignment="1">
      <alignment horizontal="right" vertical="center" indent="1" shrinkToFit="1"/>
      <protection/>
    </xf>
    <xf numFmtId="0" fontId="4" fillId="4" borderId="70" xfId="60" applyNumberFormat="1" applyFont="1" applyFill="1" applyBorder="1" applyAlignment="1">
      <alignment vertical="center"/>
      <protection/>
    </xf>
    <xf numFmtId="0" fontId="4" fillId="4" borderId="11" xfId="60" applyNumberFormat="1" applyFont="1" applyFill="1" applyBorder="1" applyAlignment="1">
      <alignment vertical="center"/>
      <protection/>
    </xf>
    <xf numFmtId="179" fontId="5" fillId="4" borderId="70" xfId="60" applyNumberFormat="1" applyFont="1" applyFill="1" applyBorder="1" applyAlignment="1">
      <alignment horizontal="right" vertical="center" indent="1" shrinkToFit="1"/>
      <protection/>
    </xf>
    <xf numFmtId="41" fontId="5" fillId="4" borderId="43" xfId="60" applyNumberFormat="1" applyFont="1" applyFill="1" applyBorder="1" applyAlignment="1">
      <alignment horizontal="right" vertical="center" indent="1" shrinkToFit="1"/>
      <protection/>
    </xf>
    <xf numFmtId="41" fontId="5" fillId="4" borderId="70" xfId="60" applyNumberFormat="1" applyFont="1" applyFill="1" applyBorder="1" applyAlignment="1">
      <alignment horizontal="right" vertical="center" indent="1" shrinkToFit="1"/>
      <protection/>
    </xf>
    <xf numFmtId="41" fontId="5" fillId="4" borderId="94" xfId="60" applyNumberFormat="1" applyFont="1" applyFill="1" applyBorder="1" applyAlignment="1">
      <alignment horizontal="right" vertical="center" indent="1" shrinkToFit="1"/>
      <protection/>
    </xf>
    <xf numFmtId="0" fontId="4" fillId="4" borderId="95" xfId="60" applyNumberFormat="1" applyFont="1" applyFill="1" applyBorder="1" applyAlignment="1">
      <alignment vertical="center"/>
      <protection/>
    </xf>
    <xf numFmtId="179" fontId="5" fillId="4" borderId="73" xfId="60" applyNumberFormat="1" applyFont="1" applyFill="1" applyBorder="1" applyAlignment="1">
      <alignment vertical="center" shrinkToFit="1"/>
      <protection/>
    </xf>
    <xf numFmtId="41" fontId="5" fillId="4" borderId="22" xfId="60" applyNumberFormat="1" applyFont="1" applyFill="1" applyBorder="1" applyAlignment="1">
      <alignment horizontal="right" vertical="center" indent="1" shrinkToFit="1"/>
      <protection/>
    </xf>
    <xf numFmtId="179" fontId="5" fillId="4" borderId="73" xfId="60" applyNumberFormat="1" applyFont="1" applyFill="1" applyBorder="1" applyAlignment="1">
      <alignment horizontal="right" vertical="center" shrinkToFit="1"/>
      <protection/>
    </xf>
    <xf numFmtId="41" fontId="5" fillId="4" borderId="69" xfId="60" applyNumberFormat="1" applyFont="1" applyFill="1" applyBorder="1" applyAlignment="1">
      <alignment horizontal="right" vertical="center" indent="1" shrinkToFit="1"/>
      <protection/>
    </xf>
    <xf numFmtId="179" fontId="5" fillId="4" borderId="10" xfId="60" applyNumberFormat="1" applyFont="1" applyFill="1" applyBorder="1" applyAlignment="1">
      <alignment vertical="center" shrinkToFit="1"/>
      <protection/>
    </xf>
    <xf numFmtId="41" fontId="5" fillId="4" borderId="19" xfId="60" applyNumberFormat="1" applyFont="1" applyFill="1" applyBorder="1" applyAlignment="1">
      <alignment horizontal="right" vertical="center" indent="1" shrinkToFit="1"/>
      <protection/>
    </xf>
    <xf numFmtId="179" fontId="5" fillId="4" borderId="10" xfId="60" applyNumberFormat="1" applyFont="1" applyFill="1" applyBorder="1" applyAlignment="1">
      <alignment horizontal="right" vertical="center" shrinkToFit="1"/>
      <protection/>
    </xf>
    <xf numFmtId="41" fontId="5" fillId="4" borderId="96" xfId="60" applyNumberFormat="1" applyFont="1" applyFill="1" applyBorder="1" applyAlignment="1">
      <alignment horizontal="right" vertical="center" indent="1" shrinkToFit="1"/>
      <protection/>
    </xf>
    <xf numFmtId="41" fontId="5" fillId="4" borderId="48" xfId="60" applyNumberFormat="1" applyFont="1" applyFill="1" applyBorder="1" applyAlignment="1">
      <alignment horizontal="right" vertical="center" indent="1" shrinkToFit="1"/>
      <protection/>
    </xf>
    <xf numFmtId="41" fontId="5" fillId="4" borderId="12" xfId="60" applyNumberFormat="1" applyFont="1" applyFill="1" applyBorder="1" applyAlignment="1">
      <alignment horizontal="right" vertical="center" indent="1" shrinkToFit="1"/>
      <protection/>
    </xf>
    <xf numFmtId="41" fontId="5" fillId="4" borderId="97" xfId="60" applyNumberFormat="1" applyFont="1" applyFill="1" applyBorder="1" applyAlignment="1">
      <alignment horizontal="right" vertical="center" indent="1" shrinkToFit="1"/>
      <protection/>
    </xf>
    <xf numFmtId="41" fontId="5" fillId="4" borderId="74" xfId="60" applyNumberFormat="1" applyFont="1" applyFill="1" applyBorder="1" applyAlignment="1">
      <alignment horizontal="right" vertical="center" indent="1" shrinkToFit="1"/>
      <protection/>
    </xf>
    <xf numFmtId="41" fontId="5" fillId="4" borderId="98" xfId="60" applyNumberFormat="1" applyFont="1" applyFill="1" applyBorder="1" applyAlignment="1">
      <alignment horizontal="right" vertical="center" indent="1" shrinkToFit="1"/>
      <protection/>
    </xf>
    <xf numFmtId="0" fontId="4" fillId="4" borderId="0" xfId="60" applyNumberFormat="1" applyFont="1" applyFill="1" applyBorder="1" applyAlignment="1">
      <alignment vertical="center"/>
      <protection/>
    </xf>
    <xf numFmtId="41" fontId="5" fillId="4" borderId="0" xfId="60" applyNumberFormat="1" applyFont="1" applyFill="1" applyBorder="1" applyAlignment="1">
      <alignment horizontal="right" vertical="center" indent="1" shrinkToFit="1"/>
      <protection/>
    </xf>
    <xf numFmtId="180" fontId="5" fillId="4" borderId="10" xfId="60" applyNumberFormat="1" applyFont="1" applyFill="1" applyBorder="1" applyAlignment="1">
      <alignment horizontal="right" vertical="center" indent="1" shrinkToFit="1"/>
      <protection/>
    </xf>
    <xf numFmtId="180" fontId="5" fillId="4" borderId="18" xfId="60" applyNumberFormat="1" applyFont="1" applyFill="1" applyBorder="1" applyAlignment="1">
      <alignment horizontal="right" vertical="center" indent="1" shrinkToFit="1"/>
      <protection/>
    </xf>
    <xf numFmtId="41" fontId="5" fillId="4" borderId="19" xfId="60" applyNumberFormat="1" applyFont="1" applyFill="1" applyBorder="1" applyAlignment="1">
      <alignment vertical="center" shrinkToFit="1"/>
      <protection/>
    </xf>
    <xf numFmtId="41" fontId="5" fillId="4" borderId="91" xfId="60" applyNumberFormat="1" applyFont="1" applyFill="1" applyBorder="1" applyAlignment="1">
      <alignment horizontal="right" vertical="center" indent="1" shrinkToFit="1"/>
      <protection/>
    </xf>
    <xf numFmtId="41" fontId="5" fillId="4" borderId="38" xfId="60" applyNumberFormat="1" applyFont="1" applyFill="1" applyBorder="1" applyAlignment="1">
      <alignment horizontal="right" vertical="center" indent="1" shrinkToFit="1"/>
      <protection/>
    </xf>
    <xf numFmtId="41" fontId="5" fillId="4" borderId="39" xfId="60" applyNumberFormat="1" applyFont="1" applyFill="1" applyBorder="1" applyAlignment="1">
      <alignment horizontal="right" vertical="center" indent="1" shrinkToFit="1"/>
      <protection/>
    </xf>
    <xf numFmtId="0" fontId="4" fillId="4" borderId="99" xfId="60" applyNumberFormat="1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4" fillId="0" borderId="100" xfId="60" applyNumberFormat="1" applyFont="1" applyFill="1" applyBorder="1" applyAlignment="1">
      <alignment horizontal="center" vertical="center"/>
      <protection/>
    </xf>
    <xf numFmtId="0" fontId="5" fillId="0" borderId="76" xfId="60" applyFont="1" applyFill="1" applyBorder="1" applyAlignment="1">
      <alignment horizontal="center" vertical="center"/>
      <protection/>
    </xf>
    <xf numFmtId="0" fontId="5" fillId="0" borderId="101" xfId="60" applyFont="1" applyFill="1" applyBorder="1" applyAlignment="1">
      <alignment horizontal="center" vertical="center"/>
      <protection/>
    </xf>
    <xf numFmtId="0" fontId="5" fillId="0" borderId="102" xfId="60" applyFont="1" applyFill="1" applyBorder="1" applyAlignment="1">
      <alignment horizontal="center" vertical="center"/>
      <protection/>
    </xf>
    <xf numFmtId="0" fontId="5" fillId="0" borderId="103" xfId="60" applyFont="1" applyFill="1" applyBorder="1" applyAlignment="1">
      <alignment horizontal="center" vertical="center"/>
      <protection/>
    </xf>
    <xf numFmtId="0" fontId="5" fillId="0" borderId="104" xfId="60" applyFont="1" applyFill="1" applyBorder="1" applyAlignment="1">
      <alignment horizontal="center" vertical="center"/>
      <protection/>
    </xf>
    <xf numFmtId="0" fontId="4" fillId="0" borderId="101" xfId="60" applyNumberFormat="1" applyFont="1" applyFill="1" applyBorder="1" applyAlignment="1">
      <alignment horizontal="center" vertical="center"/>
      <protection/>
    </xf>
    <xf numFmtId="0" fontId="5" fillId="0" borderId="105" xfId="60" applyFont="1" applyFill="1" applyBorder="1" applyAlignment="1">
      <alignment horizontal="center" vertical="center"/>
      <protection/>
    </xf>
    <xf numFmtId="0" fontId="5" fillId="0" borderId="106" xfId="60" applyFont="1" applyFill="1" applyBorder="1" applyAlignment="1">
      <alignment horizontal="center" vertical="center"/>
      <protection/>
    </xf>
    <xf numFmtId="0" fontId="4" fillId="0" borderId="107" xfId="60" applyNumberFormat="1" applyFont="1" applyFill="1" applyBorder="1" applyAlignment="1">
      <alignment horizontal="center" vertical="center"/>
      <protection/>
    </xf>
    <xf numFmtId="0" fontId="4" fillId="0" borderId="65" xfId="60" applyNumberFormat="1" applyFont="1" applyFill="1" applyBorder="1" applyAlignment="1">
      <alignment horizontal="center" vertical="center"/>
      <protection/>
    </xf>
    <xf numFmtId="0" fontId="4" fillId="0" borderId="66" xfId="60" applyNumberFormat="1" applyFont="1" applyFill="1" applyBorder="1" applyAlignment="1">
      <alignment horizontal="center" vertical="center"/>
      <protection/>
    </xf>
    <xf numFmtId="0" fontId="4" fillId="0" borderId="108" xfId="60" applyNumberFormat="1" applyFont="1" applyFill="1" applyBorder="1" applyAlignment="1">
      <alignment horizontal="center" vertical="center"/>
      <protection/>
    </xf>
    <xf numFmtId="0" fontId="4" fillId="0" borderId="109" xfId="60" applyNumberFormat="1" applyFont="1" applyFill="1" applyBorder="1" applyAlignment="1">
      <alignment horizontal="center" vertical="center"/>
      <protection/>
    </xf>
    <xf numFmtId="0" fontId="4" fillId="0" borderId="19" xfId="60" applyNumberFormat="1" applyFont="1" applyFill="1" applyBorder="1" applyAlignment="1">
      <alignment horizontal="center" vertical="center"/>
      <protection/>
    </xf>
    <xf numFmtId="0" fontId="4" fillId="0" borderId="110" xfId="60" applyNumberFormat="1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91" xfId="60" applyFont="1" applyFill="1" applyBorder="1" applyAlignment="1">
      <alignment horizontal="center" vertical="center"/>
      <protection/>
    </xf>
    <xf numFmtId="0" fontId="5" fillId="0" borderId="111" xfId="60" applyFont="1" applyFill="1" applyBorder="1" applyAlignment="1">
      <alignment horizontal="center" vertical="center"/>
      <protection/>
    </xf>
    <xf numFmtId="0" fontId="5" fillId="0" borderId="92" xfId="60" applyFont="1" applyFill="1" applyBorder="1" applyAlignment="1">
      <alignment horizontal="center" vertical="center"/>
      <protection/>
    </xf>
    <xf numFmtId="0" fontId="4" fillId="0" borderId="100" xfId="60" applyNumberFormat="1" applyFont="1" applyFill="1" applyBorder="1" applyAlignment="1">
      <alignment horizontal="center" vertical="center" wrapText="1"/>
      <protection/>
    </xf>
    <xf numFmtId="0" fontId="4" fillId="0" borderId="69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4" fillId="0" borderId="111" xfId="60" applyNumberFormat="1" applyFont="1" applyFill="1" applyBorder="1" applyAlignment="1">
      <alignment horizontal="center" vertical="center"/>
      <protection/>
    </xf>
    <xf numFmtId="0" fontId="4" fillId="0" borderId="112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08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/>
      <protection/>
    </xf>
    <xf numFmtId="0" fontId="4" fillId="0" borderId="101" xfId="60" applyNumberFormat="1" applyFont="1" applyFill="1" applyBorder="1" applyAlignment="1">
      <alignment horizontal="center" vertical="center" textRotation="255"/>
      <protection/>
    </xf>
    <xf numFmtId="0" fontId="4" fillId="0" borderId="111" xfId="60" applyNumberFormat="1" applyFont="1" applyFill="1" applyBorder="1" applyAlignment="1">
      <alignment horizontal="center" vertical="center" textRotation="255"/>
      <protection/>
    </xf>
    <xf numFmtId="0" fontId="4" fillId="0" borderId="113" xfId="60" applyNumberFormat="1" applyFont="1" applyFill="1" applyBorder="1" applyAlignment="1">
      <alignment horizontal="center" vertical="center" textRotation="255"/>
      <protection/>
    </xf>
    <xf numFmtId="0" fontId="5" fillId="0" borderId="113" xfId="60" applyFont="1" applyFill="1" applyBorder="1" applyAlignment="1">
      <alignment horizontal="center" vertical="center" textRotation="255"/>
      <protection/>
    </xf>
    <xf numFmtId="0" fontId="5" fillId="0" borderId="114" xfId="60" applyFont="1" applyFill="1" applyBorder="1" applyAlignment="1">
      <alignment horizontal="center" vertical="center" textRotation="255"/>
      <protection/>
    </xf>
    <xf numFmtId="0" fontId="4" fillId="0" borderId="115" xfId="60" applyNumberFormat="1" applyFont="1" applyFill="1" applyBorder="1" applyAlignment="1">
      <alignment horizontal="center" vertical="center" textRotation="255"/>
      <protection/>
    </xf>
    <xf numFmtId="0" fontId="4" fillId="0" borderId="77" xfId="60" applyNumberFormat="1" applyFont="1" applyFill="1" applyBorder="1" applyAlignment="1">
      <alignment horizontal="center" vertical="center" textRotation="255"/>
      <protection/>
    </xf>
    <xf numFmtId="0" fontId="4" fillId="0" borderId="97" xfId="60" applyNumberFormat="1" applyFont="1" applyFill="1" applyBorder="1" applyAlignment="1">
      <alignment horizontal="center" vertical="center" textRotation="255"/>
      <protection/>
    </xf>
    <xf numFmtId="0" fontId="4" fillId="0" borderId="26" xfId="60" applyNumberFormat="1" applyFont="1" applyFill="1" applyBorder="1" applyAlignment="1">
      <alignment horizontal="center" vertical="center" textRotation="255"/>
      <protection/>
    </xf>
    <xf numFmtId="176" fontId="4" fillId="0" borderId="63" xfId="60" applyNumberFormat="1" applyFont="1" applyFill="1" applyBorder="1" applyAlignment="1">
      <alignment horizontal="right" vertical="center"/>
      <protection/>
    </xf>
    <xf numFmtId="176" fontId="5" fillId="0" borderId="63" xfId="60" applyNumberFormat="1" applyFont="1" applyFill="1" applyBorder="1" applyAlignment="1">
      <alignment horizontal="right" vertical="center"/>
      <protection/>
    </xf>
    <xf numFmtId="3" fontId="4" fillId="0" borderId="64" xfId="60" applyNumberFormat="1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（６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showOutlineSymbol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12.00390625" defaultRowHeight="15"/>
  <cols>
    <col min="1" max="1" width="9.7109375" style="1" bestFit="1" customWidth="1"/>
    <col min="2" max="2" width="9.140625" style="1" customWidth="1"/>
    <col min="3" max="3" width="1.8515625" style="1" customWidth="1"/>
    <col min="4" max="4" width="15.421875" style="1" bestFit="1" customWidth="1"/>
    <col min="5" max="5" width="6.28125" style="1" customWidth="1"/>
    <col min="6" max="6" width="11.28125" style="1" customWidth="1"/>
    <col min="7" max="7" width="6.28125" style="1" customWidth="1"/>
    <col min="8" max="8" width="11.28125" style="1" customWidth="1"/>
    <col min="9" max="9" width="6.28125" style="1" customWidth="1"/>
    <col min="10" max="10" width="11.28125" style="1" customWidth="1"/>
    <col min="11" max="11" width="12.57421875" style="1" customWidth="1"/>
    <col min="12" max="14" width="14.7109375" style="1" bestFit="1" customWidth="1"/>
    <col min="15" max="16" width="13.7109375" style="1" customWidth="1"/>
    <col min="17" max="17" width="13.8515625" style="1" customWidth="1"/>
    <col min="18" max="16384" width="12.00390625" style="5" customWidth="1"/>
  </cols>
  <sheetData>
    <row r="1" spans="1:17" ht="28.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9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08">
        <v>42125</v>
      </c>
      <c r="P2" s="209"/>
      <c r="Q2" s="209"/>
    </row>
    <row r="3" spans="1:17" ht="36.75" customHeight="1">
      <c r="A3" s="180" t="s">
        <v>33</v>
      </c>
      <c r="B3" s="181"/>
      <c r="C3" s="181"/>
      <c r="D3" s="182"/>
      <c r="E3" s="81" t="s">
        <v>34</v>
      </c>
      <c r="F3" s="82"/>
      <c r="G3" s="82"/>
      <c r="H3" s="82"/>
      <c r="I3" s="82"/>
      <c r="J3" s="83"/>
      <c r="K3" s="210" t="s">
        <v>0</v>
      </c>
      <c r="L3" s="84" t="s">
        <v>1</v>
      </c>
      <c r="M3" s="82"/>
      <c r="N3" s="83"/>
      <c r="O3" s="84" t="s">
        <v>2</v>
      </c>
      <c r="P3" s="82"/>
      <c r="Q3" s="85"/>
    </row>
    <row r="4" spans="1:17" ht="36.75" customHeight="1">
      <c r="A4" s="183"/>
      <c r="B4" s="184"/>
      <c r="C4" s="184"/>
      <c r="D4" s="185"/>
      <c r="E4" s="86" t="s">
        <v>3</v>
      </c>
      <c r="F4" s="87"/>
      <c r="G4" s="88" t="s">
        <v>4</v>
      </c>
      <c r="H4" s="87"/>
      <c r="I4" s="88" t="s">
        <v>5</v>
      </c>
      <c r="J4" s="87"/>
      <c r="K4" s="211"/>
      <c r="L4" s="89" t="s">
        <v>6</v>
      </c>
      <c r="M4" s="89" t="s">
        <v>7</v>
      </c>
      <c r="N4" s="89" t="s">
        <v>5</v>
      </c>
      <c r="O4" s="89" t="s">
        <v>6</v>
      </c>
      <c r="P4" s="89" t="s">
        <v>7</v>
      </c>
      <c r="Q4" s="90" t="s">
        <v>5</v>
      </c>
    </row>
    <row r="5" spans="1:17" s="4" customFormat="1" ht="27.75" customHeight="1">
      <c r="A5" s="186" t="s">
        <v>8</v>
      </c>
      <c r="B5" s="187"/>
      <c r="C5" s="161"/>
      <c r="D5" s="135" t="s">
        <v>9</v>
      </c>
      <c r="E5" s="164"/>
      <c r="F5" s="165">
        <f>SUM(F6:F7)</f>
        <v>62</v>
      </c>
      <c r="G5" s="164"/>
      <c r="H5" s="165">
        <f aca="true" t="shared" si="0" ref="H5:Q5">SUM(H6:H7)</f>
        <v>0</v>
      </c>
      <c r="I5" s="164"/>
      <c r="J5" s="166">
        <f t="shared" si="0"/>
        <v>62</v>
      </c>
      <c r="K5" s="162">
        <f t="shared" si="0"/>
        <v>214</v>
      </c>
      <c r="L5" s="167">
        <f t="shared" si="0"/>
        <v>2010</v>
      </c>
      <c r="M5" s="167">
        <f t="shared" si="0"/>
        <v>1989</v>
      </c>
      <c r="N5" s="167">
        <f t="shared" si="0"/>
        <v>3999</v>
      </c>
      <c r="O5" s="167">
        <f t="shared" si="0"/>
        <v>14</v>
      </c>
      <c r="P5" s="167">
        <f t="shared" si="0"/>
        <v>351</v>
      </c>
      <c r="Q5" s="168">
        <f t="shared" si="0"/>
        <v>365</v>
      </c>
    </row>
    <row r="6" spans="1:17" s="4" customFormat="1" ht="27.75" customHeight="1">
      <c r="A6" s="173"/>
      <c r="B6" s="188"/>
      <c r="C6" s="161"/>
      <c r="D6" s="91" t="s">
        <v>10</v>
      </c>
      <c r="E6" s="9"/>
      <c r="F6" s="10">
        <v>46</v>
      </c>
      <c r="G6" s="9"/>
      <c r="H6" s="11">
        <v>0</v>
      </c>
      <c r="I6" s="9"/>
      <c r="J6" s="12">
        <f>SUM(F6,H6)</f>
        <v>46</v>
      </c>
      <c r="K6" s="13">
        <v>165</v>
      </c>
      <c r="L6" s="13">
        <v>1516</v>
      </c>
      <c r="M6" s="13">
        <v>1487</v>
      </c>
      <c r="N6" s="13">
        <f>SUM(L6:M6)</f>
        <v>3003</v>
      </c>
      <c r="O6" s="13">
        <v>4</v>
      </c>
      <c r="P6" s="13">
        <v>277</v>
      </c>
      <c r="Q6" s="14">
        <f aca="true" t="shared" si="1" ref="Q6:Q40">SUM(O6:P6)</f>
        <v>281</v>
      </c>
    </row>
    <row r="7" spans="1:17" s="4" customFormat="1" ht="27.75" customHeight="1">
      <c r="A7" s="173"/>
      <c r="B7" s="188"/>
      <c r="C7" s="161"/>
      <c r="D7" s="92" t="s">
        <v>11</v>
      </c>
      <c r="E7" s="15"/>
      <c r="F7" s="16">
        <v>16</v>
      </c>
      <c r="G7" s="15"/>
      <c r="H7" s="17">
        <v>0</v>
      </c>
      <c r="I7" s="15"/>
      <c r="J7" s="16">
        <f>SUM(F7,H7)</f>
        <v>16</v>
      </c>
      <c r="K7" s="18">
        <v>49</v>
      </c>
      <c r="L7" s="18">
        <v>494</v>
      </c>
      <c r="M7" s="18">
        <v>502</v>
      </c>
      <c r="N7" s="18">
        <f aca="true" t="shared" si="2" ref="N7:N46">SUM(L7:M7)</f>
        <v>996</v>
      </c>
      <c r="O7" s="18">
        <v>10</v>
      </c>
      <c r="P7" s="18">
        <v>74</v>
      </c>
      <c r="Q7" s="19">
        <f t="shared" si="1"/>
        <v>84</v>
      </c>
    </row>
    <row r="8" spans="1:17" s="4" customFormat="1" ht="27.75" customHeight="1">
      <c r="A8" s="173"/>
      <c r="B8" s="188"/>
      <c r="C8" s="93"/>
      <c r="D8" s="7" t="s">
        <v>12</v>
      </c>
      <c r="E8" s="20"/>
      <c r="F8" s="21">
        <v>1</v>
      </c>
      <c r="G8" s="20"/>
      <c r="H8" s="22">
        <v>0</v>
      </c>
      <c r="I8" s="20"/>
      <c r="J8" s="21">
        <f>SUM(F8,H8)</f>
        <v>1</v>
      </c>
      <c r="K8" s="23">
        <v>5</v>
      </c>
      <c r="L8" s="23">
        <v>69</v>
      </c>
      <c r="M8" s="23">
        <v>70</v>
      </c>
      <c r="N8" s="23">
        <f t="shared" si="2"/>
        <v>139</v>
      </c>
      <c r="O8" s="23">
        <v>1</v>
      </c>
      <c r="P8" s="23">
        <v>7</v>
      </c>
      <c r="Q8" s="24">
        <f t="shared" si="1"/>
        <v>8</v>
      </c>
    </row>
    <row r="9" spans="1:17" s="4" customFormat="1" ht="27.75" customHeight="1">
      <c r="A9" s="173"/>
      <c r="B9" s="188"/>
      <c r="C9" s="93"/>
      <c r="D9" s="7" t="s">
        <v>13</v>
      </c>
      <c r="E9" s="20"/>
      <c r="F9" s="21">
        <v>156</v>
      </c>
      <c r="G9" s="20"/>
      <c r="H9" s="22">
        <v>1</v>
      </c>
      <c r="I9" s="20"/>
      <c r="J9" s="21">
        <f>SUM(F9,H9)</f>
        <v>157</v>
      </c>
      <c r="K9" s="23">
        <v>1074</v>
      </c>
      <c r="L9" s="23">
        <v>11476</v>
      </c>
      <c r="M9" s="23">
        <v>11310</v>
      </c>
      <c r="N9" s="23">
        <f t="shared" si="2"/>
        <v>22786</v>
      </c>
      <c r="O9" s="23">
        <v>123</v>
      </c>
      <c r="P9" s="23">
        <v>1738</v>
      </c>
      <c r="Q9" s="24">
        <f>SUM(O9:P9)</f>
        <v>1861</v>
      </c>
    </row>
    <row r="10" spans="1:17" s="4" customFormat="1" ht="27.75" customHeight="1">
      <c r="A10" s="189"/>
      <c r="B10" s="190"/>
      <c r="C10" s="99"/>
      <c r="D10" s="100" t="s">
        <v>5</v>
      </c>
      <c r="E10" s="101"/>
      <c r="F10" s="102">
        <f>SUM(F6:F9)</f>
        <v>219</v>
      </c>
      <c r="G10" s="101"/>
      <c r="H10" s="103">
        <f aca="true" t="shared" si="3" ref="H10:Q10">SUM(H6:H9)</f>
        <v>1</v>
      </c>
      <c r="I10" s="101"/>
      <c r="J10" s="104">
        <f t="shared" si="3"/>
        <v>220</v>
      </c>
      <c r="K10" s="105">
        <f t="shared" si="3"/>
        <v>1293</v>
      </c>
      <c r="L10" s="105">
        <f t="shared" si="3"/>
        <v>13555</v>
      </c>
      <c r="M10" s="105">
        <f t="shared" si="3"/>
        <v>13369</v>
      </c>
      <c r="N10" s="105">
        <f>SUM(N6:N9)</f>
        <v>26924</v>
      </c>
      <c r="O10" s="105">
        <f t="shared" si="3"/>
        <v>138</v>
      </c>
      <c r="P10" s="105">
        <f t="shared" si="3"/>
        <v>2096</v>
      </c>
      <c r="Q10" s="106">
        <f t="shared" si="3"/>
        <v>2234</v>
      </c>
    </row>
    <row r="11" spans="1:17" s="4" customFormat="1" ht="27.75" customHeight="1">
      <c r="A11" s="191" t="s">
        <v>24</v>
      </c>
      <c r="B11" s="192"/>
      <c r="C11" s="141"/>
      <c r="D11" s="147" t="s">
        <v>9</v>
      </c>
      <c r="E11" s="163"/>
      <c r="F11" s="149">
        <f>SUM(F12:F13)</f>
        <v>1</v>
      </c>
      <c r="G11" s="163"/>
      <c r="H11" s="149">
        <f>SUM(H12:H13)</f>
        <v>0</v>
      </c>
      <c r="I11" s="163"/>
      <c r="J11" s="157">
        <f aca="true" t="shared" si="4" ref="J11:Q11">SUM(J12:J13)</f>
        <v>1</v>
      </c>
      <c r="K11" s="162">
        <f t="shared" si="4"/>
        <v>5</v>
      </c>
      <c r="L11" s="145">
        <f t="shared" si="4"/>
        <v>61</v>
      </c>
      <c r="M11" s="145">
        <f t="shared" si="4"/>
        <v>62</v>
      </c>
      <c r="N11" s="145">
        <f t="shared" si="4"/>
        <v>123</v>
      </c>
      <c r="O11" s="145">
        <f t="shared" si="4"/>
        <v>0</v>
      </c>
      <c r="P11" s="145">
        <f t="shared" si="4"/>
        <v>13</v>
      </c>
      <c r="Q11" s="146">
        <f t="shared" si="4"/>
        <v>13</v>
      </c>
    </row>
    <row r="12" spans="1:17" s="4" customFormat="1" ht="27.75" customHeight="1">
      <c r="A12" s="177"/>
      <c r="B12" s="193"/>
      <c r="C12" s="134"/>
      <c r="D12" s="95" t="s">
        <v>10</v>
      </c>
      <c r="E12" s="25"/>
      <c r="F12" s="12">
        <v>1</v>
      </c>
      <c r="G12" s="25"/>
      <c r="H12" s="12">
        <v>0</v>
      </c>
      <c r="I12" s="25"/>
      <c r="J12" s="12">
        <f>SUM(F12,H12)</f>
        <v>1</v>
      </c>
      <c r="K12" s="13">
        <v>5</v>
      </c>
      <c r="L12" s="13">
        <v>61</v>
      </c>
      <c r="M12" s="13">
        <v>62</v>
      </c>
      <c r="N12" s="13">
        <f t="shared" si="2"/>
        <v>123</v>
      </c>
      <c r="O12" s="13">
        <v>0</v>
      </c>
      <c r="P12" s="13">
        <v>13</v>
      </c>
      <c r="Q12" s="14">
        <f t="shared" si="1"/>
        <v>13</v>
      </c>
    </row>
    <row r="13" spans="1:17" s="4" customFormat="1" ht="27.75" customHeight="1">
      <c r="A13" s="177"/>
      <c r="B13" s="193"/>
      <c r="C13" s="134"/>
      <c r="D13" s="92" t="s">
        <v>11</v>
      </c>
      <c r="E13" s="26"/>
      <c r="F13" s="16">
        <v>0</v>
      </c>
      <c r="G13" s="26"/>
      <c r="H13" s="16">
        <v>0</v>
      </c>
      <c r="I13" s="26"/>
      <c r="J13" s="16">
        <f>SUM(F13,H13)</f>
        <v>0</v>
      </c>
      <c r="K13" s="27">
        <v>0</v>
      </c>
      <c r="L13" s="27">
        <v>0</v>
      </c>
      <c r="M13" s="27">
        <v>0</v>
      </c>
      <c r="N13" s="27">
        <f t="shared" si="2"/>
        <v>0</v>
      </c>
      <c r="O13" s="18">
        <v>0</v>
      </c>
      <c r="P13" s="18">
        <v>0</v>
      </c>
      <c r="Q13" s="19">
        <f t="shared" si="1"/>
        <v>0</v>
      </c>
    </row>
    <row r="14" spans="1:17" s="4" customFormat="1" ht="27.75" customHeight="1">
      <c r="A14" s="177"/>
      <c r="B14" s="193"/>
      <c r="C14" s="6"/>
      <c r="D14" s="8" t="s">
        <v>13</v>
      </c>
      <c r="E14" s="28"/>
      <c r="F14" s="21">
        <v>12</v>
      </c>
      <c r="G14" s="28"/>
      <c r="H14" s="21">
        <v>3</v>
      </c>
      <c r="I14" s="28"/>
      <c r="J14" s="21">
        <f>SUM(F14,H14)</f>
        <v>15</v>
      </c>
      <c r="K14" s="23">
        <v>56</v>
      </c>
      <c r="L14" s="23">
        <v>1093</v>
      </c>
      <c r="M14" s="23">
        <v>1082</v>
      </c>
      <c r="N14" s="23">
        <f t="shared" si="2"/>
        <v>2175</v>
      </c>
      <c r="O14" s="23">
        <v>23</v>
      </c>
      <c r="P14" s="23">
        <v>331</v>
      </c>
      <c r="Q14" s="24">
        <f t="shared" si="1"/>
        <v>354</v>
      </c>
    </row>
    <row r="15" spans="1:17" s="4" customFormat="1" ht="27.75" customHeight="1">
      <c r="A15" s="194"/>
      <c r="B15" s="195"/>
      <c r="C15" s="107"/>
      <c r="D15" s="108" t="s">
        <v>23</v>
      </c>
      <c r="E15" s="101"/>
      <c r="F15" s="102">
        <f>SUM(F12:F14)</f>
        <v>13</v>
      </c>
      <c r="G15" s="101"/>
      <c r="H15" s="102">
        <f>SUM(H12:H14)</f>
        <v>3</v>
      </c>
      <c r="I15" s="101"/>
      <c r="J15" s="104">
        <f aca="true" t="shared" si="5" ref="J15:P15">SUM(J12:J14)</f>
        <v>16</v>
      </c>
      <c r="K15" s="105">
        <f t="shared" si="5"/>
        <v>61</v>
      </c>
      <c r="L15" s="105">
        <f t="shared" si="5"/>
        <v>1154</v>
      </c>
      <c r="M15" s="105">
        <f t="shared" si="5"/>
        <v>1144</v>
      </c>
      <c r="N15" s="105">
        <f>SUM(N12:N14)</f>
        <v>2298</v>
      </c>
      <c r="O15" s="105">
        <f t="shared" si="5"/>
        <v>23</v>
      </c>
      <c r="P15" s="105">
        <f t="shared" si="5"/>
        <v>344</v>
      </c>
      <c r="Q15" s="106">
        <f>SUM(Q12:Q14)</f>
        <v>367</v>
      </c>
    </row>
    <row r="16" spans="1:17" s="4" customFormat="1" ht="27.75" customHeight="1">
      <c r="A16" s="171" t="s">
        <v>14</v>
      </c>
      <c r="B16" s="196"/>
      <c r="C16" s="161"/>
      <c r="D16" s="135" t="s">
        <v>9</v>
      </c>
      <c r="E16" s="154"/>
      <c r="F16" s="149">
        <f>SUM(F17:F18)</f>
        <v>387</v>
      </c>
      <c r="G16" s="154"/>
      <c r="H16" s="149">
        <f aca="true" t="shared" si="6" ref="H16:P16">SUM(H17:H18)</f>
        <v>4</v>
      </c>
      <c r="I16" s="154"/>
      <c r="J16" s="149">
        <f t="shared" si="6"/>
        <v>391</v>
      </c>
      <c r="K16" s="162">
        <f t="shared" si="6"/>
        <v>5337</v>
      </c>
      <c r="L16" s="145">
        <f t="shared" si="6"/>
        <v>64528</v>
      </c>
      <c r="M16" s="145">
        <f t="shared" si="6"/>
        <v>61260</v>
      </c>
      <c r="N16" s="145">
        <f>SUM(N17:N18)</f>
        <v>125788</v>
      </c>
      <c r="O16" s="145">
        <f t="shared" si="6"/>
        <v>3048</v>
      </c>
      <c r="P16" s="145">
        <f t="shared" si="6"/>
        <v>5252</v>
      </c>
      <c r="Q16" s="146">
        <f>SUM(Q17:Q18)</f>
        <v>8300</v>
      </c>
    </row>
    <row r="17" spans="1:17" s="4" customFormat="1" ht="27.75" customHeight="1">
      <c r="A17" s="173"/>
      <c r="B17" s="188"/>
      <c r="C17" s="169"/>
      <c r="D17" s="91" t="s">
        <v>10</v>
      </c>
      <c r="E17" s="29"/>
      <c r="F17" s="10">
        <v>217</v>
      </c>
      <c r="G17" s="29"/>
      <c r="H17" s="10">
        <v>1</v>
      </c>
      <c r="I17" s="29"/>
      <c r="J17" s="10">
        <v>218</v>
      </c>
      <c r="K17" s="13">
        <v>2816</v>
      </c>
      <c r="L17" s="13">
        <v>32414</v>
      </c>
      <c r="M17" s="13">
        <v>30709</v>
      </c>
      <c r="N17" s="13">
        <f t="shared" si="2"/>
        <v>63123</v>
      </c>
      <c r="O17" s="13">
        <v>1672</v>
      </c>
      <c r="P17" s="13">
        <v>2751</v>
      </c>
      <c r="Q17" s="14">
        <f t="shared" si="1"/>
        <v>4423</v>
      </c>
    </row>
    <row r="18" spans="1:17" s="4" customFormat="1" ht="27.75" customHeight="1">
      <c r="A18" s="173"/>
      <c r="B18" s="188"/>
      <c r="C18" s="161"/>
      <c r="D18" s="92" t="s">
        <v>11</v>
      </c>
      <c r="E18" s="26"/>
      <c r="F18" s="16">
        <v>170</v>
      </c>
      <c r="G18" s="26"/>
      <c r="H18" s="16">
        <v>3</v>
      </c>
      <c r="I18" s="26"/>
      <c r="J18" s="16">
        <v>173</v>
      </c>
      <c r="K18" s="27">
        <v>2521</v>
      </c>
      <c r="L18" s="27">
        <v>32114</v>
      </c>
      <c r="M18" s="27">
        <v>30551</v>
      </c>
      <c r="N18" s="27">
        <f t="shared" si="2"/>
        <v>62665</v>
      </c>
      <c r="O18" s="27">
        <v>1376</v>
      </c>
      <c r="P18" s="18">
        <v>2501</v>
      </c>
      <c r="Q18" s="19">
        <f t="shared" si="1"/>
        <v>3877</v>
      </c>
    </row>
    <row r="19" spans="1:17" s="4" customFormat="1" ht="27.75" customHeight="1">
      <c r="A19" s="173"/>
      <c r="B19" s="188"/>
      <c r="C19" s="93"/>
      <c r="D19" s="7" t="s">
        <v>12</v>
      </c>
      <c r="E19" s="28"/>
      <c r="F19" s="21">
        <v>2</v>
      </c>
      <c r="G19" s="28"/>
      <c r="H19" s="21">
        <v>0</v>
      </c>
      <c r="I19" s="28"/>
      <c r="J19" s="21">
        <v>2</v>
      </c>
      <c r="K19" s="23">
        <v>31</v>
      </c>
      <c r="L19" s="23">
        <v>491</v>
      </c>
      <c r="M19" s="23">
        <v>489</v>
      </c>
      <c r="N19" s="23">
        <f t="shared" si="2"/>
        <v>980</v>
      </c>
      <c r="O19" s="23">
        <v>24</v>
      </c>
      <c r="P19" s="23">
        <v>21</v>
      </c>
      <c r="Q19" s="24">
        <f t="shared" si="1"/>
        <v>45</v>
      </c>
    </row>
    <row r="20" spans="1:17" s="4" customFormat="1" ht="27.75" customHeight="1">
      <c r="A20" s="173"/>
      <c r="B20" s="188"/>
      <c r="C20" s="93"/>
      <c r="D20" s="7" t="s">
        <v>13</v>
      </c>
      <c r="E20" s="30"/>
      <c r="F20" s="31">
        <v>11</v>
      </c>
      <c r="G20" s="30"/>
      <c r="H20" s="31">
        <v>0</v>
      </c>
      <c r="I20" s="30"/>
      <c r="J20" s="21">
        <v>11</v>
      </c>
      <c r="K20" s="23">
        <v>152</v>
      </c>
      <c r="L20" s="23">
        <v>2052</v>
      </c>
      <c r="M20" s="23">
        <v>2427</v>
      </c>
      <c r="N20" s="23">
        <f t="shared" si="2"/>
        <v>4479</v>
      </c>
      <c r="O20" s="23">
        <v>139</v>
      </c>
      <c r="P20" s="23">
        <v>149</v>
      </c>
      <c r="Q20" s="24">
        <f t="shared" si="1"/>
        <v>288</v>
      </c>
    </row>
    <row r="21" spans="1:17" s="4" customFormat="1" ht="27.75" customHeight="1">
      <c r="A21" s="189"/>
      <c r="B21" s="190"/>
      <c r="C21" s="99"/>
      <c r="D21" s="100" t="s">
        <v>5</v>
      </c>
      <c r="E21" s="109"/>
      <c r="F21" s="102">
        <f>SUM(F17:F20)</f>
        <v>400</v>
      </c>
      <c r="G21" s="109"/>
      <c r="H21" s="102">
        <f aca="true" t="shared" si="7" ref="H21:O21">SUM(H17:H20)</f>
        <v>4</v>
      </c>
      <c r="I21" s="109"/>
      <c r="J21" s="102">
        <f t="shared" si="7"/>
        <v>404</v>
      </c>
      <c r="K21" s="105">
        <f t="shared" si="7"/>
        <v>5520</v>
      </c>
      <c r="L21" s="105">
        <f t="shared" si="7"/>
        <v>67071</v>
      </c>
      <c r="M21" s="105">
        <f t="shared" si="7"/>
        <v>64176</v>
      </c>
      <c r="N21" s="105">
        <f>SUM(N17:N20)</f>
        <v>131247</v>
      </c>
      <c r="O21" s="105">
        <f t="shared" si="7"/>
        <v>3211</v>
      </c>
      <c r="P21" s="105">
        <f>SUM(P17:P20)</f>
        <v>5422</v>
      </c>
      <c r="Q21" s="106">
        <f>SUM(Q17:Q20)</f>
        <v>8633</v>
      </c>
    </row>
    <row r="22" spans="1:17" s="4" customFormat="1" ht="27.75" customHeight="1">
      <c r="A22" s="171" t="s">
        <v>15</v>
      </c>
      <c r="B22" s="172"/>
      <c r="C22" s="141"/>
      <c r="D22" s="142" t="s">
        <v>9</v>
      </c>
      <c r="E22" s="154"/>
      <c r="F22" s="149">
        <f>SUM(F23:F25)</f>
        <v>173</v>
      </c>
      <c r="G22" s="154"/>
      <c r="H22" s="149">
        <f aca="true" t="shared" si="8" ref="H22:P22">SUM(H23:H25)</f>
        <v>1</v>
      </c>
      <c r="I22" s="154"/>
      <c r="J22" s="157">
        <f t="shared" si="8"/>
        <v>174</v>
      </c>
      <c r="K22" s="158">
        <f t="shared" si="8"/>
        <v>2217</v>
      </c>
      <c r="L22" s="159">
        <f t="shared" si="8"/>
        <v>31649</v>
      </c>
      <c r="M22" s="145">
        <f t="shared" si="8"/>
        <v>29947</v>
      </c>
      <c r="N22" s="160">
        <f>SUM(N23:N25)</f>
        <v>61596</v>
      </c>
      <c r="O22" s="145">
        <f t="shared" si="8"/>
        <v>2743</v>
      </c>
      <c r="P22" s="145">
        <f t="shared" si="8"/>
        <v>2039</v>
      </c>
      <c r="Q22" s="146">
        <f>SUM(Q23:Q25)</f>
        <v>4782</v>
      </c>
    </row>
    <row r="23" spans="1:17" s="4" customFormat="1" ht="27.75" customHeight="1">
      <c r="A23" s="177"/>
      <c r="B23" s="174"/>
      <c r="C23" s="134"/>
      <c r="D23" s="91" t="s">
        <v>16</v>
      </c>
      <c r="E23" s="29"/>
      <c r="F23" s="10">
        <v>3</v>
      </c>
      <c r="G23" s="29"/>
      <c r="H23" s="10">
        <v>0</v>
      </c>
      <c r="I23" s="29"/>
      <c r="J23" s="12">
        <v>3</v>
      </c>
      <c r="K23" s="13">
        <v>10</v>
      </c>
      <c r="L23" s="13">
        <v>179</v>
      </c>
      <c r="M23" s="13">
        <v>221</v>
      </c>
      <c r="N23" s="13">
        <f t="shared" si="2"/>
        <v>400</v>
      </c>
      <c r="O23" s="13">
        <v>38</v>
      </c>
      <c r="P23" s="13">
        <v>27</v>
      </c>
      <c r="Q23" s="32">
        <f t="shared" si="1"/>
        <v>65</v>
      </c>
    </row>
    <row r="24" spans="1:17" s="4" customFormat="1" ht="27.75" customHeight="1">
      <c r="A24" s="173"/>
      <c r="B24" s="174"/>
      <c r="C24" s="134"/>
      <c r="D24" s="96" t="s">
        <v>10</v>
      </c>
      <c r="E24" s="33"/>
      <c r="F24" s="10">
        <v>95</v>
      </c>
      <c r="G24" s="33"/>
      <c r="H24" s="10">
        <v>0</v>
      </c>
      <c r="I24" s="33"/>
      <c r="J24" s="10">
        <v>95</v>
      </c>
      <c r="K24" s="34">
        <v>1106</v>
      </c>
      <c r="L24" s="34">
        <v>15937</v>
      </c>
      <c r="M24" s="34">
        <v>15280</v>
      </c>
      <c r="N24" s="34">
        <f t="shared" si="2"/>
        <v>31217</v>
      </c>
      <c r="O24" s="34">
        <v>1411</v>
      </c>
      <c r="P24" s="34">
        <v>1072</v>
      </c>
      <c r="Q24" s="35">
        <f t="shared" si="1"/>
        <v>2483</v>
      </c>
    </row>
    <row r="25" spans="1:17" s="4" customFormat="1" ht="27.75" customHeight="1">
      <c r="A25" s="173"/>
      <c r="B25" s="174"/>
      <c r="C25" s="134"/>
      <c r="D25" s="92" t="s">
        <v>11</v>
      </c>
      <c r="E25" s="36"/>
      <c r="F25" s="16">
        <v>75</v>
      </c>
      <c r="G25" s="36"/>
      <c r="H25" s="16">
        <v>1</v>
      </c>
      <c r="I25" s="36"/>
      <c r="J25" s="16">
        <v>76</v>
      </c>
      <c r="K25" s="27">
        <v>1101</v>
      </c>
      <c r="L25" s="27">
        <v>15533</v>
      </c>
      <c r="M25" s="27">
        <v>14446</v>
      </c>
      <c r="N25" s="27">
        <f t="shared" si="2"/>
        <v>29979</v>
      </c>
      <c r="O25" s="27">
        <v>1294</v>
      </c>
      <c r="P25" s="27">
        <v>940</v>
      </c>
      <c r="Q25" s="37">
        <f t="shared" si="1"/>
        <v>2234</v>
      </c>
    </row>
    <row r="26" spans="1:17" s="4" customFormat="1" ht="27.75" customHeight="1">
      <c r="A26" s="173"/>
      <c r="B26" s="174"/>
      <c r="C26" s="94"/>
      <c r="D26" s="7" t="s">
        <v>12</v>
      </c>
      <c r="E26" s="28"/>
      <c r="F26" s="21">
        <v>2</v>
      </c>
      <c r="G26" s="28"/>
      <c r="H26" s="21">
        <v>0</v>
      </c>
      <c r="I26" s="28"/>
      <c r="J26" s="21">
        <v>2</v>
      </c>
      <c r="K26" s="23">
        <v>22</v>
      </c>
      <c r="L26" s="23">
        <v>341</v>
      </c>
      <c r="M26" s="23">
        <v>359</v>
      </c>
      <c r="N26" s="23">
        <f t="shared" si="2"/>
        <v>700</v>
      </c>
      <c r="O26" s="23">
        <v>27</v>
      </c>
      <c r="P26" s="23">
        <v>19</v>
      </c>
      <c r="Q26" s="24">
        <f t="shared" si="1"/>
        <v>46</v>
      </c>
    </row>
    <row r="27" spans="1:17" s="4" customFormat="1" ht="27.75" customHeight="1">
      <c r="A27" s="173"/>
      <c r="B27" s="174"/>
      <c r="C27" s="94"/>
      <c r="D27" s="7" t="s">
        <v>13</v>
      </c>
      <c r="E27" s="30"/>
      <c r="F27" s="31">
        <v>26</v>
      </c>
      <c r="G27" s="30"/>
      <c r="H27" s="31">
        <v>0</v>
      </c>
      <c r="I27" s="30"/>
      <c r="J27" s="21">
        <v>26</v>
      </c>
      <c r="K27" s="23">
        <v>268</v>
      </c>
      <c r="L27" s="23">
        <v>3811</v>
      </c>
      <c r="M27" s="23">
        <v>4746</v>
      </c>
      <c r="N27" s="23">
        <f t="shared" si="2"/>
        <v>8557</v>
      </c>
      <c r="O27" s="23">
        <v>330</v>
      </c>
      <c r="P27" s="23">
        <v>223</v>
      </c>
      <c r="Q27" s="24">
        <f t="shared" si="1"/>
        <v>553</v>
      </c>
    </row>
    <row r="28" spans="1:17" s="4" customFormat="1" ht="27.75" customHeight="1">
      <c r="A28" s="197"/>
      <c r="B28" s="198"/>
      <c r="C28" s="110"/>
      <c r="D28" s="100" t="s">
        <v>5</v>
      </c>
      <c r="E28" s="109"/>
      <c r="F28" s="102">
        <f>SUM(F23:F27)</f>
        <v>201</v>
      </c>
      <c r="G28" s="109"/>
      <c r="H28" s="102">
        <f aca="true" t="shared" si="9" ref="H28:P28">SUM(H23:H27)</f>
        <v>1</v>
      </c>
      <c r="I28" s="109"/>
      <c r="J28" s="102">
        <f t="shared" si="9"/>
        <v>202</v>
      </c>
      <c r="K28" s="105">
        <f t="shared" si="9"/>
        <v>2507</v>
      </c>
      <c r="L28" s="105">
        <f t="shared" si="9"/>
        <v>35801</v>
      </c>
      <c r="M28" s="105">
        <f t="shared" si="9"/>
        <v>35052</v>
      </c>
      <c r="N28" s="105">
        <f>SUM(N23:N27)</f>
        <v>70853</v>
      </c>
      <c r="O28" s="105">
        <f t="shared" si="9"/>
        <v>3100</v>
      </c>
      <c r="P28" s="105">
        <f t="shared" si="9"/>
        <v>2281</v>
      </c>
      <c r="Q28" s="106">
        <f>SUM(Q23:Q27)</f>
        <v>5381</v>
      </c>
    </row>
    <row r="29" spans="1:17" s="4" customFormat="1" ht="27.75" customHeight="1">
      <c r="A29" s="199" t="s">
        <v>17</v>
      </c>
      <c r="B29" s="201" t="s">
        <v>18</v>
      </c>
      <c r="C29" s="141"/>
      <c r="D29" s="147" t="s">
        <v>9</v>
      </c>
      <c r="E29" s="152"/>
      <c r="F29" s="153">
        <f>SUM(F30:F31)</f>
        <v>55</v>
      </c>
      <c r="G29" s="154"/>
      <c r="H29" s="153">
        <f aca="true" t="shared" si="10" ref="H29:P29">SUM(H30:H31)</f>
        <v>3</v>
      </c>
      <c r="I29" s="152"/>
      <c r="J29" s="149">
        <f t="shared" si="10"/>
        <v>58</v>
      </c>
      <c r="K29" s="155">
        <f t="shared" si="10"/>
        <v>1039</v>
      </c>
      <c r="L29" s="156">
        <f t="shared" si="10"/>
        <v>19402</v>
      </c>
      <c r="M29" s="145">
        <f t="shared" si="10"/>
        <v>19405</v>
      </c>
      <c r="N29" s="145">
        <f>SUM(N30:N31)</f>
        <v>38807</v>
      </c>
      <c r="O29" s="145">
        <f t="shared" si="10"/>
        <v>2141</v>
      </c>
      <c r="P29" s="145">
        <f t="shared" si="10"/>
        <v>1009</v>
      </c>
      <c r="Q29" s="146">
        <f>SUM(Q30:Q31)</f>
        <v>3150</v>
      </c>
    </row>
    <row r="30" spans="1:17" s="4" customFormat="1" ht="27.75" customHeight="1">
      <c r="A30" s="199"/>
      <c r="B30" s="202"/>
      <c r="C30" s="134"/>
      <c r="D30" s="96" t="s">
        <v>16</v>
      </c>
      <c r="E30" s="29"/>
      <c r="F30" s="10">
        <v>46</v>
      </c>
      <c r="G30" s="38"/>
      <c r="H30" s="10">
        <v>3</v>
      </c>
      <c r="I30" s="29"/>
      <c r="J30" s="12">
        <v>49</v>
      </c>
      <c r="K30" s="39">
        <v>894</v>
      </c>
      <c r="L30" s="40">
        <v>16634</v>
      </c>
      <c r="M30" s="40">
        <v>16813</v>
      </c>
      <c r="N30" s="40">
        <f t="shared" si="2"/>
        <v>33447</v>
      </c>
      <c r="O30" s="40">
        <v>1764</v>
      </c>
      <c r="P30" s="40">
        <v>831</v>
      </c>
      <c r="Q30" s="41">
        <f t="shared" si="1"/>
        <v>2595</v>
      </c>
    </row>
    <row r="31" spans="1:17" s="4" customFormat="1" ht="27.75" customHeight="1">
      <c r="A31" s="199"/>
      <c r="B31" s="202"/>
      <c r="C31" s="134"/>
      <c r="D31" s="92" t="s">
        <v>11</v>
      </c>
      <c r="E31" s="36"/>
      <c r="F31" s="42">
        <v>9</v>
      </c>
      <c r="G31" s="43"/>
      <c r="H31" s="42">
        <v>0</v>
      </c>
      <c r="I31" s="36"/>
      <c r="J31" s="42">
        <v>9</v>
      </c>
      <c r="K31" s="44">
        <v>145</v>
      </c>
      <c r="L31" s="45">
        <v>2768</v>
      </c>
      <c r="M31" s="45">
        <v>2592</v>
      </c>
      <c r="N31" s="45">
        <f t="shared" si="2"/>
        <v>5360</v>
      </c>
      <c r="O31" s="45">
        <v>377</v>
      </c>
      <c r="P31" s="45">
        <v>178</v>
      </c>
      <c r="Q31" s="46">
        <f t="shared" si="1"/>
        <v>555</v>
      </c>
    </row>
    <row r="32" spans="1:17" s="4" customFormat="1" ht="27.75" customHeight="1">
      <c r="A32" s="199"/>
      <c r="B32" s="202"/>
      <c r="C32" s="94"/>
      <c r="D32" s="7" t="s">
        <v>12</v>
      </c>
      <c r="E32" s="47"/>
      <c r="F32" s="48">
        <v>1</v>
      </c>
      <c r="G32" s="49"/>
      <c r="H32" s="48">
        <v>0</v>
      </c>
      <c r="I32" s="47"/>
      <c r="J32" s="48">
        <v>1</v>
      </c>
      <c r="K32" s="98">
        <v>0</v>
      </c>
      <c r="L32" s="23">
        <v>302</v>
      </c>
      <c r="M32" s="23">
        <v>307</v>
      </c>
      <c r="N32" s="23">
        <f t="shared" si="2"/>
        <v>609</v>
      </c>
      <c r="O32" s="23">
        <v>28</v>
      </c>
      <c r="P32" s="23">
        <v>9</v>
      </c>
      <c r="Q32" s="24">
        <f t="shared" si="1"/>
        <v>37</v>
      </c>
    </row>
    <row r="33" spans="1:17" s="4" customFormat="1" ht="27.75" customHeight="1">
      <c r="A33" s="199"/>
      <c r="B33" s="202"/>
      <c r="C33" s="94"/>
      <c r="D33" s="7" t="s">
        <v>13</v>
      </c>
      <c r="E33" s="50"/>
      <c r="F33" s="31">
        <v>40</v>
      </c>
      <c r="G33" s="51"/>
      <c r="H33" s="52">
        <v>0</v>
      </c>
      <c r="I33" s="50"/>
      <c r="J33" s="31">
        <v>40</v>
      </c>
      <c r="K33" s="98">
        <v>0</v>
      </c>
      <c r="L33" s="53">
        <v>15247</v>
      </c>
      <c r="M33" s="53">
        <v>16106</v>
      </c>
      <c r="N33" s="53">
        <f t="shared" si="2"/>
        <v>31353</v>
      </c>
      <c r="O33" s="53">
        <v>1264</v>
      </c>
      <c r="P33" s="53">
        <v>591</v>
      </c>
      <c r="Q33" s="54">
        <f t="shared" si="1"/>
        <v>1855</v>
      </c>
    </row>
    <row r="34" spans="1:17" s="4" customFormat="1" ht="27.75" customHeight="1">
      <c r="A34" s="199"/>
      <c r="B34" s="203"/>
      <c r="C34" s="110"/>
      <c r="D34" s="100" t="s">
        <v>5</v>
      </c>
      <c r="E34" s="111">
        <f>IF(SUM(E30:E33)=0,"",SUM(E30:E33))</f>
      </c>
      <c r="F34" s="112">
        <f>SUM(F30:F33)</f>
        <v>96</v>
      </c>
      <c r="G34" s="113"/>
      <c r="H34" s="104">
        <f>SUM(H30:H33)</f>
        <v>3</v>
      </c>
      <c r="I34" s="114"/>
      <c r="J34" s="104">
        <f aca="true" t="shared" si="11" ref="J34:Q34">SUM(J30:J33)</f>
        <v>99</v>
      </c>
      <c r="K34" s="115">
        <f t="shared" si="11"/>
        <v>1039</v>
      </c>
      <c r="L34" s="105">
        <f t="shared" si="11"/>
        <v>34951</v>
      </c>
      <c r="M34" s="105">
        <f t="shared" si="11"/>
        <v>35818</v>
      </c>
      <c r="N34" s="105">
        <f t="shared" si="11"/>
        <v>70769</v>
      </c>
      <c r="O34" s="105">
        <f t="shared" si="11"/>
        <v>3433</v>
      </c>
      <c r="P34" s="105">
        <f t="shared" si="11"/>
        <v>1609</v>
      </c>
      <c r="Q34" s="106">
        <f t="shared" si="11"/>
        <v>5042</v>
      </c>
    </row>
    <row r="35" spans="1:17" s="4" customFormat="1" ht="27.75" customHeight="1">
      <c r="A35" s="199"/>
      <c r="B35" s="204" t="s">
        <v>19</v>
      </c>
      <c r="C35" s="141"/>
      <c r="D35" s="147" t="s">
        <v>9</v>
      </c>
      <c r="E35" s="148">
        <f>IF(SUM(E36:E37)=0,"",SUM(E36:E37))</f>
        <v>6</v>
      </c>
      <c r="F35" s="149">
        <f>SUM(F36:F37)</f>
        <v>1</v>
      </c>
      <c r="G35" s="150">
        <f>IF(SUM(G36:G37)=0,"",SUM(G36:G37))</f>
        <v>1</v>
      </c>
      <c r="H35" s="149">
        <f>SUM(H36:H37)</f>
        <v>5</v>
      </c>
      <c r="I35" s="148">
        <f>IF(SUM(I36:I37)=0,"",SUM(I36:I37))</f>
        <v>7</v>
      </c>
      <c r="J35" s="149">
        <f aca="true" t="shared" si="12" ref="J35:Q35">SUM(J36:J37)</f>
        <v>6</v>
      </c>
      <c r="K35" s="151">
        <f t="shared" si="12"/>
        <v>80</v>
      </c>
      <c r="L35" s="145">
        <f t="shared" si="12"/>
        <v>917</v>
      </c>
      <c r="M35" s="145">
        <f t="shared" si="12"/>
        <v>445</v>
      </c>
      <c r="N35" s="145">
        <f t="shared" si="12"/>
        <v>1362</v>
      </c>
      <c r="O35" s="145">
        <f t="shared" si="12"/>
        <v>177</v>
      </c>
      <c r="P35" s="145">
        <f t="shared" si="12"/>
        <v>61</v>
      </c>
      <c r="Q35" s="146">
        <f t="shared" si="12"/>
        <v>238</v>
      </c>
    </row>
    <row r="36" spans="1:17" s="4" customFormat="1" ht="27.75" customHeight="1">
      <c r="A36" s="199"/>
      <c r="B36" s="202"/>
      <c r="C36" s="134"/>
      <c r="D36" s="96" t="s">
        <v>16</v>
      </c>
      <c r="E36" s="55">
        <v>4</v>
      </c>
      <c r="F36" s="10">
        <v>1</v>
      </c>
      <c r="G36" s="38">
        <v>1</v>
      </c>
      <c r="H36" s="10">
        <v>5</v>
      </c>
      <c r="I36" s="29">
        <v>5</v>
      </c>
      <c r="J36" s="12">
        <v>6</v>
      </c>
      <c r="K36" s="39">
        <v>63</v>
      </c>
      <c r="L36" s="40">
        <v>719</v>
      </c>
      <c r="M36" s="40">
        <v>381</v>
      </c>
      <c r="N36" s="40">
        <f t="shared" si="2"/>
        <v>1100</v>
      </c>
      <c r="O36" s="40">
        <v>130</v>
      </c>
      <c r="P36" s="56">
        <v>49</v>
      </c>
      <c r="Q36" s="41">
        <f t="shared" si="1"/>
        <v>179</v>
      </c>
    </row>
    <row r="37" spans="1:17" s="4" customFormat="1" ht="27.75" customHeight="1">
      <c r="A37" s="199"/>
      <c r="B37" s="202"/>
      <c r="C37" s="134"/>
      <c r="D37" s="92" t="s">
        <v>11</v>
      </c>
      <c r="E37" s="57">
        <v>2</v>
      </c>
      <c r="F37" s="16">
        <v>0</v>
      </c>
      <c r="G37" s="51"/>
      <c r="H37" s="16">
        <v>0</v>
      </c>
      <c r="I37" s="50">
        <v>2</v>
      </c>
      <c r="J37" s="16">
        <v>0</v>
      </c>
      <c r="K37" s="44">
        <v>17</v>
      </c>
      <c r="L37" s="45">
        <v>198</v>
      </c>
      <c r="M37" s="45">
        <v>64</v>
      </c>
      <c r="N37" s="45">
        <f t="shared" si="2"/>
        <v>262</v>
      </c>
      <c r="O37" s="45">
        <v>47</v>
      </c>
      <c r="P37" s="45">
        <v>12</v>
      </c>
      <c r="Q37" s="58">
        <f t="shared" si="1"/>
        <v>59</v>
      </c>
    </row>
    <row r="38" spans="1:17" s="4" customFormat="1" ht="27.75" customHeight="1">
      <c r="A38" s="199"/>
      <c r="B38" s="202"/>
      <c r="C38" s="94"/>
      <c r="D38" s="7" t="s">
        <v>13</v>
      </c>
      <c r="E38" s="59">
        <v>1</v>
      </c>
      <c r="F38" s="52">
        <v>0</v>
      </c>
      <c r="G38" s="60"/>
      <c r="H38" s="52">
        <v>0</v>
      </c>
      <c r="I38" s="61">
        <v>1</v>
      </c>
      <c r="J38" s="52">
        <v>0</v>
      </c>
      <c r="K38" s="98">
        <v>0</v>
      </c>
      <c r="L38" s="53">
        <v>0</v>
      </c>
      <c r="M38" s="53">
        <v>0</v>
      </c>
      <c r="N38" s="53">
        <f t="shared" si="2"/>
        <v>0</v>
      </c>
      <c r="O38" s="53">
        <v>0</v>
      </c>
      <c r="P38" s="53">
        <v>0</v>
      </c>
      <c r="Q38" s="54">
        <f t="shared" si="1"/>
        <v>0</v>
      </c>
    </row>
    <row r="39" spans="1:17" s="4" customFormat="1" ht="27.75" customHeight="1">
      <c r="A39" s="199"/>
      <c r="B39" s="202"/>
      <c r="C39" s="110"/>
      <c r="D39" s="100" t="s">
        <v>5</v>
      </c>
      <c r="E39" s="116">
        <f>IF(SUM(E36:E38)=0,"",SUM(E36:E38))</f>
        <v>7</v>
      </c>
      <c r="F39" s="117">
        <f>SUM(F36:F38)</f>
        <v>1</v>
      </c>
      <c r="G39" s="118">
        <f>IF(SUM(G36:G38)=0,"",SUM(G36:G38))</f>
        <v>1</v>
      </c>
      <c r="H39" s="117">
        <f>SUM(H36:H38)</f>
        <v>5</v>
      </c>
      <c r="I39" s="111">
        <f>IF(SUM(I36:I38)=0,"",SUM(I36:I38))</f>
        <v>8</v>
      </c>
      <c r="J39" s="117">
        <f aca="true" t="shared" si="13" ref="J39:Q39">SUM(J36:J38)</f>
        <v>6</v>
      </c>
      <c r="K39" s="115">
        <f t="shared" si="13"/>
        <v>80</v>
      </c>
      <c r="L39" s="105">
        <f t="shared" si="13"/>
        <v>917</v>
      </c>
      <c r="M39" s="105">
        <f t="shared" si="13"/>
        <v>445</v>
      </c>
      <c r="N39" s="105">
        <f t="shared" si="13"/>
        <v>1362</v>
      </c>
      <c r="O39" s="105">
        <f t="shared" si="13"/>
        <v>177</v>
      </c>
      <c r="P39" s="105">
        <f t="shared" si="13"/>
        <v>61</v>
      </c>
      <c r="Q39" s="106">
        <f t="shared" si="13"/>
        <v>238</v>
      </c>
    </row>
    <row r="40" spans="1:17" s="4" customFormat="1" ht="27.75" customHeight="1">
      <c r="A40" s="199"/>
      <c r="B40" s="205" t="s">
        <v>20</v>
      </c>
      <c r="C40" s="93"/>
      <c r="D40" s="7" t="s">
        <v>16</v>
      </c>
      <c r="E40" s="61">
        <v>2</v>
      </c>
      <c r="F40" s="52">
        <v>0</v>
      </c>
      <c r="G40" s="60"/>
      <c r="H40" s="52">
        <v>0</v>
      </c>
      <c r="I40" s="61">
        <v>2</v>
      </c>
      <c r="J40" s="52">
        <v>0</v>
      </c>
      <c r="K40" s="98">
        <v>0</v>
      </c>
      <c r="L40" s="53">
        <v>368</v>
      </c>
      <c r="M40" s="53">
        <v>390</v>
      </c>
      <c r="N40" s="53">
        <f t="shared" si="2"/>
        <v>758</v>
      </c>
      <c r="O40" s="53">
        <v>22</v>
      </c>
      <c r="P40" s="53">
        <v>10</v>
      </c>
      <c r="Q40" s="54">
        <f t="shared" si="1"/>
        <v>32</v>
      </c>
    </row>
    <row r="41" spans="1:17" s="4" customFormat="1" ht="27.75" customHeight="1">
      <c r="A41" s="199"/>
      <c r="B41" s="206"/>
      <c r="C41" s="93"/>
      <c r="D41" s="7" t="s">
        <v>13</v>
      </c>
      <c r="E41" s="61">
        <v>6</v>
      </c>
      <c r="F41" s="52">
        <v>1</v>
      </c>
      <c r="G41" s="60"/>
      <c r="H41" s="52">
        <v>0</v>
      </c>
      <c r="I41" s="61">
        <v>6</v>
      </c>
      <c r="J41" s="52">
        <v>1</v>
      </c>
      <c r="K41" s="98">
        <v>0</v>
      </c>
      <c r="L41" s="23">
        <v>675</v>
      </c>
      <c r="M41" s="23">
        <v>664</v>
      </c>
      <c r="N41" s="23">
        <f t="shared" si="2"/>
        <v>1339</v>
      </c>
      <c r="O41" s="23">
        <v>35</v>
      </c>
      <c r="P41" s="23">
        <v>22</v>
      </c>
      <c r="Q41" s="24">
        <f>SUM(O41:P41)</f>
        <v>57</v>
      </c>
    </row>
    <row r="42" spans="1:17" s="4" customFormat="1" ht="27.75" customHeight="1">
      <c r="A42" s="200"/>
      <c r="B42" s="207"/>
      <c r="C42" s="99"/>
      <c r="D42" s="100" t="s">
        <v>5</v>
      </c>
      <c r="E42" s="111">
        <f>IF(SUM(E40:E41)=0,"",SUM(E40:E41))</f>
        <v>8</v>
      </c>
      <c r="F42" s="119">
        <f>SUM(F40:F41)</f>
        <v>1</v>
      </c>
      <c r="G42" s="118">
        <f>IF(SUM(G40:G41)=0,"",SUM(G40:G41))</f>
      </c>
      <c r="H42" s="119">
        <f>SUM(H40:H41)</f>
        <v>0</v>
      </c>
      <c r="I42" s="111">
        <f>IF(SUM(I40:I41)=0,"",SUM(I40:I41))</f>
        <v>8</v>
      </c>
      <c r="J42" s="119">
        <f aca="true" t="shared" si="14" ref="J42:O42">SUM(J40:J41)</f>
        <v>1</v>
      </c>
      <c r="K42" s="115">
        <f t="shared" si="14"/>
        <v>0</v>
      </c>
      <c r="L42" s="105">
        <f t="shared" si="14"/>
        <v>1043</v>
      </c>
      <c r="M42" s="105">
        <f t="shared" si="14"/>
        <v>1054</v>
      </c>
      <c r="N42" s="105">
        <f t="shared" si="14"/>
        <v>2097</v>
      </c>
      <c r="O42" s="120">
        <f t="shared" si="14"/>
        <v>57</v>
      </c>
      <c r="P42" s="120">
        <f>SUM(P40:P41)</f>
        <v>32</v>
      </c>
      <c r="Q42" s="106">
        <f>SUM(Q40:Q41)</f>
        <v>89</v>
      </c>
    </row>
    <row r="43" spans="1:17" s="4" customFormat="1" ht="27.75" customHeight="1">
      <c r="A43" s="171" t="s">
        <v>21</v>
      </c>
      <c r="B43" s="172"/>
      <c r="C43" s="141"/>
      <c r="D43" s="142" t="s">
        <v>9</v>
      </c>
      <c r="E43" s="143"/>
      <c r="F43" s="144">
        <f>SUM(F44:F45)</f>
        <v>18</v>
      </c>
      <c r="G43" s="143"/>
      <c r="H43" s="144">
        <f>SUM(H44:H45)</f>
        <v>6</v>
      </c>
      <c r="I43" s="143"/>
      <c r="J43" s="144">
        <f aca="true" t="shared" si="15" ref="J43:O43">SUM(J44:J45)</f>
        <v>24</v>
      </c>
      <c r="K43" s="145">
        <f t="shared" si="15"/>
        <v>754</v>
      </c>
      <c r="L43" s="145">
        <f t="shared" si="15"/>
        <v>1724</v>
      </c>
      <c r="M43" s="145">
        <f t="shared" si="15"/>
        <v>943</v>
      </c>
      <c r="N43" s="145">
        <f t="shared" si="15"/>
        <v>2667</v>
      </c>
      <c r="O43" s="145">
        <f t="shared" si="15"/>
        <v>708</v>
      </c>
      <c r="P43" s="145">
        <f>SUM(P44:P45)</f>
        <v>1119</v>
      </c>
      <c r="Q43" s="146">
        <f>SUM(Q44:Q45)</f>
        <v>1827</v>
      </c>
    </row>
    <row r="44" spans="1:17" s="4" customFormat="1" ht="27.75" customHeight="1">
      <c r="A44" s="173"/>
      <c r="B44" s="174"/>
      <c r="C44" s="134"/>
      <c r="D44" s="91" t="s">
        <v>16</v>
      </c>
      <c r="E44" s="62"/>
      <c r="F44" s="63">
        <v>11</v>
      </c>
      <c r="G44" s="62"/>
      <c r="H44" s="63">
        <v>5</v>
      </c>
      <c r="I44" s="62"/>
      <c r="J44" s="63">
        <v>16</v>
      </c>
      <c r="K44" s="40">
        <v>479</v>
      </c>
      <c r="L44" s="40">
        <v>1034</v>
      </c>
      <c r="M44" s="40">
        <v>548</v>
      </c>
      <c r="N44" s="40">
        <f t="shared" si="2"/>
        <v>1582</v>
      </c>
      <c r="O44" s="40">
        <v>444</v>
      </c>
      <c r="P44" s="40">
        <v>745</v>
      </c>
      <c r="Q44" s="41">
        <f>SUM(O44:P44)</f>
        <v>1189</v>
      </c>
    </row>
    <row r="45" spans="1:17" s="4" customFormat="1" ht="27.75" customHeight="1">
      <c r="A45" s="173"/>
      <c r="B45" s="174"/>
      <c r="C45" s="134"/>
      <c r="D45" s="92" t="s">
        <v>11</v>
      </c>
      <c r="E45" s="64"/>
      <c r="F45" s="65">
        <v>7</v>
      </c>
      <c r="G45" s="64"/>
      <c r="H45" s="65">
        <v>1</v>
      </c>
      <c r="I45" s="64"/>
      <c r="J45" s="65">
        <v>8</v>
      </c>
      <c r="K45" s="66">
        <v>275</v>
      </c>
      <c r="L45" s="66">
        <v>690</v>
      </c>
      <c r="M45" s="66">
        <v>395</v>
      </c>
      <c r="N45" s="66">
        <f t="shared" si="2"/>
        <v>1085</v>
      </c>
      <c r="O45" s="66">
        <v>264</v>
      </c>
      <c r="P45" s="66">
        <v>374</v>
      </c>
      <c r="Q45" s="67">
        <f>SUM(O45:P45)</f>
        <v>638</v>
      </c>
    </row>
    <row r="46" spans="1:17" s="4" customFormat="1" ht="27.75" customHeight="1">
      <c r="A46" s="173"/>
      <c r="B46" s="174"/>
      <c r="C46" s="94"/>
      <c r="D46" s="7" t="s">
        <v>12</v>
      </c>
      <c r="E46" s="68"/>
      <c r="F46" s="21">
        <v>1</v>
      </c>
      <c r="G46" s="68"/>
      <c r="H46" s="21">
        <v>0</v>
      </c>
      <c r="I46" s="68"/>
      <c r="J46" s="21">
        <v>1</v>
      </c>
      <c r="K46" s="23">
        <v>9</v>
      </c>
      <c r="L46" s="23">
        <v>43</v>
      </c>
      <c r="M46" s="23">
        <v>26</v>
      </c>
      <c r="N46" s="23">
        <f t="shared" si="2"/>
        <v>69</v>
      </c>
      <c r="O46" s="23">
        <v>16</v>
      </c>
      <c r="P46" s="23">
        <v>16</v>
      </c>
      <c r="Q46" s="69">
        <f>SUM(O46:P46)</f>
        <v>32</v>
      </c>
    </row>
    <row r="47" spans="1:17" s="4" customFormat="1" ht="27.75" customHeight="1" thickBot="1">
      <c r="A47" s="175"/>
      <c r="B47" s="176"/>
      <c r="C47" s="121"/>
      <c r="D47" s="122" t="s">
        <v>5</v>
      </c>
      <c r="E47" s="123"/>
      <c r="F47" s="124">
        <f>SUM(F44:F46)</f>
        <v>19</v>
      </c>
      <c r="G47" s="123">
        <f aca="true" t="shared" si="16" ref="G47:P47">SUM(G44:G46)</f>
        <v>0</v>
      </c>
      <c r="H47" s="124">
        <f t="shared" si="16"/>
        <v>6</v>
      </c>
      <c r="I47" s="123">
        <f t="shared" si="16"/>
        <v>0</v>
      </c>
      <c r="J47" s="124">
        <f t="shared" si="16"/>
        <v>25</v>
      </c>
      <c r="K47" s="125">
        <f t="shared" si="16"/>
        <v>763</v>
      </c>
      <c r="L47" s="124">
        <f t="shared" si="16"/>
        <v>1767</v>
      </c>
      <c r="M47" s="125">
        <f t="shared" si="16"/>
        <v>969</v>
      </c>
      <c r="N47" s="125">
        <f t="shared" si="16"/>
        <v>2736</v>
      </c>
      <c r="O47" s="125">
        <f t="shared" si="16"/>
        <v>724</v>
      </c>
      <c r="P47" s="125">
        <f t="shared" si="16"/>
        <v>1135</v>
      </c>
      <c r="Q47" s="126">
        <f>SUM(Q44:Q46)</f>
        <v>1859</v>
      </c>
    </row>
    <row r="48" spans="1:17" s="4" customFormat="1" ht="24" customHeight="1" thickTop="1">
      <c r="A48" s="177" t="s">
        <v>22</v>
      </c>
      <c r="B48" s="174"/>
      <c r="C48" s="134"/>
      <c r="D48" s="135" t="s">
        <v>9</v>
      </c>
      <c r="E48" s="136"/>
      <c r="F48" s="137">
        <f>SUM(F49:F51)</f>
        <v>697</v>
      </c>
      <c r="G48" s="136"/>
      <c r="H48" s="137">
        <f>SUM(H49:H51)</f>
        <v>19</v>
      </c>
      <c r="I48" s="136"/>
      <c r="J48" s="137">
        <f>SUM(J49:J51)</f>
        <v>716</v>
      </c>
      <c r="K48" s="138">
        <f>SUM(K49:K51)</f>
        <v>9646</v>
      </c>
      <c r="L48" s="137">
        <f aca="true" t="shared" si="17" ref="L48:Q48">SUM(L49:L51)</f>
        <v>120659</v>
      </c>
      <c r="M48" s="137">
        <f t="shared" si="17"/>
        <v>114441</v>
      </c>
      <c r="N48" s="137">
        <f t="shared" si="17"/>
        <v>235100</v>
      </c>
      <c r="O48" s="137">
        <f t="shared" si="17"/>
        <v>8853</v>
      </c>
      <c r="P48" s="139">
        <f t="shared" si="17"/>
        <v>9854</v>
      </c>
      <c r="Q48" s="140">
        <f t="shared" si="17"/>
        <v>18707</v>
      </c>
    </row>
    <row r="49" spans="1:17" s="4" customFormat="1" ht="24" customHeight="1">
      <c r="A49" s="173"/>
      <c r="B49" s="174"/>
      <c r="C49" s="134"/>
      <c r="D49" s="91" t="s">
        <v>16</v>
      </c>
      <c r="E49" s="62"/>
      <c r="F49" s="63">
        <f>SUM(F23,F30,F36,F40,F44)</f>
        <v>61</v>
      </c>
      <c r="G49" s="62"/>
      <c r="H49" s="63">
        <f>SUM(H23,H30,H36,H40,H44)</f>
        <v>13</v>
      </c>
      <c r="I49" s="62"/>
      <c r="J49" s="63">
        <f>SUM(J23,J30,J36,J40,J44)</f>
        <v>74</v>
      </c>
      <c r="K49" s="70">
        <f>SUM(K23,K30,K36,K40,K44)</f>
        <v>1446</v>
      </c>
      <c r="L49" s="63">
        <f aca="true" t="shared" si="18" ref="L49:Q49">SUM(L23,L30,L36,L40,L44)</f>
        <v>18934</v>
      </c>
      <c r="M49" s="63">
        <f t="shared" si="18"/>
        <v>18353</v>
      </c>
      <c r="N49" s="63">
        <f t="shared" si="18"/>
        <v>37287</v>
      </c>
      <c r="O49" s="63">
        <f t="shared" si="18"/>
        <v>2398</v>
      </c>
      <c r="P49" s="71">
        <f t="shared" si="18"/>
        <v>1662</v>
      </c>
      <c r="Q49" s="72">
        <f t="shared" si="18"/>
        <v>4060</v>
      </c>
    </row>
    <row r="50" spans="1:17" s="4" customFormat="1" ht="24" customHeight="1">
      <c r="A50" s="173"/>
      <c r="B50" s="174"/>
      <c r="C50" s="134"/>
      <c r="D50" s="97" t="s">
        <v>10</v>
      </c>
      <c r="E50" s="73"/>
      <c r="F50" s="74">
        <f>SUM(F6,F12,F17,F24)</f>
        <v>359</v>
      </c>
      <c r="G50" s="73"/>
      <c r="H50" s="74">
        <f>SUM(H6,H12,H17,H24)</f>
        <v>1</v>
      </c>
      <c r="I50" s="73"/>
      <c r="J50" s="74">
        <f>SUM(J6,J12,J17,J24)</f>
        <v>360</v>
      </c>
      <c r="K50" s="75">
        <f>SUM(K6,K12,K17,K24)</f>
        <v>4092</v>
      </c>
      <c r="L50" s="74">
        <f aca="true" t="shared" si="19" ref="L50:Q50">SUM(L6,L12,L17,L24)</f>
        <v>49928</v>
      </c>
      <c r="M50" s="74">
        <f t="shared" si="19"/>
        <v>47538</v>
      </c>
      <c r="N50" s="74">
        <f t="shared" si="19"/>
        <v>97466</v>
      </c>
      <c r="O50" s="74">
        <f t="shared" si="19"/>
        <v>3087</v>
      </c>
      <c r="P50" s="76">
        <f t="shared" si="19"/>
        <v>4113</v>
      </c>
      <c r="Q50" s="77">
        <f t="shared" si="19"/>
        <v>7200</v>
      </c>
    </row>
    <row r="51" spans="1:17" s="4" customFormat="1" ht="24" customHeight="1">
      <c r="A51" s="173"/>
      <c r="B51" s="174"/>
      <c r="C51" s="134"/>
      <c r="D51" s="92" t="s">
        <v>11</v>
      </c>
      <c r="E51" s="64"/>
      <c r="F51" s="65">
        <f>SUM(F7,F13,F18,F25,F31,F37,F45)</f>
        <v>277</v>
      </c>
      <c r="G51" s="64"/>
      <c r="H51" s="65">
        <f>SUM(H7,H13,H18,H25,H31,H37,H45)</f>
        <v>5</v>
      </c>
      <c r="I51" s="64"/>
      <c r="J51" s="65">
        <f>SUM(J7,J13,J18,J25,J31,J37,J45)</f>
        <v>282</v>
      </c>
      <c r="K51" s="78">
        <f>SUM(K7,K13,K18,K25,K31,K37,K45)</f>
        <v>4108</v>
      </c>
      <c r="L51" s="65">
        <f aca="true" t="shared" si="20" ref="L51:Q51">SUM(L7,L13,L18,L25,L31,L37,L45)</f>
        <v>51797</v>
      </c>
      <c r="M51" s="65">
        <f t="shared" si="20"/>
        <v>48550</v>
      </c>
      <c r="N51" s="65">
        <f t="shared" si="20"/>
        <v>100347</v>
      </c>
      <c r="O51" s="65">
        <f t="shared" si="20"/>
        <v>3368</v>
      </c>
      <c r="P51" s="16">
        <f t="shared" si="20"/>
        <v>4079</v>
      </c>
      <c r="Q51" s="37">
        <f t="shared" si="20"/>
        <v>7447</v>
      </c>
    </row>
    <row r="52" spans="1:17" s="4" customFormat="1" ht="24" customHeight="1">
      <c r="A52" s="173"/>
      <c r="B52" s="174"/>
      <c r="C52" s="94"/>
      <c r="D52" s="7" t="s">
        <v>12</v>
      </c>
      <c r="E52" s="68"/>
      <c r="F52" s="21">
        <f>SUM(F8,F19,F26,F32,F46)</f>
        <v>7</v>
      </c>
      <c r="G52" s="68"/>
      <c r="H52" s="21">
        <f>SUM(H8,H19,H26,H32,H46)</f>
        <v>0</v>
      </c>
      <c r="I52" s="68"/>
      <c r="J52" s="21">
        <f aca="true" t="shared" si="21" ref="J52:Q52">SUM(J8,J19,J26,J32,J46)</f>
        <v>7</v>
      </c>
      <c r="K52" s="98">
        <f t="shared" si="21"/>
        <v>67</v>
      </c>
      <c r="L52" s="21">
        <f t="shared" si="21"/>
        <v>1246</v>
      </c>
      <c r="M52" s="21">
        <f t="shared" si="21"/>
        <v>1251</v>
      </c>
      <c r="N52" s="21">
        <f t="shared" si="21"/>
        <v>2497</v>
      </c>
      <c r="O52" s="21">
        <f t="shared" si="21"/>
        <v>96</v>
      </c>
      <c r="P52" s="21">
        <f t="shared" si="21"/>
        <v>72</v>
      </c>
      <c r="Q52" s="24">
        <f t="shared" si="21"/>
        <v>168</v>
      </c>
    </row>
    <row r="53" spans="1:17" s="4" customFormat="1" ht="24" customHeight="1">
      <c r="A53" s="173"/>
      <c r="B53" s="174"/>
      <c r="C53" s="94"/>
      <c r="D53" s="7" t="s">
        <v>13</v>
      </c>
      <c r="E53" s="68"/>
      <c r="F53" s="21">
        <f>SUM(F9,F14,F20,F27,F33,F38,F41)</f>
        <v>246</v>
      </c>
      <c r="G53" s="68"/>
      <c r="H53" s="21">
        <f>SUM(H9,H14,H20,H27,H33,H38,H41)</f>
        <v>4</v>
      </c>
      <c r="I53" s="68"/>
      <c r="J53" s="21">
        <f aca="true" t="shared" si="22" ref="J53:Q53">SUM(J9,J14,J20,J27,J33,J38,J41)</f>
        <v>250</v>
      </c>
      <c r="K53" s="98">
        <f>SUM(K9,K14,K20,K27,K33,K38,K41)</f>
        <v>1550</v>
      </c>
      <c r="L53" s="21">
        <f t="shared" si="22"/>
        <v>34354</v>
      </c>
      <c r="M53" s="21">
        <f t="shared" si="22"/>
        <v>36335</v>
      </c>
      <c r="N53" s="21">
        <f t="shared" si="22"/>
        <v>70689</v>
      </c>
      <c r="O53" s="21">
        <f t="shared" si="22"/>
        <v>1914</v>
      </c>
      <c r="P53" s="21">
        <f t="shared" si="22"/>
        <v>3054</v>
      </c>
      <c r="Q53" s="24">
        <f t="shared" si="22"/>
        <v>4968</v>
      </c>
    </row>
    <row r="54" spans="1:17" s="4" customFormat="1" ht="24" customHeight="1" thickBot="1">
      <c r="A54" s="178"/>
      <c r="B54" s="179"/>
      <c r="C54" s="127"/>
      <c r="D54" s="128" t="s">
        <v>5</v>
      </c>
      <c r="E54" s="129"/>
      <c r="F54" s="130">
        <f>SUM(F49:F53)</f>
        <v>950</v>
      </c>
      <c r="G54" s="129"/>
      <c r="H54" s="130">
        <f>SUM(H49:H53)</f>
        <v>23</v>
      </c>
      <c r="I54" s="129"/>
      <c r="J54" s="130">
        <f aca="true" t="shared" si="23" ref="J54:Q54">SUM(J49:J53)</f>
        <v>973</v>
      </c>
      <c r="K54" s="131">
        <f>SUM(K49:K53)</f>
        <v>11263</v>
      </c>
      <c r="L54" s="130">
        <f t="shared" si="23"/>
        <v>156259</v>
      </c>
      <c r="M54" s="130">
        <f t="shared" si="23"/>
        <v>152027</v>
      </c>
      <c r="N54" s="130">
        <f t="shared" si="23"/>
        <v>308286</v>
      </c>
      <c r="O54" s="130">
        <f t="shared" si="23"/>
        <v>10863</v>
      </c>
      <c r="P54" s="132">
        <f t="shared" si="23"/>
        <v>12980</v>
      </c>
      <c r="Q54" s="133">
        <f t="shared" si="23"/>
        <v>23843</v>
      </c>
    </row>
    <row r="55" spans="1:17" ht="17.2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ht="17.25">
      <c r="A56" s="3" t="s">
        <v>30</v>
      </c>
      <c r="B56" s="2" t="s">
        <v>25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7.25">
      <c r="A57" s="3" t="s">
        <v>31</v>
      </c>
      <c r="B57" s="2" t="s">
        <v>32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7.25">
      <c r="A58" s="3" t="s">
        <v>28</v>
      </c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25">
      <c r="A59" s="3" t="s">
        <v>29</v>
      </c>
      <c r="B59" s="2" t="s">
        <v>27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14">
    <mergeCell ref="B35:B39"/>
    <mergeCell ref="B40:B42"/>
    <mergeCell ref="O2:Q2"/>
    <mergeCell ref="K3:K4"/>
    <mergeCell ref="A55:Q55"/>
    <mergeCell ref="A43:B47"/>
    <mergeCell ref="A48:B54"/>
    <mergeCell ref="A3:D4"/>
    <mergeCell ref="A5:B10"/>
    <mergeCell ref="A11:B15"/>
    <mergeCell ref="A16:B21"/>
    <mergeCell ref="A22:B28"/>
    <mergeCell ref="A29:A42"/>
    <mergeCell ref="B29:B34"/>
  </mergeCells>
  <printOptions horizontalCentered="1"/>
  <pageMargins left="0" right="0" top="0.3937007874015748" bottom="0.1968503937007874" header="0" footer="0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2016-02-04T05:27:32Z</cp:lastPrinted>
  <dcterms:created xsi:type="dcterms:W3CDTF">2014-07-03T07:05:26Z</dcterms:created>
  <dcterms:modified xsi:type="dcterms:W3CDTF">2016-12-26T11:00:38Z</dcterms:modified>
  <cp:category/>
  <cp:version/>
  <cp:contentType/>
  <cp:contentStatus/>
</cp:coreProperties>
</file>