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25" activeTab="0"/>
  </bookViews>
  <sheets>
    <sheet name="中学校概要" sheetId="1" r:id="rId1"/>
  </sheets>
  <definedNames>
    <definedName name="_xlnm.Print_Area" localSheetId="0">'中学校概要'!$A$1:$AK$40</definedName>
  </definedNames>
  <calcPr fullCalcOnLoad="1"/>
</workbook>
</file>

<file path=xl/sharedStrings.xml><?xml version="1.0" encoding="utf-8"?>
<sst xmlns="http://schemas.openxmlformats.org/spreadsheetml/2006/main" count="249" uniqueCount="52">
  <si>
    <t>１　中学校卒業者数</t>
  </si>
  <si>
    <t>区分</t>
  </si>
  <si>
    <t>国公私計</t>
  </si>
  <si>
    <t>公立計</t>
  </si>
  <si>
    <t>２　公立中学校卒業後の進路状況</t>
  </si>
  <si>
    <t>（１）進路別の内訳</t>
  </si>
  <si>
    <t>京都市を除く公立中学校</t>
  </si>
  <si>
    <t>京都府</t>
  </si>
  <si>
    <t>区　　　　　　　　分</t>
  </si>
  <si>
    <t>進学者</t>
  </si>
  <si>
    <t>（就職進学者を含む）</t>
  </si>
  <si>
    <t>全　　国　　公　　立</t>
  </si>
  <si>
    <t>京　 都　 市　 立</t>
  </si>
  <si>
    <t>公　　  立 　　 計</t>
  </si>
  <si>
    <t>全　　　　　　　　　国</t>
  </si>
  <si>
    <t>京　　　都　　　府</t>
  </si>
  <si>
    <t>人（前年比</t>
  </si>
  <si>
    <t>専修学校等入学者</t>
  </si>
  <si>
    <t>（就職入学者を含む）</t>
  </si>
  <si>
    <t>公共職業能力開発</t>
  </si>
  <si>
    <t>就　職　者</t>
  </si>
  <si>
    <t>上記以外の者</t>
  </si>
  <si>
    <t>死亡・不詳</t>
  </si>
  <si>
    <t>計</t>
  </si>
  <si>
    <t>（卒業者総数）</t>
  </si>
  <si>
    <t>高等学校</t>
  </si>
  <si>
    <t>（全日制課程）</t>
  </si>
  <si>
    <t>（定時制課程）</t>
  </si>
  <si>
    <t>（通信制課程）</t>
  </si>
  <si>
    <t>（別科）</t>
  </si>
  <si>
    <t>中等教育学校</t>
  </si>
  <si>
    <t>後期課程</t>
  </si>
  <si>
    <t>高等専門学校</t>
  </si>
  <si>
    <t>高等部</t>
  </si>
  <si>
    <t>（進学者総数）</t>
  </si>
  <si>
    <t>（</t>
  </si>
  <si>
    <t>％）</t>
  </si>
  <si>
    <t>（</t>
  </si>
  <si>
    <t>％）</t>
  </si>
  <si>
    <t>（２）進学者の内訳</t>
  </si>
  <si>
    <t>各年５月１日現在</t>
  </si>
  <si>
    <r>
      <t>施設等入学者</t>
    </r>
    <r>
      <rPr>
        <sz val="6"/>
        <rFont val="ＭＳ Ｐゴシック"/>
        <family val="3"/>
      </rPr>
      <t xml:space="preserve">                             （就職入学者を含む）</t>
    </r>
  </si>
  <si>
    <t>特 別 支 援 学 校</t>
  </si>
  <si>
    <t>中学校卒業後の状況調査結果の概要</t>
  </si>
  <si>
    <t>※比率の算出については、四捨五入したため、構成比率の合計が100％にならない場合があります。</t>
  </si>
  <si>
    <t>(平成25年３月卒業)</t>
  </si>
  <si>
    <t>25　　年</t>
  </si>
  <si>
    <t>24　　年</t>
  </si>
  <si>
    <t>24　年</t>
  </si>
  <si>
    <t>25　年</t>
  </si>
  <si>
    <t>人減）</t>
  </si>
  <si>
    <t>人減）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</si>
</sst>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  <numFmt numFmtId="179" formatCode="_ * #,##0.0_ ;_ * \-#,##0.0_ ;_ * &quot;-&quot;_ ;_ @_ "/>
    <numFmt numFmtId="180" formatCode="_ * #,##0.0_ ;_ * \-#,##0.0_ ;_ 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 quotePrefix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2" fillId="0" borderId="10" xfId="48" applyFont="1" applyFill="1" applyBorder="1" applyAlignment="1">
      <alignment vertical="center"/>
    </xf>
    <xf numFmtId="41" fontId="0" fillId="0" borderId="14" xfId="48" applyNumberForma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1" fontId="0" fillId="0" borderId="12" xfId="48" applyNumberFormat="1" applyFill="1" applyBorder="1" applyAlignment="1">
      <alignment horizontal="right" vertical="center"/>
    </xf>
    <xf numFmtId="41" fontId="0" fillId="0" borderId="23" xfId="48" applyNumberFormat="1" applyFill="1" applyBorder="1" applyAlignment="1">
      <alignment horizontal="right" vertical="center"/>
    </xf>
    <xf numFmtId="41" fontId="0" fillId="0" borderId="15" xfId="48" applyNumberForma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41" fontId="2" fillId="0" borderId="22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1" fillId="0" borderId="0" xfId="0" applyFont="1" applyFill="1" applyBorder="1" applyAlignment="1">
      <alignment horizontal="distributed" vertical="top"/>
    </xf>
    <xf numFmtId="0" fontId="1" fillId="0" borderId="22" xfId="0" applyFont="1" applyFill="1" applyBorder="1" applyAlignment="1">
      <alignment horizontal="distributed" vertical="top"/>
    </xf>
    <xf numFmtId="0" fontId="4" fillId="0" borderId="24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vertical="center" textRotation="255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1" fontId="0" fillId="0" borderId="26" xfId="48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41" fontId="0" fillId="0" borderId="23" xfId="48" applyNumberForma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41" fontId="0" fillId="0" borderId="27" xfId="48" applyNumberFormat="1" applyFont="1" applyFill="1" applyBorder="1" applyAlignment="1">
      <alignment horizontal="right" vertical="center"/>
    </xf>
    <xf numFmtId="41" fontId="0" fillId="0" borderId="20" xfId="48" applyNumberForma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4" xfId="48" applyFill="1" applyBorder="1" applyAlignment="1">
      <alignment horizontal="right" vertical="center"/>
    </xf>
    <xf numFmtId="38" fontId="0" fillId="0" borderId="10" xfId="48" applyFill="1" applyBorder="1" applyAlignment="1">
      <alignment horizontal="right" vertical="center"/>
    </xf>
    <xf numFmtId="41" fontId="0" fillId="0" borderId="28" xfId="48" applyNumberFormat="1" applyFill="1" applyBorder="1" applyAlignment="1">
      <alignment horizontal="right" vertical="center"/>
    </xf>
    <xf numFmtId="0" fontId="0" fillId="0" borderId="29" xfId="0" applyFill="1" applyBorder="1" applyAlignment="1">
      <alignment/>
    </xf>
    <xf numFmtId="41" fontId="0" fillId="0" borderId="14" xfId="48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26" xfId="48" applyNumberForma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distributed" vertical="top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top"/>
    </xf>
    <xf numFmtId="0" fontId="5" fillId="0" borderId="22" xfId="0" applyFont="1" applyFill="1" applyBorder="1" applyAlignment="1">
      <alignment horizontal="distributed" vertical="top"/>
    </xf>
    <xf numFmtId="0" fontId="6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4" fillId="0" borderId="30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4" fillId="0" borderId="22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SheetLayoutView="100" zoomScalePageLayoutView="0" workbookViewId="0" topLeftCell="B19">
      <selection activeCell="Y33" sqref="Y33:AC33"/>
    </sheetView>
  </sheetViews>
  <sheetFormatPr defaultColWidth="9.00390625" defaultRowHeight="13.5"/>
  <cols>
    <col min="1" max="1" width="1.00390625" style="3" customWidth="1"/>
    <col min="2" max="2" width="12.25390625" style="3" customWidth="1"/>
    <col min="3" max="3" width="1.00390625" style="3" customWidth="1"/>
    <col min="4" max="4" width="3.125" style="3" customWidth="1"/>
    <col min="5" max="5" width="4.875" style="3" customWidth="1"/>
    <col min="6" max="6" width="1.75390625" style="3" customWidth="1"/>
    <col min="7" max="7" width="5.00390625" style="3" customWidth="1"/>
    <col min="8" max="8" width="4.375" style="3" customWidth="1"/>
    <col min="9" max="9" width="3.50390625" style="3" customWidth="1"/>
    <col min="10" max="10" width="1.25" style="3" customWidth="1"/>
    <col min="11" max="11" width="5.75390625" style="3" customWidth="1"/>
    <col min="12" max="12" width="0.875" style="3" customWidth="1"/>
    <col min="13" max="13" width="5.125" style="3" bestFit="1" customWidth="1"/>
    <col min="14" max="14" width="2.875" style="3" customWidth="1"/>
    <col min="15" max="15" width="3.875" style="3" customWidth="1"/>
    <col min="16" max="16" width="4.75390625" style="3" customWidth="1"/>
    <col min="17" max="17" width="2.875" style="3" customWidth="1"/>
    <col min="18" max="18" width="0.875" style="3" customWidth="1"/>
    <col min="19" max="19" width="4.625" style="3" customWidth="1"/>
    <col min="20" max="20" width="2.625" style="3" customWidth="1"/>
    <col min="21" max="21" width="1.625" style="3" customWidth="1"/>
    <col min="22" max="22" width="0.875" style="3" customWidth="1"/>
    <col min="23" max="23" width="11.625" style="3" customWidth="1"/>
    <col min="24" max="24" width="1.00390625" style="3" customWidth="1"/>
    <col min="25" max="25" width="2.875" style="3" customWidth="1"/>
    <col min="26" max="26" width="6.875" style="3" customWidth="1"/>
    <col min="27" max="27" width="8.25390625" style="3" customWidth="1"/>
    <col min="28" max="28" width="7.125" style="3" hidden="1" customWidth="1"/>
    <col min="29" max="29" width="9.00390625" style="3" hidden="1" customWidth="1"/>
    <col min="30" max="30" width="10.00390625" style="3" customWidth="1"/>
    <col min="31" max="31" width="0.875" style="3" customWidth="1"/>
    <col min="32" max="32" width="3.50390625" style="3" customWidth="1"/>
    <col min="33" max="33" width="2.625" style="3" customWidth="1"/>
    <col min="34" max="34" width="10.00390625" style="3" customWidth="1"/>
    <col min="35" max="35" width="0.875" style="3" customWidth="1"/>
    <col min="36" max="36" width="3.50390625" style="3" customWidth="1"/>
    <col min="37" max="37" width="2.75390625" style="3" customWidth="1"/>
    <col min="38" max="16384" width="9.00390625" style="3" customWidth="1"/>
  </cols>
  <sheetData>
    <row r="1" spans="4:16" ht="24" customHeight="1">
      <c r="D1" s="88" t="s">
        <v>43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ht="12" customHeight="1">
      <c r="T2" s="4"/>
    </row>
    <row r="3" spans="1:18" ht="13.5">
      <c r="A3" s="3" t="s">
        <v>0</v>
      </c>
      <c r="M3" s="101" t="s">
        <v>45</v>
      </c>
      <c r="N3" s="101"/>
      <c r="O3" s="101"/>
      <c r="P3" s="101"/>
      <c r="Q3" s="101"/>
      <c r="R3" s="101"/>
    </row>
    <row r="4" spans="1:37" ht="13.5">
      <c r="A4" s="5"/>
      <c r="B4" s="23" t="s">
        <v>1</v>
      </c>
      <c r="C4" s="6"/>
      <c r="D4" s="50" t="s">
        <v>15</v>
      </c>
      <c r="E4" s="51"/>
      <c r="F4" s="51"/>
      <c r="G4" s="51"/>
      <c r="H4" s="51"/>
      <c r="I4" s="51"/>
      <c r="J4" s="2"/>
      <c r="K4" s="50" t="s">
        <v>14</v>
      </c>
      <c r="L4" s="62"/>
      <c r="M4" s="62"/>
      <c r="N4" s="62"/>
      <c r="O4" s="62"/>
      <c r="P4" s="62"/>
      <c r="Q4" s="62"/>
      <c r="R4" s="63"/>
      <c r="W4" s="7" t="s">
        <v>39</v>
      </c>
      <c r="AK4" s="20" t="s">
        <v>40</v>
      </c>
    </row>
    <row r="5" spans="1:37" ht="13.5">
      <c r="A5" s="8"/>
      <c r="B5" s="25" t="s">
        <v>2</v>
      </c>
      <c r="C5" s="2"/>
      <c r="D5" s="70">
        <v>23751</v>
      </c>
      <c r="E5" s="71"/>
      <c r="F5" s="21" t="s">
        <v>16</v>
      </c>
      <c r="G5" s="31"/>
      <c r="H5" s="26">
        <v>526</v>
      </c>
      <c r="I5" s="22" t="s">
        <v>51</v>
      </c>
      <c r="J5" s="2"/>
      <c r="K5" s="72">
        <v>1185054</v>
      </c>
      <c r="L5" s="73"/>
      <c r="M5" s="73"/>
      <c r="N5" s="21" t="s">
        <v>16</v>
      </c>
      <c r="O5" s="22"/>
      <c r="P5" s="26">
        <v>10150</v>
      </c>
      <c r="Q5" s="22" t="s">
        <v>50</v>
      </c>
      <c r="R5" s="6"/>
      <c r="V5" s="41" t="s">
        <v>8</v>
      </c>
      <c r="W5" s="42"/>
      <c r="X5" s="42"/>
      <c r="Y5" s="42"/>
      <c r="Z5" s="42"/>
      <c r="AA5" s="42"/>
      <c r="AB5" s="42"/>
      <c r="AC5" s="43"/>
      <c r="AD5" s="50" t="s">
        <v>49</v>
      </c>
      <c r="AE5" s="51"/>
      <c r="AF5" s="51"/>
      <c r="AG5" s="52"/>
      <c r="AH5" s="50" t="s">
        <v>48</v>
      </c>
      <c r="AI5" s="51"/>
      <c r="AJ5" s="51"/>
      <c r="AK5" s="52"/>
    </row>
    <row r="6" spans="1:37" ht="13.5" customHeight="1">
      <c r="A6" s="9"/>
      <c r="B6" s="24" t="s">
        <v>3</v>
      </c>
      <c r="C6" s="10"/>
      <c r="D6" s="72">
        <v>20754</v>
      </c>
      <c r="E6" s="73"/>
      <c r="F6" s="21" t="s">
        <v>16</v>
      </c>
      <c r="G6" s="31"/>
      <c r="H6" s="26">
        <v>453</v>
      </c>
      <c r="I6" s="22" t="s">
        <v>50</v>
      </c>
      <c r="J6" s="2"/>
      <c r="K6" s="72">
        <v>1091777</v>
      </c>
      <c r="L6" s="73"/>
      <c r="M6" s="73"/>
      <c r="N6" s="1" t="s">
        <v>16</v>
      </c>
      <c r="O6" s="22"/>
      <c r="P6" s="26">
        <v>7900</v>
      </c>
      <c r="Q6" s="22" t="s">
        <v>50</v>
      </c>
      <c r="R6" s="2"/>
      <c r="V6" s="5"/>
      <c r="W6" s="44" t="s">
        <v>25</v>
      </c>
      <c r="X6" s="6"/>
      <c r="Y6" s="48" t="s">
        <v>7</v>
      </c>
      <c r="Z6" s="53" t="s">
        <v>6</v>
      </c>
      <c r="AA6" s="54"/>
      <c r="AB6" s="54"/>
      <c r="AC6" s="55"/>
      <c r="AD6" s="32">
        <v>9952</v>
      </c>
      <c r="AE6" s="11"/>
      <c r="AF6" s="12"/>
      <c r="AG6" s="13"/>
      <c r="AH6" s="32">
        <v>9962</v>
      </c>
      <c r="AI6" s="11"/>
      <c r="AJ6" s="12"/>
      <c r="AK6" s="13"/>
    </row>
    <row r="7" spans="22:37" ht="12" customHeight="1">
      <c r="V7" s="14"/>
      <c r="W7" s="45"/>
      <c r="X7" s="15"/>
      <c r="Y7" s="49"/>
      <c r="Z7" s="56" t="s">
        <v>12</v>
      </c>
      <c r="AA7" s="57"/>
      <c r="AB7" s="57"/>
      <c r="AC7" s="58"/>
      <c r="AD7" s="33">
        <v>9390</v>
      </c>
      <c r="AE7" s="16"/>
      <c r="AF7" s="17"/>
      <c r="AG7" s="18"/>
      <c r="AH7" s="33">
        <v>9778</v>
      </c>
      <c r="AI7" s="16"/>
      <c r="AJ7" s="17"/>
      <c r="AK7" s="18"/>
    </row>
    <row r="8" spans="1:37" ht="13.5">
      <c r="A8" s="3" t="s">
        <v>4</v>
      </c>
      <c r="V8" s="14"/>
      <c r="W8" s="83" t="s">
        <v>26</v>
      </c>
      <c r="X8" s="15"/>
      <c r="Y8" s="49"/>
      <c r="Z8" s="59" t="s">
        <v>13</v>
      </c>
      <c r="AA8" s="60"/>
      <c r="AB8" s="60"/>
      <c r="AC8" s="61"/>
      <c r="AD8" s="34">
        <f>SUM(AD6:AD7)</f>
        <v>19342</v>
      </c>
      <c r="AE8" s="35" t="s">
        <v>35</v>
      </c>
      <c r="AF8" s="36">
        <f>AD8/I37*100</f>
        <v>93.19649224245929</v>
      </c>
      <c r="AG8" s="37" t="s">
        <v>36</v>
      </c>
      <c r="AH8" s="34">
        <f>SUM(AH6:AH7)</f>
        <v>19740</v>
      </c>
      <c r="AI8" s="35" t="s">
        <v>35</v>
      </c>
      <c r="AJ8" s="36">
        <f>AH8/O37*100</f>
        <v>93.08247276842552</v>
      </c>
      <c r="AK8" s="37" t="s">
        <v>36</v>
      </c>
    </row>
    <row r="9" spans="2:37" ht="13.5">
      <c r="B9" s="7" t="s">
        <v>5</v>
      </c>
      <c r="T9" s="20" t="s">
        <v>40</v>
      </c>
      <c r="V9" s="9"/>
      <c r="W9" s="95"/>
      <c r="X9" s="10"/>
      <c r="Y9" s="50" t="s">
        <v>11</v>
      </c>
      <c r="Z9" s="51"/>
      <c r="AA9" s="51"/>
      <c r="AB9" s="51"/>
      <c r="AC9" s="52"/>
      <c r="AD9" s="27">
        <v>1003221</v>
      </c>
      <c r="AE9" s="1" t="s">
        <v>37</v>
      </c>
      <c r="AF9" s="28">
        <f>AD9/I38*100</f>
        <v>91.88881978645821</v>
      </c>
      <c r="AG9" s="19" t="s">
        <v>38</v>
      </c>
      <c r="AH9" s="27">
        <v>1008772</v>
      </c>
      <c r="AI9" s="1" t="s">
        <v>35</v>
      </c>
      <c r="AJ9" s="28">
        <f>AH9/O38*100</f>
        <v>91.73348174054745</v>
      </c>
      <c r="AK9" s="19" t="s">
        <v>36</v>
      </c>
    </row>
    <row r="10" spans="1:37" ht="13.5" customHeight="1">
      <c r="A10" s="41" t="s">
        <v>8</v>
      </c>
      <c r="B10" s="42"/>
      <c r="C10" s="42"/>
      <c r="D10" s="42"/>
      <c r="E10" s="42"/>
      <c r="F10" s="42"/>
      <c r="G10" s="42"/>
      <c r="H10" s="43"/>
      <c r="I10" s="50" t="s">
        <v>46</v>
      </c>
      <c r="J10" s="51"/>
      <c r="K10" s="51"/>
      <c r="L10" s="51"/>
      <c r="M10" s="51"/>
      <c r="N10" s="52"/>
      <c r="O10" s="50" t="s">
        <v>47</v>
      </c>
      <c r="P10" s="51"/>
      <c r="Q10" s="51"/>
      <c r="R10" s="51"/>
      <c r="S10" s="51"/>
      <c r="T10" s="52"/>
      <c r="V10" s="5"/>
      <c r="W10" s="96" t="s">
        <v>25</v>
      </c>
      <c r="X10" s="6"/>
      <c r="Y10" s="48" t="s">
        <v>7</v>
      </c>
      <c r="Z10" s="53" t="s">
        <v>6</v>
      </c>
      <c r="AA10" s="54"/>
      <c r="AB10" s="54"/>
      <c r="AC10" s="55"/>
      <c r="AD10" s="32">
        <v>158</v>
      </c>
      <c r="AE10" s="11"/>
      <c r="AF10" s="12"/>
      <c r="AG10" s="13"/>
      <c r="AH10" s="32">
        <v>151</v>
      </c>
      <c r="AI10" s="11"/>
      <c r="AJ10" s="12"/>
      <c r="AK10" s="13"/>
    </row>
    <row r="11" spans="1:37" ht="12.75" customHeight="1">
      <c r="A11" s="5"/>
      <c r="B11" s="44" t="s">
        <v>9</v>
      </c>
      <c r="C11" s="6"/>
      <c r="D11" s="48" t="s">
        <v>7</v>
      </c>
      <c r="E11" s="53" t="s">
        <v>6</v>
      </c>
      <c r="F11" s="54"/>
      <c r="G11" s="54"/>
      <c r="H11" s="55"/>
      <c r="I11" s="64">
        <v>10486</v>
      </c>
      <c r="J11" s="65"/>
      <c r="K11" s="65"/>
      <c r="L11" s="11"/>
      <c r="M11" s="12"/>
      <c r="N11" s="13"/>
      <c r="O11" s="64">
        <v>10490</v>
      </c>
      <c r="P11" s="68"/>
      <c r="Q11" s="68"/>
      <c r="R11" s="11"/>
      <c r="S11" s="12"/>
      <c r="T11" s="13"/>
      <c r="V11" s="14"/>
      <c r="W11" s="97"/>
      <c r="X11" s="15"/>
      <c r="Y11" s="49"/>
      <c r="Z11" s="56" t="s">
        <v>12</v>
      </c>
      <c r="AA11" s="57"/>
      <c r="AB11" s="57"/>
      <c r="AC11" s="58"/>
      <c r="AD11" s="33">
        <v>230</v>
      </c>
      <c r="AE11" s="16"/>
      <c r="AF11" s="17"/>
      <c r="AG11" s="18"/>
      <c r="AH11" s="33">
        <v>208</v>
      </c>
      <c r="AI11" s="16"/>
      <c r="AJ11" s="17"/>
      <c r="AK11" s="18"/>
    </row>
    <row r="12" spans="1:37" ht="12.75" customHeight="1">
      <c r="A12" s="14"/>
      <c r="B12" s="45"/>
      <c r="C12" s="15"/>
      <c r="D12" s="49"/>
      <c r="E12" s="56" t="s">
        <v>12</v>
      </c>
      <c r="F12" s="57"/>
      <c r="G12" s="57"/>
      <c r="H12" s="58"/>
      <c r="I12" s="66">
        <v>10048</v>
      </c>
      <c r="J12" s="67"/>
      <c r="K12" s="67"/>
      <c r="L12" s="16"/>
      <c r="M12" s="17"/>
      <c r="N12" s="18"/>
      <c r="O12" s="66">
        <v>10471</v>
      </c>
      <c r="P12" s="69"/>
      <c r="Q12" s="69"/>
      <c r="R12" s="16"/>
      <c r="S12" s="17"/>
      <c r="T12" s="18"/>
      <c r="V12" s="14"/>
      <c r="W12" s="83" t="s">
        <v>27</v>
      </c>
      <c r="X12" s="15"/>
      <c r="Y12" s="49"/>
      <c r="Z12" s="59" t="s">
        <v>13</v>
      </c>
      <c r="AA12" s="60"/>
      <c r="AB12" s="60"/>
      <c r="AC12" s="61"/>
      <c r="AD12" s="34">
        <f>SUM(AD10:AD11)</f>
        <v>388</v>
      </c>
      <c r="AE12" s="35" t="s">
        <v>35</v>
      </c>
      <c r="AF12" s="36">
        <f>AD12/I37*100</f>
        <v>1.8695191288426327</v>
      </c>
      <c r="AG12" s="37" t="s">
        <v>36</v>
      </c>
      <c r="AH12" s="34">
        <f>SUM(AH10:AH11)</f>
        <v>359</v>
      </c>
      <c r="AI12" s="35" t="s">
        <v>35</v>
      </c>
      <c r="AJ12" s="36">
        <f>AH12/O37*100</f>
        <v>1.6928372707125006</v>
      </c>
      <c r="AK12" s="37" t="s">
        <v>36</v>
      </c>
    </row>
    <row r="13" spans="1:37" ht="12.75" customHeight="1">
      <c r="A13" s="14"/>
      <c r="B13" s="46" t="s">
        <v>10</v>
      </c>
      <c r="C13" s="15"/>
      <c r="D13" s="49"/>
      <c r="E13" s="59" t="s">
        <v>13</v>
      </c>
      <c r="F13" s="60"/>
      <c r="G13" s="60"/>
      <c r="H13" s="61"/>
      <c r="I13" s="74">
        <f>SUM(I11:K12)</f>
        <v>20534</v>
      </c>
      <c r="J13" s="75"/>
      <c r="K13" s="75"/>
      <c r="L13" s="35" t="s">
        <v>35</v>
      </c>
      <c r="M13" s="36">
        <f>I13/I37*100</f>
        <v>98.93996338055314</v>
      </c>
      <c r="N13" s="37" t="s">
        <v>36</v>
      </c>
      <c r="O13" s="74">
        <f>SUM(O11:Q12)</f>
        <v>20961</v>
      </c>
      <c r="P13" s="75"/>
      <c r="Q13" s="75"/>
      <c r="R13" s="35" t="s">
        <v>35</v>
      </c>
      <c r="S13" s="36">
        <f>O13/O37*100</f>
        <v>98.84000565850897</v>
      </c>
      <c r="T13" s="37" t="s">
        <v>36</v>
      </c>
      <c r="V13" s="9"/>
      <c r="W13" s="95"/>
      <c r="X13" s="10"/>
      <c r="Y13" s="50" t="s">
        <v>11</v>
      </c>
      <c r="Z13" s="51"/>
      <c r="AA13" s="51"/>
      <c r="AB13" s="51"/>
      <c r="AC13" s="52"/>
      <c r="AD13" s="27">
        <v>26228</v>
      </c>
      <c r="AE13" s="1" t="s">
        <v>37</v>
      </c>
      <c r="AF13" s="28">
        <f>AD13/I38*100</f>
        <v>2.4023220859204764</v>
      </c>
      <c r="AG13" s="19" t="s">
        <v>38</v>
      </c>
      <c r="AH13" s="27">
        <v>27160</v>
      </c>
      <c r="AI13" s="1" t="s">
        <v>35</v>
      </c>
      <c r="AJ13" s="28">
        <f>AH13/O38*100</f>
        <v>2.4698161369202047</v>
      </c>
      <c r="AK13" s="19" t="s">
        <v>36</v>
      </c>
    </row>
    <row r="14" spans="1:37" ht="12.75" customHeight="1">
      <c r="A14" s="9"/>
      <c r="B14" s="47"/>
      <c r="C14" s="10"/>
      <c r="D14" s="50" t="s">
        <v>11</v>
      </c>
      <c r="E14" s="51"/>
      <c r="F14" s="51"/>
      <c r="G14" s="51"/>
      <c r="H14" s="52"/>
      <c r="I14" s="76">
        <v>1072902</v>
      </c>
      <c r="J14" s="77"/>
      <c r="K14" s="77"/>
      <c r="L14" s="1" t="s">
        <v>37</v>
      </c>
      <c r="M14" s="28">
        <f>I14/I38*100</f>
        <v>98.27116709731017</v>
      </c>
      <c r="N14" s="19" t="s">
        <v>38</v>
      </c>
      <c r="O14" s="76">
        <v>1079518</v>
      </c>
      <c r="P14" s="77"/>
      <c r="Q14" s="77"/>
      <c r="R14" s="1" t="s">
        <v>37</v>
      </c>
      <c r="S14" s="28">
        <f>O14/O38*100</f>
        <v>98.16682534962538</v>
      </c>
      <c r="T14" s="19" t="s">
        <v>38</v>
      </c>
      <c r="V14" s="5"/>
      <c r="W14" s="96" t="s">
        <v>25</v>
      </c>
      <c r="X14" s="6"/>
      <c r="Y14" s="48" t="s">
        <v>7</v>
      </c>
      <c r="Z14" s="53" t="s">
        <v>6</v>
      </c>
      <c r="AA14" s="54"/>
      <c r="AB14" s="54"/>
      <c r="AC14" s="55"/>
      <c r="AD14" s="32">
        <v>200</v>
      </c>
      <c r="AE14" s="11"/>
      <c r="AF14" s="12"/>
      <c r="AG14" s="13"/>
      <c r="AH14" s="32">
        <v>189</v>
      </c>
      <c r="AI14" s="11"/>
      <c r="AJ14" s="12"/>
      <c r="AK14" s="13"/>
    </row>
    <row r="15" spans="1:37" ht="12.75" customHeight="1">
      <c r="A15" s="5"/>
      <c r="B15" s="78" t="s">
        <v>17</v>
      </c>
      <c r="C15" s="6"/>
      <c r="D15" s="48" t="s">
        <v>7</v>
      </c>
      <c r="E15" s="53" t="s">
        <v>6</v>
      </c>
      <c r="F15" s="54"/>
      <c r="G15" s="54"/>
      <c r="H15" s="55"/>
      <c r="I15" s="80">
        <v>10</v>
      </c>
      <c r="J15" s="65"/>
      <c r="K15" s="65"/>
      <c r="L15" s="11"/>
      <c r="M15" s="12"/>
      <c r="N15" s="13"/>
      <c r="O15" s="80">
        <v>24</v>
      </c>
      <c r="P15" s="65"/>
      <c r="Q15" s="65"/>
      <c r="R15" s="11"/>
      <c r="S15" s="12"/>
      <c r="T15" s="13"/>
      <c r="V15" s="14"/>
      <c r="W15" s="97"/>
      <c r="X15" s="15"/>
      <c r="Y15" s="49"/>
      <c r="Z15" s="56" t="s">
        <v>12</v>
      </c>
      <c r="AA15" s="57"/>
      <c r="AB15" s="57"/>
      <c r="AC15" s="58"/>
      <c r="AD15" s="33">
        <v>266</v>
      </c>
      <c r="AE15" s="16"/>
      <c r="AF15" s="17"/>
      <c r="AG15" s="18"/>
      <c r="AH15" s="33">
        <v>293</v>
      </c>
      <c r="AI15" s="16"/>
      <c r="AJ15" s="17"/>
      <c r="AK15" s="18"/>
    </row>
    <row r="16" spans="1:37" ht="12.75" customHeight="1">
      <c r="A16" s="14"/>
      <c r="B16" s="79"/>
      <c r="C16" s="15"/>
      <c r="D16" s="49"/>
      <c r="E16" s="56" t="s">
        <v>12</v>
      </c>
      <c r="F16" s="57"/>
      <c r="G16" s="57"/>
      <c r="H16" s="58"/>
      <c r="I16" s="66">
        <v>9</v>
      </c>
      <c r="J16" s="67"/>
      <c r="K16" s="67"/>
      <c r="L16" s="16"/>
      <c r="M16" s="17"/>
      <c r="N16" s="18"/>
      <c r="O16" s="66">
        <v>18</v>
      </c>
      <c r="P16" s="67"/>
      <c r="Q16" s="67"/>
      <c r="R16" s="16"/>
      <c r="S16" s="17"/>
      <c r="T16" s="18"/>
      <c r="V16" s="14"/>
      <c r="W16" s="83" t="s">
        <v>28</v>
      </c>
      <c r="X16" s="15"/>
      <c r="Y16" s="49"/>
      <c r="Z16" s="59" t="s">
        <v>13</v>
      </c>
      <c r="AA16" s="60"/>
      <c r="AB16" s="60"/>
      <c r="AC16" s="61"/>
      <c r="AD16" s="34">
        <f>SUM(AD14:AD15)</f>
        <v>466</v>
      </c>
      <c r="AE16" s="35" t="s">
        <v>35</v>
      </c>
      <c r="AF16" s="36">
        <f>AD16/I37*100</f>
        <v>2.2453502939192447</v>
      </c>
      <c r="AG16" s="37" t="s">
        <v>36</v>
      </c>
      <c r="AH16" s="34">
        <f>SUM(AH14:AH15)</f>
        <v>482</v>
      </c>
      <c r="AI16" s="35" t="s">
        <v>35</v>
      </c>
      <c r="AJ16" s="36">
        <f>AH16/O37*100</f>
        <v>2.272834441458009</v>
      </c>
      <c r="AK16" s="37" t="s">
        <v>36</v>
      </c>
    </row>
    <row r="17" spans="1:37" ht="12.75" customHeight="1">
      <c r="A17" s="14"/>
      <c r="B17" s="46" t="s">
        <v>18</v>
      </c>
      <c r="C17" s="15"/>
      <c r="D17" s="49"/>
      <c r="E17" s="59" t="s">
        <v>13</v>
      </c>
      <c r="F17" s="60"/>
      <c r="G17" s="60"/>
      <c r="H17" s="61"/>
      <c r="I17" s="74">
        <f>SUM(I15:K16)</f>
        <v>19</v>
      </c>
      <c r="J17" s="75"/>
      <c r="K17" s="75"/>
      <c r="L17" s="35" t="s">
        <v>35</v>
      </c>
      <c r="M17" s="36">
        <f>I17/I37*100</f>
        <v>0.09154861713404644</v>
      </c>
      <c r="N17" s="37" t="s">
        <v>36</v>
      </c>
      <c r="O17" s="74">
        <f>SUM(O15:Q16)</f>
        <v>42</v>
      </c>
      <c r="P17" s="75"/>
      <c r="Q17" s="75"/>
      <c r="R17" s="35" t="s">
        <v>35</v>
      </c>
      <c r="S17" s="36">
        <f>O17/O37*100</f>
        <v>0.19804781440090538</v>
      </c>
      <c r="T17" s="37" t="s">
        <v>36</v>
      </c>
      <c r="V17" s="9"/>
      <c r="W17" s="95"/>
      <c r="X17" s="10"/>
      <c r="Y17" s="50" t="s">
        <v>11</v>
      </c>
      <c r="Z17" s="51"/>
      <c r="AA17" s="51"/>
      <c r="AB17" s="51"/>
      <c r="AC17" s="52"/>
      <c r="AD17" s="27">
        <v>21365</v>
      </c>
      <c r="AE17" s="1" t="s">
        <v>37</v>
      </c>
      <c r="AF17" s="28">
        <f>AD17/I38*100</f>
        <v>1.9569014551506398</v>
      </c>
      <c r="AG17" s="19" t="s">
        <v>38</v>
      </c>
      <c r="AH17" s="27">
        <v>21291</v>
      </c>
      <c r="AI17" s="1" t="s">
        <v>35</v>
      </c>
      <c r="AJ17" s="28">
        <f>AH17/O38*100</f>
        <v>1.9361139680106068</v>
      </c>
      <c r="AK17" s="19" t="s">
        <v>36</v>
      </c>
    </row>
    <row r="18" spans="1:37" ht="12.75" customHeight="1">
      <c r="A18" s="9"/>
      <c r="B18" s="47"/>
      <c r="C18" s="10"/>
      <c r="D18" s="50" t="s">
        <v>11</v>
      </c>
      <c r="E18" s="51"/>
      <c r="F18" s="51"/>
      <c r="G18" s="51"/>
      <c r="H18" s="52"/>
      <c r="I18" s="76">
        <v>3980</v>
      </c>
      <c r="J18" s="77"/>
      <c r="K18" s="77"/>
      <c r="L18" s="1" t="s">
        <v>37</v>
      </c>
      <c r="M18" s="28">
        <f>I18/I38*100</f>
        <v>0.3645433087526116</v>
      </c>
      <c r="N18" s="19" t="s">
        <v>38</v>
      </c>
      <c r="O18" s="76">
        <v>4258</v>
      </c>
      <c r="P18" s="77"/>
      <c r="Q18" s="77"/>
      <c r="R18" s="1" t="s">
        <v>37</v>
      </c>
      <c r="S18" s="28">
        <f>O18/O38*100</f>
        <v>0.3872046064435284</v>
      </c>
      <c r="T18" s="19" t="s">
        <v>38</v>
      </c>
      <c r="V18" s="5"/>
      <c r="W18" s="96" t="s">
        <v>25</v>
      </c>
      <c r="X18" s="6"/>
      <c r="Y18" s="48" t="s">
        <v>7</v>
      </c>
      <c r="Z18" s="53" t="s">
        <v>6</v>
      </c>
      <c r="AA18" s="54"/>
      <c r="AB18" s="54"/>
      <c r="AC18" s="55"/>
      <c r="AD18" s="32">
        <v>0</v>
      </c>
      <c r="AE18" s="11"/>
      <c r="AF18" s="12"/>
      <c r="AG18" s="13"/>
      <c r="AH18" s="32">
        <v>0</v>
      </c>
      <c r="AI18" s="11"/>
      <c r="AJ18" s="12"/>
      <c r="AK18" s="13"/>
    </row>
    <row r="19" spans="1:37" ht="12.75" customHeight="1">
      <c r="A19" s="5"/>
      <c r="B19" s="81" t="s">
        <v>19</v>
      </c>
      <c r="C19" s="6"/>
      <c r="D19" s="48" t="s">
        <v>7</v>
      </c>
      <c r="E19" s="53" t="s">
        <v>6</v>
      </c>
      <c r="F19" s="54"/>
      <c r="G19" s="54"/>
      <c r="H19" s="55"/>
      <c r="I19" s="80">
        <v>0</v>
      </c>
      <c r="J19" s="65"/>
      <c r="K19" s="65"/>
      <c r="L19" s="11"/>
      <c r="M19" s="12"/>
      <c r="N19" s="13"/>
      <c r="O19" s="80">
        <v>1</v>
      </c>
      <c r="P19" s="65"/>
      <c r="Q19" s="65"/>
      <c r="R19" s="11"/>
      <c r="S19" s="12"/>
      <c r="T19" s="13"/>
      <c r="V19" s="14"/>
      <c r="W19" s="97"/>
      <c r="X19" s="15"/>
      <c r="Y19" s="49"/>
      <c r="Z19" s="56" t="s">
        <v>12</v>
      </c>
      <c r="AA19" s="57"/>
      <c r="AB19" s="57"/>
      <c r="AC19" s="58"/>
      <c r="AD19" s="33">
        <v>0</v>
      </c>
      <c r="AE19" s="16"/>
      <c r="AF19" s="17"/>
      <c r="AG19" s="18"/>
      <c r="AH19" s="33">
        <v>0</v>
      </c>
      <c r="AI19" s="16"/>
      <c r="AJ19" s="17"/>
      <c r="AK19" s="18"/>
    </row>
    <row r="20" spans="1:37" ht="12.75" customHeight="1">
      <c r="A20" s="14"/>
      <c r="B20" s="82"/>
      <c r="C20" s="15"/>
      <c r="D20" s="49"/>
      <c r="E20" s="56" t="s">
        <v>12</v>
      </c>
      <c r="F20" s="57"/>
      <c r="G20" s="57"/>
      <c r="H20" s="58"/>
      <c r="I20" s="66">
        <v>0</v>
      </c>
      <c r="J20" s="67"/>
      <c r="K20" s="67"/>
      <c r="L20" s="16"/>
      <c r="M20" s="17"/>
      <c r="N20" s="18"/>
      <c r="O20" s="66">
        <v>0</v>
      </c>
      <c r="P20" s="67"/>
      <c r="Q20" s="67"/>
      <c r="R20" s="16"/>
      <c r="S20" s="17"/>
      <c r="T20" s="18"/>
      <c r="V20" s="14"/>
      <c r="W20" s="83" t="s">
        <v>29</v>
      </c>
      <c r="X20" s="15"/>
      <c r="Y20" s="98"/>
      <c r="Z20" s="59" t="s">
        <v>13</v>
      </c>
      <c r="AA20" s="60"/>
      <c r="AB20" s="60"/>
      <c r="AC20" s="61"/>
      <c r="AD20" s="34">
        <v>0</v>
      </c>
      <c r="AE20" s="35" t="s">
        <v>35</v>
      </c>
      <c r="AF20" s="38">
        <v>0</v>
      </c>
      <c r="AG20" s="37" t="s">
        <v>36</v>
      </c>
      <c r="AH20" s="34">
        <v>0</v>
      </c>
      <c r="AI20" s="35" t="s">
        <v>35</v>
      </c>
      <c r="AJ20" s="38">
        <v>0</v>
      </c>
      <c r="AK20" s="37" t="s">
        <v>36</v>
      </c>
    </row>
    <row r="21" spans="1:37" ht="12.75" customHeight="1">
      <c r="A21" s="14"/>
      <c r="B21" s="83" t="s">
        <v>41</v>
      </c>
      <c r="C21" s="15"/>
      <c r="D21" s="49"/>
      <c r="E21" s="59" t="s">
        <v>13</v>
      </c>
      <c r="F21" s="60"/>
      <c r="G21" s="60"/>
      <c r="H21" s="61"/>
      <c r="I21" s="74">
        <f>SUM(I19:K20)</f>
        <v>0</v>
      </c>
      <c r="J21" s="75"/>
      <c r="K21" s="75"/>
      <c r="L21" s="35" t="s">
        <v>35</v>
      </c>
      <c r="M21" s="36">
        <f>I21/I37*100</f>
        <v>0</v>
      </c>
      <c r="N21" s="37" t="s">
        <v>36</v>
      </c>
      <c r="O21" s="74">
        <f>SUM(O19:Q20)</f>
        <v>1</v>
      </c>
      <c r="P21" s="75"/>
      <c r="Q21" s="75"/>
      <c r="R21" s="35" t="s">
        <v>35</v>
      </c>
      <c r="S21" s="36">
        <f>O21/O37*100</f>
        <v>0.004715424152402508</v>
      </c>
      <c r="T21" s="37" t="s">
        <v>36</v>
      </c>
      <c r="V21" s="9"/>
      <c r="W21" s="95"/>
      <c r="X21" s="10"/>
      <c r="Y21" s="50" t="s">
        <v>11</v>
      </c>
      <c r="Z21" s="51"/>
      <c r="AA21" s="51"/>
      <c r="AB21" s="51"/>
      <c r="AC21" s="52"/>
      <c r="AD21" s="27">
        <v>9</v>
      </c>
      <c r="AE21" s="1" t="s">
        <v>37</v>
      </c>
      <c r="AF21" s="28">
        <f>AD21/I38*100</f>
        <v>0.0008243441655209809</v>
      </c>
      <c r="AG21" s="19" t="s">
        <v>38</v>
      </c>
      <c r="AH21" s="27">
        <v>10</v>
      </c>
      <c r="AI21" s="1" t="s">
        <v>35</v>
      </c>
      <c r="AJ21" s="28">
        <f>AH21/O38*100</f>
        <v>0.0009093579296466144</v>
      </c>
      <c r="AK21" s="19" t="s">
        <v>36</v>
      </c>
    </row>
    <row r="22" spans="1:37" ht="12.75" customHeight="1">
      <c r="A22" s="9"/>
      <c r="B22" s="47"/>
      <c r="C22" s="10"/>
      <c r="D22" s="50" t="s">
        <v>11</v>
      </c>
      <c r="E22" s="51"/>
      <c r="F22" s="51"/>
      <c r="G22" s="51"/>
      <c r="H22" s="52"/>
      <c r="I22" s="76">
        <v>571</v>
      </c>
      <c r="J22" s="77"/>
      <c r="K22" s="77"/>
      <c r="L22" s="1" t="s">
        <v>37</v>
      </c>
      <c r="M22" s="28">
        <f>I22/I38*100</f>
        <v>0.05230005761249779</v>
      </c>
      <c r="N22" s="19" t="s">
        <v>38</v>
      </c>
      <c r="O22" s="76">
        <v>560</v>
      </c>
      <c r="P22" s="77"/>
      <c r="Q22" s="77"/>
      <c r="R22" s="1" t="s">
        <v>37</v>
      </c>
      <c r="S22" s="28">
        <f>O22/O38*100</f>
        <v>0.05092404406021041</v>
      </c>
      <c r="T22" s="19" t="s">
        <v>38</v>
      </c>
      <c r="V22" s="5"/>
      <c r="W22" s="99" t="s">
        <v>30</v>
      </c>
      <c r="X22" s="6"/>
      <c r="Y22" s="48" t="s">
        <v>7</v>
      </c>
      <c r="Z22" s="53" t="s">
        <v>6</v>
      </c>
      <c r="AA22" s="54"/>
      <c r="AB22" s="54"/>
      <c r="AC22" s="55"/>
      <c r="AD22" s="32">
        <v>0</v>
      </c>
      <c r="AE22" s="11"/>
      <c r="AF22" s="12"/>
      <c r="AG22" s="13"/>
      <c r="AH22" s="32">
        <v>0</v>
      </c>
      <c r="AI22" s="11"/>
      <c r="AJ22" s="12"/>
      <c r="AK22" s="13"/>
    </row>
    <row r="23" spans="1:37" ht="12.75" customHeight="1">
      <c r="A23" s="5"/>
      <c r="B23" s="89" t="s">
        <v>20</v>
      </c>
      <c r="C23" s="6"/>
      <c r="D23" s="48" t="s">
        <v>7</v>
      </c>
      <c r="E23" s="53" t="s">
        <v>6</v>
      </c>
      <c r="F23" s="54"/>
      <c r="G23" s="54"/>
      <c r="H23" s="55"/>
      <c r="I23" s="80">
        <v>29</v>
      </c>
      <c r="J23" s="65"/>
      <c r="K23" s="65"/>
      <c r="L23" s="11"/>
      <c r="M23" s="12"/>
      <c r="N23" s="13"/>
      <c r="O23" s="80">
        <v>27</v>
      </c>
      <c r="P23" s="65"/>
      <c r="Q23" s="65"/>
      <c r="R23" s="11"/>
      <c r="S23" s="12"/>
      <c r="T23" s="13"/>
      <c r="V23" s="14"/>
      <c r="W23" s="100"/>
      <c r="X23" s="15"/>
      <c r="Y23" s="49"/>
      <c r="Z23" s="56" t="s">
        <v>12</v>
      </c>
      <c r="AA23" s="57"/>
      <c r="AB23" s="57"/>
      <c r="AC23" s="58"/>
      <c r="AD23" s="33">
        <v>0</v>
      </c>
      <c r="AE23" s="16"/>
      <c r="AF23" s="17"/>
      <c r="AG23" s="18"/>
      <c r="AH23" s="33">
        <v>0</v>
      </c>
      <c r="AI23" s="16"/>
      <c r="AJ23" s="17"/>
      <c r="AK23" s="18"/>
    </row>
    <row r="24" spans="1:37" ht="12.75" customHeight="1">
      <c r="A24" s="14"/>
      <c r="B24" s="90"/>
      <c r="C24" s="15"/>
      <c r="D24" s="49"/>
      <c r="E24" s="56" t="s">
        <v>12</v>
      </c>
      <c r="F24" s="57"/>
      <c r="G24" s="57"/>
      <c r="H24" s="58"/>
      <c r="I24" s="66">
        <v>24</v>
      </c>
      <c r="J24" s="67"/>
      <c r="K24" s="67"/>
      <c r="L24" s="16"/>
      <c r="M24" s="17"/>
      <c r="N24" s="18"/>
      <c r="O24" s="66">
        <v>23</v>
      </c>
      <c r="P24" s="67"/>
      <c r="Q24" s="67"/>
      <c r="R24" s="16"/>
      <c r="S24" s="17"/>
      <c r="T24" s="18"/>
      <c r="V24" s="14"/>
      <c r="W24" s="86" t="s">
        <v>31</v>
      </c>
      <c r="X24" s="15"/>
      <c r="Y24" s="98"/>
      <c r="Z24" s="59" t="s">
        <v>13</v>
      </c>
      <c r="AA24" s="60"/>
      <c r="AB24" s="60"/>
      <c r="AC24" s="61"/>
      <c r="AD24" s="34">
        <v>0</v>
      </c>
      <c r="AE24" s="35" t="s">
        <v>35</v>
      </c>
      <c r="AF24" s="39">
        <v>0</v>
      </c>
      <c r="AG24" s="37" t="s">
        <v>36</v>
      </c>
      <c r="AH24" s="34">
        <v>0</v>
      </c>
      <c r="AI24" s="35" t="s">
        <v>35</v>
      </c>
      <c r="AJ24" s="39">
        <v>0</v>
      </c>
      <c r="AK24" s="37" t="s">
        <v>36</v>
      </c>
    </row>
    <row r="25" spans="1:37" ht="12.75" customHeight="1">
      <c r="A25" s="14"/>
      <c r="B25" s="90"/>
      <c r="C25" s="15"/>
      <c r="D25" s="49"/>
      <c r="E25" s="59" t="s">
        <v>13</v>
      </c>
      <c r="F25" s="60"/>
      <c r="G25" s="60"/>
      <c r="H25" s="61"/>
      <c r="I25" s="74">
        <f>SUM(I23:K24)</f>
        <v>53</v>
      </c>
      <c r="J25" s="75"/>
      <c r="K25" s="75"/>
      <c r="L25" s="35" t="s">
        <v>35</v>
      </c>
      <c r="M25" s="36">
        <f>I25/I37*100</f>
        <v>0.25537245832128747</v>
      </c>
      <c r="N25" s="37" t="s">
        <v>36</v>
      </c>
      <c r="O25" s="74">
        <f>SUM(O23:Q24)</f>
        <v>50</v>
      </c>
      <c r="P25" s="75"/>
      <c r="Q25" s="75"/>
      <c r="R25" s="35" t="s">
        <v>35</v>
      </c>
      <c r="S25" s="36">
        <f>O25/O37*100</f>
        <v>0.2357712076201254</v>
      </c>
      <c r="T25" s="37" t="s">
        <v>36</v>
      </c>
      <c r="V25" s="9"/>
      <c r="W25" s="87"/>
      <c r="X25" s="10"/>
      <c r="Y25" s="50" t="s">
        <v>11</v>
      </c>
      <c r="Z25" s="51"/>
      <c r="AA25" s="51"/>
      <c r="AB25" s="51"/>
      <c r="AC25" s="52"/>
      <c r="AD25" s="27">
        <v>35</v>
      </c>
      <c r="AE25" s="1" t="s">
        <v>37</v>
      </c>
      <c r="AF25" s="29">
        <f>AD25/I38*100</f>
        <v>0.0032057828659149256</v>
      </c>
      <c r="AG25" s="19" t="s">
        <v>38</v>
      </c>
      <c r="AH25" s="27">
        <v>35</v>
      </c>
      <c r="AI25" s="1" t="s">
        <v>35</v>
      </c>
      <c r="AJ25" s="29">
        <f>AH25/O38*100</f>
        <v>0.0031827527537631505</v>
      </c>
      <c r="AK25" s="19" t="s">
        <v>36</v>
      </c>
    </row>
    <row r="26" spans="1:37" ht="12.75" customHeight="1">
      <c r="A26" s="9"/>
      <c r="B26" s="91"/>
      <c r="C26" s="10"/>
      <c r="D26" s="50" t="s">
        <v>11</v>
      </c>
      <c r="E26" s="51"/>
      <c r="F26" s="51"/>
      <c r="G26" s="51"/>
      <c r="H26" s="52"/>
      <c r="I26" s="76">
        <v>4151</v>
      </c>
      <c r="J26" s="77"/>
      <c r="K26" s="77"/>
      <c r="L26" s="1" t="s">
        <v>37</v>
      </c>
      <c r="M26" s="28">
        <f>I26/I38*100</f>
        <v>0.38020584789751016</v>
      </c>
      <c r="N26" s="19" t="s">
        <v>38</v>
      </c>
      <c r="O26" s="76">
        <v>4402</v>
      </c>
      <c r="P26" s="77"/>
      <c r="Q26" s="77"/>
      <c r="R26" s="1" t="s">
        <v>37</v>
      </c>
      <c r="S26" s="28">
        <f>O26/O38*100</f>
        <v>0.40029936063043964</v>
      </c>
      <c r="T26" s="19" t="s">
        <v>38</v>
      </c>
      <c r="V26" s="5"/>
      <c r="W26" s="92" t="s">
        <v>32</v>
      </c>
      <c r="X26" s="6"/>
      <c r="Y26" s="48" t="s">
        <v>7</v>
      </c>
      <c r="Z26" s="53" t="s">
        <v>6</v>
      </c>
      <c r="AA26" s="54"/>
      <c r="AB26" s="54"/>
      <c r="AC26" s="55"/>
      <c r="AD26" s="32">
        <v>86</v>
      </c>
      <c r="AE26" s="11"/>
      <c r="AF26" s="12"/>
      <c r="AG26" s="13"/>
      <c r="AH26" s="32">
        <v>94</v>
      </c>
      <c r="AI26" s="11"/>
      <c r="AJ26" s="12"/>
      <c r="AK26" s="13"/>
    </row>
    <row r="27" spans="1:37" ht="12.75" customHeight="1">
      <c r="A27" s="5"/>
      <c r="B27" s="92" t="s">
        <v>21</v>
      </c>
      <c r="C27" s="6"/>
      <c r="D27" s="48" t="s">
        <v>7</v>
      </c>
      <c r="E27" s="53" t="s">
        <v>6</v>
      </c>
      <c r="F27" s="54"/>
      <c r="G27" s="54"/>
      <c r="H27" s="55"/>
      <c r="I27" s="80">
        <v>62</v>
      </c>
      <c r="J27" s="65"/>
      <c r="K27" s="65"/>
      <c r="L27" s="11"/>
      <c r="M27" s="12"/>
      <c r="N27" s="13"/>
      <c r="O27" s="80">
        <v>68</v>
      </c>
      <c r="P27" s="65"/>
      <c r="Q27" s="65"/>
      <c r="R27" s="11"/>
      <c r="S27" s="12"/>
      <c r="T27" s="13"/>
      <c r="V27" s="14"/>
      <c r="W27" s="93"/>
      <c r="X27" s="15"/>
      <c r="Y27" s="49"/>
      <c r="Z27" s="56" t="s">
        <v>12</v>
      </c>
      <c r="AA27" s="57"/>
      <c r="AB27" s="57"/>
      <c r="AC27" s="58"/>
      <c r="AD27" s="33">
        <v>34</v>
      </c>
      <c r="AE27" s="16"/>
      <c r="AF27" s="17"/>
      <c r="AG27" s="18"/>
      <c r="AH27" s="33">
        <v>39</v>
      </c>
      <c r="AI27" s="16"/>
      <c r="AJ27" s="17"/>
      <c r="AK27" s="18"/>
    </row>
    <row r="28" spans="1:37" ht="12.75" customHeight="1">
      <c r="A28" s="14"/>
      <c r="B28" s="93"/>
      <c r="C28" s="15"/>
      <c r="D28" s="49"/>
      <c r="E28" s="56" t="s">
        <v>12</v>
      </c>
      <c r="F28" s="57"/>
      <c r="G28" s="57"/>
      <c r="H28" s="58"/>
      <c r="I28" s="66">
        <v>86</v>
      </c>
      <c r="J28" s="67"/>
      <c r="K28" s="67"/>
      <c r="L28" s="16"/>
      <c r="M28" s="17"/>
      <c r="N28" s="18"/>
      <c r="O28" s="66">
        <v>85</v>
      </c>
      <c r="P28" s="67"/>
      <c r="Q28" s="67"/>
      <c r="R28" s="16"/>
      <c r="S28" s="17"/>
      <c r="T28" s="18"/>
      <c r="V28" s="14"/>
      <c r="W28" s="93"/>
      <c r="X28" s="15"/>
      <c r="Y28" s="98"/>
      <c r="Z28" s="59" t="s">
        <v>13</v>
      </c>
      <c r="AA28" s="60"/>
      <c r="AB28" s="60"/>
      <c r="AC28" s="61"/>
      <c r="AD28" s="34">
        <f>SUM(AD26:AD27)</f>
        <v>120</v>
      </c>
      <c r="AE28" s="35" t="s">
        <v>35</v>
      </c>
      <c r="AF28" s="36">
        <f>AD28/I37*100</f>
        <v>0.5782017924255565</v>
      </c>
      <c r="AG28" s="37" t="s">
        <v>36</v>
      </c>
      <c r="AH28" s="34">
        <f>SUM(AH26:AH27)</f>
        <v>133</v>
      </c>
      <c r="AI28" s="35" t="s">
        <v>35</v>
      </c>
      <c r="AJ28" s="36">
        <f>AH28/O37*100</f>
        <v>0.6271514122695336</v>
      </c>
      <c r="AK28" s="37" t="s">
        <v>36</v>
      </c>
    </row>
    <row r="29" spans="1:37" ht="12.75" customHeight="1">
      <c r="A29" s="14"/>
      <c r="B29" s="93"/>
      <c r="C29" s="15"/>
      <c r="D29" s="49"/>
      <c r="E29" s="59" t="s">
        <v>13</v>
      </c>
      <c r="F29" s="60"/>
      <c r="G29" s="60"/>
      <c r="H29" s="61"/>
      <c r="I29" s="74">
        <f>SUM(I27:K28)</f>
        <v>148</v>
      </c>
      <c r="J29" s="75"/>
      <c r="K29" s="75"/>
      <c r="L29" s="35" t="s">
        <v>35</v>
      </c>
      <c r="M29" s="36">
        <f>I29/I37*100</f>
        <v>0.7131155439915198</v>
      </c>
      <c r="N29" s="37" t="s">
        <v>36</v>
      </c>
      <c r="O29" s="74">
        <f>SUM(O27:Q28)</f>
        <v>153</v>
      </c>
      <c r="P29" s="75"/>
      <c r="Q29" s="75"/>
      <c r="R29" s="35" t="s">
        <v>35</v>
      </c>
      <c r="S29" s="36">
        <f>O29/O37*100</f>
        <v>0.7214598953175838</v>
      </c>
      <c r="T29" s="37" t="s">
        <v>36</v>
      </c>
      <c r="V29" s="9"/>
      <c r="W29" s="94"/>
      <c r="X29" s="10"/>
      <c r="Y29" s="50" t="s">
        <v>11</v>
      </c>
      <c r="Z29" s="51"/>
      <c r="AA29" s="51"/>
      <c r="AB29" s="51"/>
      <c r="AC29" s="52"/>
      <c r="AD29" s="27">
        <v>10321</v>
      </c>
      <c r="AE29" s="1" t="s">
        <v>37</v>
      </c>
      <c r="AF29" s="28">
        <f>AD29/I38*100</f>
        <v>0.9453395702602272</v>
      </c>
      <c r="AG29" s="19" t="s">
        <v>38</v>
      </c>
      <c r="AH29" s="27">
        <v>10473</v>
      </c>
      <c r="AI29" s="1" t="s">
        <v>35</v>
      </c>
      <c r="AJ29" s="28">
        <f>AH29/O38*100</f>
        <v>0.9523705597188993</v>
      </c>
      <c r="AK29" s="19" t="s">
        <v>36</v>
      </c>
    </row>
    <row r="30" spans="1:37" ht="12.75" customHeight="1">
      <c r="A30" s="9"/>
      <c r="B30" s="94"/>
      <c r="C30" s="10"/>
      <c r="D30" s="50" t="s">
        <v>11</v>
      </c>
      <c r="E30" s="51"/>
      <c r="F30" s="51"/>
      <c r="G30" s="51"/>
      <c r="H30" s="52"/>
      <c r="I30" s="76">
        <v>10066</v>
      </c>
      <c r="J30" s="77"/>
      <c r="K30" s="77"/>
      <c r="L30" s="1" t="s">
        <v>37</v>
      </c>
      <c r="M30" s="28">
        <f>I30/I38*100</f>
        <v>0.9219831522371327</v>
      </c>
      <c r="N30" s="19" t="s">
        <v>38</v>
      </c>
      <c r="O30" s="76">
        <v>10819</v>
      </c>
      <c r="P30" s="77"/>
      <c r="Q30" s="77"/>
      <c r="R30" s="1" t="s">
        <v>37</v>
      </c>
      <c r="S30" s="28">
        <f>O30/O38*100</f>
        <v>0.9838343440846722</v>
      </c>
      <c r="T30" s="19" t="s">
        <v>38</v>
      </c>
      <c r="V30" s="5"/>
      <c r="W30" s="102" t="s">
        <v>42</v>
      </c>
      <c r="X30" s="6"/>
      <c r="Y30" s="48" t="s">
        <v>7</v>
      </c>
      <c r="Z30" s="53" t="s">
        <v>6</v>
      </c>
      <c r="AA30" s="54"/>
      <c r="AB30" s="54"/>
      <c r="AC30" s="55"/>
      <c r="AD30" s="32">
        <v>90</v>
      </c>
      <c r="AE30" s="11"/>
      <c r="AF30" s="12"/>
      <c r="AG30" s="13"/>
      <c r="AH30" s="32">
        <v>94</v>
      </c>
      <c r="AI30" s="11"/>
      <c r="AJ30" s="12"/>
      <c r="AK30" s="13"/>
    </row>
    <row r="31" spans="1:37" ht="12.75" customHeight="1">
      <c r="A31" s="5"/>
      <c r="B31" s="92" t="s">
        <v>22</v>
      </c>
      <c r="C31" s="6"/>
      <c r="D31" s="48" t="s">
        <v>7</v>
      </c>
      <c r="E31" s="53" t="s">
        <v>6</v>
      </c>
      <c r="F31" s="54"/>
      <c r="G31" s="54"/>
      <c r="H31" s="55"/>
      <c r="I31" s="80">
        <v>0</v>
      </c>
      <c r="J31" s="65"/>
      <c r="K31" s="65"/>
      <c r="L31" s="11"/>
      <c r="M31" s="12"/>
      <c r="N31" s="13"/>
      <c r="O31" s="80">
        <v>0</v>
      </c>
      <c r="P31" s="65"/>
      <c r="Q31" s="65"/>
      <c r="R31" s="11"/>
      <c r="S31" s="12"/>
      <c r="T31" s="13"/>
      <c r="V31" s="14"/>
      <c r="W31" s="103"/>
      <c r="X31" s="15"/>
      <c r="Y31" s="49"/>
      <c r="Z31" s="56" t="s">
        <v>12</v>
      </c>
      <c r="AA31" s="57"/>
      <c r="AB31" s="57"/>
      <c r="AC31" s="58"/>
      <c r="AD31" s="33">
        <v>128</v>
      </c>
      <c r="AE31" s="16"/>
      <c r="AF31" s="17"/>
      <c r="AG31" s="18"/>
      <c r="AH31" s="33">
        <v>153</v>
      </c>
      <c r="AI31" s="16"/>
      <c r="AJ31" s="17"/>
      <c r="AK31" s="18"/>
    </row>
    <row r="32" spans="1:37" ht="12.75" customHeight="1">
      <c r="A32" s="14"/>
      <c r="B32" s="93"/>
      <c r="C32" s="15"/>
      <c r="D32" s="49"/>
      <c r="E32" s="56" t="s">
        <v>12</v>
      </c>
      <c r="F32" s="57"/>
      <c r="G32" s="57"/>
      <c r="H32" s="58"/>
      <c r="I32" s="66">
        <v>0</v>
      </c>
      <c r="J32" s="67"/>
      <c r="K32" s="67"/>
      <c r="L32" s="16"/>
      <c r="M32" s="17"/>
      <c r="N32" s="18"/>
      <c r="O32" s="66">
        <v>0</v>
      </c>
      <c r="P32" s="67"/>
      <c r="Q32" s="67"/>
      <c r="R32" s="16"/>
      <c r="S32" s="17"/>
      <c r="T32" s="18"/>
      <c r="V32" s="14"/>
      <c r="W32" s="86" t="s">
        <v>33</v>
      </c>
      <c r="X32" s="15"/>
      <c r="Y32" s="98"/>
      <c r="Z32" s="59" t="s">
        <v>13</v>
      </c>
      <c r="AA32" s="60"/>
      <c r="AB32" s="60"/>
      <c r="AC32" s="61"/>
      <c r="AD32" s="34">
        <f>SUM(AD30:AD31)</f>
        <v>218</v>
      </c>
      <c r="AE32" s="35" t="s">
        <v>35</v>
      </c>
      <c r="AF32" s="36">
        <f>AD32/I37*100</f>
        <v>1.0503999229064276</v>
      </c>
      <c r="AG32" s="37" t="s">
        <v>36</v>
      </c>
      <c r="AH32" s="34">
        <f>SUM(AH30:AH31)</f>
        <v>247</v>
      </c>
      <c r="AI32" s="35" t="s">
        <v>35</v>
      </c>
      <c r="AJ32" s="36">
        <f>AH32/O37*100</f>
        <v>1.1647097656434195</v>
      </c>
      <c r="AK32" s="37" t="s">
        <v>36</v>
      </c>
    </row>
    <row r="33" spans="1:37" ht="12.75" customHeight="1">
      <c r="A33" s="14"/>
      <c r="B33" s="93"/>
      <c r="C33" s="15"/>
      <c r="D33" s="49"/>
      <c r="E33" s="59" t="s">
        <v>13</v>
      </c>
      <c r="F33" s="60"/>
      <c r="G33" s="60"/>
      <c r="H33" s="61"/>
      <c r="I33" s="74">
        <f>SUM(I31:K32)</f>
        <v>0</v>
      </c>
      <c r="J33" s="75"/>
      <c r="K33" s="75"/>
      <c r="L33" s="35" t="s">
        <v>35</v>
      </c>
      <c r="M33" s="36">
        <v>0</v>
      </c>
      <c r="N33" s="37" t="s">
        <v>36</v>
      </c>
      <c r="O33" s="74">
        <f>SUM(O31:Q32)</f>
        <v>0</v>
      </c>
      <c r="P33" s="75"/>
      <c r="Q33" s="75"/>
      <c r="R33" s="35" t="s">
        <v>35</v>
      </c>
      <c r="S33" s="36">
        <v>0</v>
      </c>
      <c r="T33" s="37" t="s">
        <v>36</v>
      </c>
      <c r="V33" s="9"/>
      <c r="W33" s="87"/>
      <c r="X33" s="10"/>
      <c r="Y33" s="50" t="s">
        <v>11</v>
      </c>
      <c r="Z33" s="51"/>
      <c r="AA33" s="51"/>
      <c r="AB33" s="51"/>
      <c r="AC33" s="52"/>
      <c r="AD33" s="27">
        <v>11723</v>
      </c>
      <c r="AE33" s="1" t="s">
        <v>37</v>
      </c>
      <c r="AF33" s="28">
        <f>AD33/I38*100</f>
        <v>1.073754072489162</v>
      </c>
      <c r="AG33" s="19" t="s">
        <v>38</v>
      </c>
      <c r="AH33" s="27">
        <v>11777</v>
      </c>
      <c r="AI33" s="1" t="s">
        <v>35</v>
      </c>
      <c r="AJ33" s="28">
        <f>AH33/O38*100</f>
        <v>1.070950833744818</v>
      </c>
      <c r="AK33" s="19" t="s">
        <v>36</v>
      </c>
    </row>
    <row r="34" spans="1:37" ht="12.75" customHeight="1">
      <c r="A34" s="9"/>
      <c r="B34" s="94"/>
      <c r="C34" s="10"/>
      <c r="D34" s="50" t="s">
        <v>11</v>
      </c>
      <c r="E34" s="51"/>
      <c r="F34" s="51"/>
      <c r="G34" s="51"/>
      <c r="H34" s="52"/>
      <c r="I34" s="76">
        <v>107</v>
      </c>
      <c r="J34" s="77"/>
      <c r="K34" s="77"/>
      <c r="L34" s="1" t="s">
        <v>37</v>
      </c>
      <c r="M34" s="28">
        <f>I34/I38*100</f>
        <v>0.009800536190082773</v>
      </c>
      <c r="N34" s="19" t="s">
        <v>38</v>
      </c>
      <c r="O34" s="76">
        <v>120</v>
      </c>
      <c r="P34" s="77"/>
      <c r="Q34" s="77"/>
      <c r="R34" s="1" t="s">
        <v>37</v>
      </c>
      <c r="S34" s="28">
        <f>O34/O38*100</f>
        <v>0.010912295155759373</v>
      </c>
      <c r="T34" s="19" t="s">
        <v>38</v>
      </c>
      <c r="V34" s="5"/>
      <c r="W34" s="84" t="s">
        <v>23</v>
      </c>
      <c r="X34" s="6"/>
      <c r="Y34" s="48" t="s">
        <v>7</v>
      </c>
      <c r="Z34" s="53" t="s">
        <v>6</v>
      </c>
      <c r="AA34" s="54"/>
      <c r="AB34" s="54"/>
      <c r="AC34" s="55"/>
      <c r="AD34" s="32">
        <f>AD6+AD10+AD14+AD18+AD22+AD26+AD30</f>
        <v>10486</v>
      </c>
      <c r="AE34" s="11"/>
      <c r="AF34" s="12"/>
      <c r="AG34" s="13"/>
      <c r="AH34" s="32">
        <f>AH6+AH10+AH14+AH18+AH22+AH26+AH30</f>
        <v>10490</v>
      </c>
      <c r="AI34" s="11"/>
      <c r="AJ34" s="12"/>
      <c r="AK34" s="13"/>
    </row>
    <row r="35" spans="1:37" ht="12.75" customHeight="1">
      <c r="A35" s="5"/>
      <c r="B35" s="84" t="s">
        <v>23</v>
      </c>
      <c r="C35" s="6"/>
      <c r="D35" s="48" t="s">
        <v>7</v>
      </c>
      <c r="E35" s="53" t="s">
        <v>6</v>
      </c>
      <c r="F35" s="54"/>
      <c r="G35" s="54"/>
      <c r="H35" s="55"/>
      <c r="I35" s="80">
        <f>I11+I15+I19+I23+I27+I31</f>
        <v>10587</v>
      </c>
      <c r="J35" s="65"/>
      <c r="K35" s="65"/>
      <c r="L35" s="11"/>
      <c r="M35" s="12"/>
      <c r="N35" s="13"/>
      <c r="O35" s="80">
        <f>O11+O15+O19+O23+O27+O31</f>
        <v>10610</v>
      </c>
      <c r="P35" s="65"/>
      <c r="Q35" s="65"/>
      <c r="R35" s="11"/>
      <c r="S35" s="12"/>
      <c r="T35" s="13"/>
      <c r="V35" s="14"/>
      <c r="W35" s="85"/>
      <c r="X35" s="15"/>
      <c r="Y35" s="49"/>
      <c r="Z35" s="56" t="s">
        <v>12</v>
      </c>
      <c r="AA35" s="57"/>
      <c r="AB35" s="57"/>
      <c r="AC35" s="58"/>
      <c r="AD35" s="33">
        <f>AD7+AD11+AD15+AD19+AD23+AD27+AD31</f>
        <v>10048</v>
      </c>
      <c r="AE35" s="16"/>
      <c r="AF35" s="17"/>
      <c r="AG35" s="18"/>
      <c r="AH35" s="33">
        <f>AH7+AH11+AH15+AH19+AH23+AH27+AH31</f>
        <v>10471</v>
      </c>
      <c r="AI35" s="16"/>
      <c r="AJ35" s="17"/>
      <c r="AK35" s="18"/>
    </row>
    <row r="36" spans="1:37" ht="12.75" customHeight="1">
      <c r="A36" s="14"/>
      <c r="B36" s="85"/>
      <c r="C36" s="15"/>
      <c r="D36" s="49"/>
      <c r="E36" s="56" t="s">
        <v>12</v>
      </c>
      <c r="F36" s="57"/>
      <c r="G36" s="57"/>
      <c r="H36" s="58"/>
      <c r="I36" s="66">
        <f>I12+I16+I20+I24+I28+I32</f>
        <v>10167</v>
      </c>
      <c r="J36" s="67"/>
      <c r="K36" s="67"/>
      <c r="L36" s="16"/>
      <c r="M36" s="17"/>
      <c r="N36" s="18"/>
      <c r="O36" s="66">
        <f>O12+O16+O20+O24+O28+O32</f>
        <v>10597</v>
      </c>
      <c r="P36" s="67"/>
      <c r="Q36" s="67"/>
      <c r="R36" s="16"/>
      <c r="S36" s="17"/>
      <c r="T36" s="18"/>
      <c r="V36" s="14"/>
      <c r="W36" s="86" t="s">
        <v>34</v>
      </c>
      <c r="X36" s="15"/>
      <c r="Y36" s="98"/>
      <c r="Z36" s="59" t="s">
        <v>13</v>
      </c>
      <c r="AA36" s="60"/>
      <c r="AB36" s="60"/>
      <c r="AC36" s="61"/>
      <c r="AD36" s="34">
        <f>SUM(AD34:AD35)</f>
        <v>20534</v>
      </c>
      <c r="AE36" s="35" t="s">
        <v>35</v>
      </c>
      <c r="AF36" s="36">
        <f>AF8+AF12+AF16+AF20+AF24+AF28+AF32</f>
        <v>98.93996338055314</v>
      </c>
      <c r="AG36" s="37" t="s">
        <v>36</v>
      </c>
      <c r="AH36" s="34">
        <f>SUM(AH34:AH35)</f>
        <v>20961</v>
      </c>
      <c r="AI36" s="35" t="s">
        <v>35</v>
      </c>
      <c r="AJ36" s="36">
        <f>AJ8+AJ12+AJ16+AJ20+AJ24+AJ28+AJ32</f>
        <v>98.84000565850899</v>
      </c>
      <c r="AK36" s="37" t="s">
        <v>36</v>
      </c>
    </row>
    <row r="37" spans="1:37" ht="12.75" customHeight="1">
      <c r="A37" s="14"/>
      <c r="B37" s="86" t="s">
        <v>24</v>
      </c>
      <c r="C37" s="15"/>
      <c r="D37" s="49"/>
      <c r="E37" s="59" t="s">
        <v>13</v>
      </c>
      <c r="F37" s="60"/>
      <c r="G37" s="60"/>
      <c r="H37" s="61"/>
      <c r="I37" s="74">
        <f>SUM(I35:I36)</f>
        <v>20754</v>
      </c>
      <c r="J37" s="75"/>
      <c r="K37" s="75"/>
      <c r="L37" s="35" t="s">
        <v>35</v>
      </c>
      <c r="M37" s="40">
        <f>M13+M17+M21+M25+M29+M33</f>
        <v>100</v>
      </c>
      <c r="N37" s="37" t="s">
        <v>36</v>
      </c>
      <c r="O37" s="74">
        <f>SUM(O35:O36)</f>
        <v>21207</v>
      </c>
      <c r="P37" s="75"/>
      <c r="Q37" s="75"/>
      <c r="R37" s="35" t="s">
        <v>35</v>
      </c>
      <c r="S37" s="40">
        <f>S13+S17+S21+S25+S29+S33</f>
        <v>100</v>
      </c>
      <c r="T37" s="37" t="s">
        <v>36</v>
      </c>
      <c r="V37" s="9"/>
      <c r="W37" s="87"/>
      <c r="X37" s="10"/>
      <c r="Y37" s="50" t="s">
        <v>11</v>
      </c>
      <c r="Z37" s="51"/>
      <c r="AA37" s="51"/>
      <c r="AB37" s="51"/>
      <c r="AC37" s="52"/>
      <c r="AD37" s="27">
        <f>AD9+AD13+AD17+AD21+AD25+AD29+AD33</f>
        <v>1072902</v>
      </c>
      <c r="AE37" s="1" t="s">
        <v>37</v>
      </c>
      <c r="AF37" s="28">
        <f>AF9+AF13+AF17+AF21+AF25+AF29+AF33</f>
        <v>98.27116709731017</v>
      </c>
      <c r="AG37" s="19" t="s">
        <v>38</v>
      </c>
      <c r="AH37" s="27">
        <f>AH9+AH13+AH17+AH21+AH25+AH29+AH33</f>
        <v>1079518</v>
      </c>
      <c r="AI37" s="1" t="s">
        <v>35</v>
      </c>
      <c r="AJ37" s="28">
        <f>AJ9+AJ13+AJ17+AJ21+AJ25+AJ29+AJ33</f>
        <v>98.16682534962537</v>
      </c>
      <c r="AK37" s="19" t="s">
        <v>36</v>
      </c>
    </row>
    <row r="38" spans="1:20" ht="12.75" customHeight="1">
      <c r="A38" s="9"/>
      <c r="B38" s="87"/>
      <c r="C38" s="10"/>
      <c r="D38" s="50" t="s">
        <v>11</v>
      </c>
      <c r="E38" s="51"/>
      <c r="F38" s="51"/>
      <c r="G38" s="51"/>
      <c r="H38" s="52"/>
      <c r="I38" s="76">
        <f>I14+I18+I22+I26+I30+I34</f>
        <v>1091777</v>
      </c>
      <c r="J38" s="77"/>
      <c r="K38" s="77"/>
      <c r="L38" s="1" t="s">
        <v>37</v>
      </c>
      <c r="M38" s="30">
        <f>M14+M18+M22+M26+M30+M34</f>
        <v>100.00000000000001</v>
      </c>
      <c r="N38" s="19" t="s">
        <v>38</v>
      </c>
      <c r="O38" s="76">
        <f>O14+O18+O22+O26+O30+O34</f>
        <v>1099677</v>
      </c>
      <c r="P38" s="77"/>
      <c r="Q38" s="77"/>
      <c r="R38" s="1" t="s">
        <v>37</v>
      </c>
      <c r="S38" s="30">
        <f>S14+S18+S22+S26+S30+S34</f>
        <v>100</v>
      </c>
      <c r="T38" s="19" t="s">
        <v>38</v>
      </c>
    </row>
    <row r="39" ht="13.5">
      <c r="B39" s="3" t="s">
        <v>44</v>
      </c>
    </row>
  </sheetData>
  <sheetProtection/>
  <mergeCells count="171">
    <mergeCell ref="W34:W35"/>
    <mergeCell ref="Y34:Y36"/>
    <mergeCell ref="Z34:AC34"/>
    <mergeCell ref="Z35:AC35"/>
    <mergeCell ref="W36:W37"/>
    <mergeCell ref="Z36:AC36"/>
    <mergeCell ref="Y37:AC37"/>
    <mergeCell ref="M3:R3"/>
    <mergeCell ref="Z31:AC31"/>
    <mergeCell ref="W30:W31"/>
    <mergeCell ref="Y30:Y32"/>
    <mergeCell ref="Z30:AC30"/>
    <mergeCell ref="W32:W33"/>
    <mergeCell ref="Z32:AC32"/>
    <mergeCell ref="Y29:AC29"/>
    <mergeCell ref="Z27:AC27"/>
    <mergeCell ref="Y22:Y24"/>
    <mergeCell ref="Y21:AC21"/>
    <mergeCell ref="Z19:AC19"/>
    <mergeCell ref="W20:W21"/>
    <mergeCell ref="W18:W19"/>
    <mergeCell ref="Z23:AC23"/>
    <mergeCell ref="Y25:AC25"/>
    <mergeCell ref="W22:W23"/>
    <mergeCell ref="W24:W25"/>
    <mergeCell ref="W26:W29"/>
    <mergeCell ref="Y26:Y28"/>
    <mergeCell ref="Z26:AC26"/>
    <mergeCell ref="Z28:AC28"/>
    <mergeCell ref="Y33:AC33"/>
    <mergeCell ref="Y18:Y20"/>
    <mergeCell ref="Z18:AC18"/>
    <mergeCell ref="Z20:AC20"/>
    <mergeCell ref="Z22:AC22"/>
    <mergeCell ref="Z24:AC24"/>
    <mergeCell ref="Z15:AC15"/>
    <mergeCell ref="W14:W15"/>
    <mergeCell ref="Y14:Y16"/>
    <mergeCell ref="Z14:AC14"/>
    <mergeCell ref="W16:W17"/>
    <mergeCell ref="Z16:AC16"/>
    <mergeCell ref="Y17:AC17"/>
    <mergeCell ref="W12:W13"/>
    <mergeCell ref="Z12:AC12"/>
    <mergeCell ref="Y13:AC13"/>
    <mergeCell ref="Y10:Y12"/>
    <mergeCell ref="Z10:AC10"/>
    <mergeCell ref="Z11:AC11"/>
    <mergeCell ref="W10:W11"/>
    <mergeCell ref="Y9:AC9"/>
    <mergeCell ref="AD5:AG5"/>
    <mergeCell ref="AH5:AK5"/>
    <mergeCell ref="W6:W7"/>
    <mergeCell ref="Y6:Y8"/>
    <mergeCell ref="Z6:AC6"/>
    <mergeCell ref="Z7:AC7"/>
    <mergeCell ref="V5:AC5"/>
    <mergeCell ref="W8:W9"/>
    <mergeCell ref="Z8:AC8"/>
    <mergeCell ref="D1:P1"/>
    <mergeCell ref="B23:B26"/>
    <mergeCell ref="B27:B30"/>
    <mergeCell ref="B31:B34"/>
    <mergeCell ref="O33:Q33"/>
    <mergeCell ref="D34:H34"/>
    <mergeCell ref="I34:K34"/>
    <mergeCell ref="O34:Q34"/>
    <mergeCell ref="O31:Q31"/>
    <mergeCell ref="E32:H32"/>
    <mergeCell ref="O37:Q37"/>
    <mergeCell ref="D38:H38"/>
    <mergeCell ref="I38:K38"/>
    <mergeCell ref="O38:Q38"/>
    <mergeCell ref="O35:Q35"/>
    <mergeCell ref="E36:H36"/>
    <mergeCell ref="I36:K36"/>
    <mergeCell ref="O36:Q36"/>
    <mergeCell ref="B35:B36"/>
    <mergeCell ref="D35:D37"/>
    <mergeCell ref="E35:H35"/>
    <mergeCell ref="I35:K35"/>
    <mergeCell ref="B37:B38"/>
    <mergeCell ref="E37:H37"/>
    <mergeCell ref="I37:K37"/>
    <mergeCell ref="I32:K32"/>
    <mergeCell ref="O32:Q32"/>
    <mergeCell ref="D31:D33"/>
    <mergeCell ref="E31:H31"/>
    <mergeCell ref="I31:K31"/>
    <mergeCell ref="E33:H33"/>
    <mergeCell ref="I33:K33"/>
    <mergeCell ref="O29:Q29"/>
    <mergeCell ref="D30:H30"/>
    <mergeCell ref="I30:K30"/>
    <mergeCell ref="O30:Q30"/>
    <mergeCell ref="D27:D29"/>
    <mergeCell ref="E29:H29"/>
    <mergeCell ref="I29:K29"/>
    <mergeCell ref="O27:Q27"/>
    <mergeCell ref="E28:H28"/>
    <mergeCell ref="I28:K28"/>
    <mergeCell ref="O28:Q28"/>
    <mergeCell ref="E27:H27"/>
    <mergeCell ref="I27:K27"/>
    <mergeCell ref="O25:Q25"/>
    <mergeCell ref="D26:H26"/>
    <mergeCell ref="I26:K26"/>
    <mergeCell ref="O26:Q26"/>
    <mergeCell ref="D23:D25"/>
    <mergeCell ref="E25:H25"/>
    <mergeCell ref="I25:K25"/>
    <mergeCell ref="O23:Q23"/>
    <mergeCell ref="E24:H24"/>
    <mergeCell ref="I24:K24"/>
    <mergeCell ref="O24:Q24"/>
    <mergeCell ref="E23:H23"/>
    <mergeCell ref="I23:K23"/>
    <mergeCell ref="O21:Q21"/>
    <mergeCell ref="D22:H22"/>
    <mergeCell ref="I22:K22"/>
    <mergeCell ref="O22:Q22"/>
    <mergeCell ref="O19:Q19"/>
    <mergeCell ref="E20:H20"/>
    <mergeCell ref="I20:K20"/>
    <mergeCell ref="O20:Q20"/>
    <mergeCell ref="B19:B20"/>
    <mergeCell ref="D19:D21"/>
    <mergeCell ref="E19:H19"/>
    <mergeCell ref="I19:K19"/>
    <mergeCell ref="B21:B22"/>
    <mergeCell ref="E21:H21"/>
    <mergeCell ref="I21:K21"/>
    <mergeCell ref="O17:Q17"/>
    <mergeCell ref="D18:H18"/>
    <mergeCell ref="I18:K18"/>
    <mergeCell ref="O18:Q18"/>
    <mergeCell ref="O15:Q15"/>
    <mergeCell ref="E16:H16"/>
    <mergeCell ref="I16:K16"/>
    <mergeCell ref="O16:Q16"/>
    <mergeCell ref="B15:B16"/>
    <mergeCell ref="D15:D17"/>
    <mergeCell ref="E15:H15"/>
    <mergeCell ref="I15:K15"/>
    <mergeCell ref="B17:B18"/>
    <mergeCell ref="E17:H17"/>
    <mergeCell ref="I17:K17"/>
    <mergeCell ref="O13:Q13"/>
    <mergeCell ref="O14:Q14"/>
    <mergeCell ref="K5:M5"/>
    <mergeCell ref="K6:M6"/>
    <mergeCell ref="I13:K13"/>
    <mergeCell ref="I14:K14"/>
    <mergeCell ref="K4:R4"/>
    <mergeCell ref="D4:I4"/>
    <mergeCell ref="I11:K11"/>
    <mergeCell ref="I12:K12"/>
    <mergeCell ref="O10:T10"/>
    <mergeCell ref="O11:Q11"/>
    <mergeCell ref="O12:Q12"/>
    <mergeCell ref="D5:E5"/>
    <mergeCell ref="D6:E6"/>
    <mergeCell ref="I10:N10"/>
    <mergeCell ref="A10:H10"/>
    <mergeCell ref="B11:B12"/>
    <mergeCell ref="B13:B14"/>
    <mergeCell ref="D11:D13"/>
    <mergeCell ref="D14:H14"/>
    <mergeCell ref="E11:H11"/>
    <mergeCell ref="E12:H12"/>
    <mergeCell ref="E13:H13"/>
  </mergeCells>
  <printOptions/>
  <pageMargins left="0.66" right="0.51" top="0.984251968503937" bottom="0.49" header="0.5118110236220472" footer="0.6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2014-01-07T07:43:30Z</cp:lastPrinted>
  <dcterms:created xsi:type="dcterms:W3CDTF">2003-01-14T03:45:11Z</dcterms:created>
  <dcterms:modified xsi:type="dcterms:W3CDTF">2014-01-07T07:43:32Z</dcterms:modified>
  <cp:category/>
  <cp:version/>
  <cp:contentType/>
  <cp:contentStatus/>
</cp:coreProperties>
</file>