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1表" sheetId="1" r:id="rId1"/>
  </sheets>
  <definedNames>
    <definedName name="_xlnm.Print_Area" localSheetId="0">'第1表'!$A$1:$AA$41</definedName>
  </definedNames>
  <calcPr fullCalcOnLoad="1"/>
</workbook>
</file>

<file path=xl/sharedStrings.xml><?xml version="1.0" encoding="utf-8"?>
<sst xmlns="http://schemas.openxmlformats.org/spreadsheetml/2006/main" count="81" uniqueCount="53">
  <si>
    <t>公共職業能力開発施設等入学者</t>
  </si>
  <si>
    <t>就職者</t>
  </si>
  <si>
    <t xml:space="preserve"> </t>
  </si>
  <si>
    <t>各年５月１日現在</t>
  </si>
  <si>
    <t>区　　分</t>
  </si>
  <si>
    <t>合　計</t>
  </si>
  <si>
    <t>Ｂ</t>
  </si>
  <si>
    <t>Ｃ　</t>
  </si>
  <si>
    <t>専修学校一般課程等入学者</t>
  </si>
  <si>
    <t xml:space="preserve"> Ｄ</t>
  </si>
  <si>
    <t>Ｅ</t>
  </si>
  <si>
    <t>Ｆ</t>
  </si>
  <si>
    <t xml:space="preserve"> Ｇ </t>
  </si>
  <si>
    <t>小　計</t>
  </si>
  <si>
    <t>高等学校（本科）</t>
  </si>
  <si>
    <t>高等学校別科</t>
  </si>
  <si>
    <t>中等教育学校　　後期課程　　　　　（本科・別科）</t>
  </si>
  <si>
    <t>高等専門学校</t>
  </si>
  <si>
    <t>全日制</t>
  </si>
  <si>
    <t>定時制</t>
  </si>
  <si>
    <t>通信制</t>
  </si>
  <si>
    <t>専修学校　一般課程</t>
  </si>
  <si>
    <t>各種学校</t>
  </si>
  <si>
    <t>（卒業者総数）</t>
  </si>
  <si>
    <t>計</t>
  </si>
  <si>
    <t>国立</t>
  </si>
  <si>
    <t>公立</t>
  </si>
  <si>
    <t>私立</t>
  </si>
  <si>
    <t>京都国公私</t>
  </si>
  <si>
    <t>京都公立</t>
  </si>
  <si>
    <t>京都市</t>
  </si>
  <si>
    <t>京都市を除く</t>
  </si>
  <si>
    <t>府　立</t>
  </si>
  <si>
    <t>乙　訓</t>
  </si>
  <si>
    <t>山　城</t>
  </si>
  <si>
    <t>南　丹</t>
  </si>
  <si>
    <t>中　丹</t>
  </si>
  <si>
    <t>丹　後</t>
  </si>
  <si>
    <t>全国公立</t>
  </si>
  <si>
    <t>全国国公私</t>
  </si>
  <si>
    <t>比率（％）</t>
  </si>
  <si>
    <t>注</t>
  </si>
  <si>
    <t>は、非調査事項。</t>
  </si>
  <si>
    <t>Ａ　高等学校等進学者</t>
  </si>
  <si>
    <t>特別支援学校　　高等部　　　 （本科・別科）</t>
  </si>
  <si>
    <t>専修学校高等課程進学者</t>
  </si>
  <si>
    <t>左記以外の者</t>
  </si>
  <si>
    <t>死亡・不詳</t>
  </si>
  <si>
    <t>左　　記　ＡＢＣＤ　を除く</t>
  </si>
  <si>
    <t>「Ａ｣･「Ｂ」・「Ｃ」・［Ｄ」は就職進学者・入学者を含む</t>
  </si>
  <si>
    <t>　第１表　中学校卒業者の進路状況</t>
  </si>
  <si>
    <t>23年</t>
  </si>
  <si>
    <t>24年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</si>
</sst>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#,##0_ ;[Red]\-#,##0\ "/>
    <numFmt numFmtId="182" formatCode="0;0;"/>
    <numFmt numFmtId="183" formatCode="#,##0;0;"/>
    <numFmt numFmtId="184" formatCode="#,###"/>
    <numFmt numFmtId="185" formatCode="##,#00;0;"/>
    <numFmt numFmtId="186" formatCode="0.0"/>
    <numFmt numFmtId="187" formatCode="0.0;0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41" fontId="0" fillId="0" borderId="17" xfId="49" applyNumberFormat="1" applyFill="1" applyBorder="1" applyAlignment="1" applyProtection="1">
      <alignment/>
      <protection/>
    </xf>
    <xf numFmtId="41" fontId="0" fillId="0" borderId="18" xfId="49" applyNumberFormat="1" applyFill="1" applyBorder="1" applyAlignment="1" applyProtection="1">
      <alignment/>
      <protection/>
    </xf>
    <xf numFmtId="41" fontId="0" fillId="0" borderId="19" xfId="49" applyNumberFormat="1" applyFill="1" applyBorder="1" applyAlignment="1" applyProtection="1">
      <alignment/>
      <protection/>
    </xf>
    <xf numFmtId="41" fontId="0" fillId="0" borderId="15" xfId="49" applyNumberFormat="1" applyFill="1" applyBorder="1" applyAlignment="1" applyProtection="1">
      <alignment/>
      <protection/>
    </xf>
    <xf numFmtId="41" fontId="0" fillId="0" borderId="20" xfId="49" applyNumberFormat="1" applyFill="1" applyBorder="1" applyAlignment="1" applyProtection="1">
      <alignment/>
      <protection/>
    </xf>
    <xf numFmtId="41" fontId="0" fillId="0" borderId="21" xfId="49" applyNumberForma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6" fontId="0" fillId="0" borderId="23" xfId="49" applyNumberFormat="1" applyBorder="1" applyAlignment="1" applyProtection="1">
      <alignment/>
      <protection/>
    </xf>
    <xf numFmtId="176" fontId="0" fillId="0" borderId="11" xfId="49" applyNumberFormat="1" applyBorder="1" applyAlignment="1" applyProtection="1">
      <alignment/>
      <protection/>
    </xf>
    <xf numFmtId="176" fontId="0" fillId="0" borderId="13" xfId="49" applyNumberFormat="1" applyBorder="1" applyAlignment="1" applyProtection="1">
      <alignment/>
      <protection/>
    </xf>
    <xf numFmtId="176" fontId="0" fillId="0" borderId="24" xfId="49" applyNumberFormat="1" applyBorder="1" applyAlignment="1" applyProtection="1">
      <alignment/>
      <protection/>
    </xf>
    <xf numFmtId="176" fontId="0" fillId="0" borderId="25" xfId="49" applyNumberFormat="1" applyBorder="1" applyAlignment="1" applyProtection="1">
      <alignment/>
      <protection/>
    </xf>
    <xf numFmtId="176" fontId="0" fillId="0" borderId="26" xfId="49" applyNumberFormat="1" applyBorder="1" applyAlignment="1" applyProtection="1">
      <alignment/>
      <protection/>
    </xf>
    <xf numFmtId="176" fontId="0" fillId="0" borderId="27" xfId="49" applyNumberFormat="1" applyBorder="1" applyAlignment="1" applyProtection="1">
      <alignment/>
      <protection/>
    </xf>
    <xf numFmtId="176" fontId="10" fillId="0" borderId="26" xfId="49" applyNumberFormat="1" applyFont="1" applyBorder="1" applyAlignment="1" applyProtection="1">
      <alignment/>
      <protection/>
    </xf>
    <xf numFmtId="176" fontId="0" fillId="0" borderId="28" xfId="49" applyNumberFormat="1" applyBorder="1" applyAlignment="1" applyProtection="1">
      <alignment/>
      <protection/>
    </xf>
    <xf numFmtId="176" fontId="0" fillId="0" borderId="29" xfId="49" applyNumberFormat="1" applyBorder="1" applyAlignment="1" applyProtection="1">
      <alignment/>
      <protection/>
    </xf>
    <xf numFmtId="176" fontId="0" fillId="0" borderId="30" xfId="49" applyNumberFormat="1" applyBorder="1" applyAlignment="1" applyProtection="1">
      <alignment/>
      <protection/>
    </xf>
    <xf numFmtId="176" fontId="0" fillId="0" borderId="31" xfId="49" applyNumberFormat="1" applyBorder="1" applyAlignment="1" applyProtection="1">
      <alignment/>
      <protection/>
    </xf>
    <xf numFmtId="176" fontId="0" fillId="0" borderId="32" xfId="49" applyNumberFormat="1" applyBorder="1" applyAlignment="1" applyProtection="1">
      <alignment/>
      <protection/>
    </xf>
    <xf numFmtId="176" fontId="0" fillId="0" borderId="33" xfId="49" applyNumberFormat="1" applyBorder="1" applyAlignment="1" applyProtection="1">
      <alignment/>
      <protection/>
    </xf>
    <xf numFmtId="176" fontId="0" fillId="0" borderId="34" xfId="49" applyNumberFormat="1" applyBorder="1" applyAlignment="1" applyProtection="1">
      <alignment/>
      <protection/>
    </xf>
    <xf numFmtId="176" fontId="0" fillId="0" borderId="35" xfId="49" applyNumberFormat="1" applyBorder="1" applyAlignment="1" applyProtection="1">
      <alignment/>
      <protection/>
    </xf>
    <xf numFmtId="176" fontId="0" fillId="0" borderId="36" xfId="49" applyNumberFormat="1" applyBorder="1" applyAlignment="1" applyProtection="1">
      <alignment/>
      <protection/>
    </xf>
    <xf numFmtId="176" fontId="0" fillId="33" borderId="26" xfId="49" applyNumberFormat="1" applyFill="1" applyBorder="1" applyAlignment="1" applyProtection="1">
      <alignment/>
      <protection/>
    </xf>
    <xf numFmtId="176" fontId="0" fillId="0" borderId="37" xfId="49" applyNumberFormat="1" applyBorder="1" applyAlignment="1" applyProtection="1">
      <alignment/>
      <protection/>
    </xf>
    <xf numFmtId="176" fontId="0" fillId="0" borderId="38" xfId="49" applyNumberFormat="1" applyBorder="1" applyAlignment="1" applyProtection="1">
      <alignment/>
      <protection/>
    </xf>
    <xf numFmtId="176" fontId="0" fillId="0" borderId="21" xfId="49" applyNumberFormat="1" applyBorder="1" applyAlignment="1" applyProtection="1">
      <alignment/>
      <protection/>
    </xf>
    <xf numFmtId="176" fontId="0" fillId="33" borderId="21" xfId="49" applyNumberFormat="1" applyFill="1" applyBorder="1" applyAlignment="1" applyProtection="1">
      <alignment/>
      <protection/>
    </xf>
    <xf numFmtId="176" fontId="0" fillId="0" borderId="39" xfId="49" applyNumberFormat="1" applyBorder="1" applyAlignment="1" applyProtection="1">
      <alignment/>
      <protection/>
    </xf>
    <xf numFmtId="176" fontId="0" fillId="0" borderId="40" xfId="49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6" xfId="0" applyFont="1" applyBorder="1" applyAlignment="1" applyProtection="1">
      <alignment horizontal="center" vertical="center" textRotation="255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1" fontId="0" fillId="0" borderId="26" xfId="49" applyNumberFormat="1" applyFont="1" applyFill="1" applyBorder="1" applyAlignment="1" applyProtection="1">
      <alignment/>
      <protection/>
    </xf>
    <xf numFmtId="41" fontId="0" fillId="33" borderId="17" xfId="49" applyNumberFormat="1" applyFont="1" applyFill="1" applyBorder="1" applyAlignment="1" applyProtection="1">
      <alignment/>
      <protection/>
    </xf>
    <xf numFmtId="41" fontId="0" fillId="33" borderId="26" xfId="49" applyNumberFormat="1" applyFont="1" applyFill="1" applyBorder="1" applyAlignment="1" applyProtection="1">
      <alignment/>
      <protection/>
    </xf>
    <xf numFmtId="41" fontId="0" fillId="33" borderId="41" xfId="49" applyNumberFormat="1" applyFont="1" applyFill="1" applyBorder="1" applyAlignment="1" applyProtection="1">
      <alignment/>
      <protection/>
    </xf>
    <xf numFmtId="41" fontId="0" fillId="0" borderId="21" xfId="49" applyNumberFormat="1" applyFont="1" applyFill="1" applyBorder="1" applyAlignment="1" applyProtection="1">
      <alignment/>
      <protection/>
    </xf>
    <xf numFmtId="41" fontId="0" fillId="33" borderId="42" xfId="49" applyNumberFormat="1" applyFont="1" applyFill="1" applyBorder="1" applyAlignment="1" applyProtection="1">
      <alignment/>
      <protection/>
    </xf>
    <xf numFmtId="41" fontId="0" fillId="33" borderId="21" xfId="49" applyNumberFormat="1" applyFont="1" applyFill="1" applyBorder="1" applyAlignment="1" applyProtection="1">
      <alignment/>
      <protection/>
    </xf>
    <xf numFmtId="41" fontId="0" fillId="33" borderId="43" xfId="49" applyNumberFormat="1" applyFont="1" applyFill="1" applyBorder="1" applyAlignment="1" applyProtection="1">
      <alignment/>
      <protection/>
    </xf>
    <xf numFmtId="41" fontId="0" fillId="0" borderId="39" xfId="49" applyNumberFormat="1" applyFont="1" applyFill="1" applyBorder="1" applyAlignment="1" applyProtection="1">
      <alignment/>
      <protection/>
    </xf>
    <xf numFmtId="41" fontId="0" fillId="0" borderId="19" xfId="49" applyNumberFormat="1" applyFont="1" applyFill="1" applyBorder="1" applyAlignment="1" applyProtection="1">
      <alignment/>
      <protection/>
    </xf>
    <xf numFmtId="41" fontId="0" fillId="0" borderId="44" xfId="49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5" fillId="0" borderId="25" xfId="0" applyFont="1" applyFill="1" applyBorder="1" applyAlignment="1" applyProtection="1">
      <alignment horizontal="right"/>
      <protection/>
    </xf>
    <xf numFmtId="0" fontId="5" fillId="0" borderId="45" xfId="0" applyFont="1" applyFill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horizontal="distributed"/>
      <protection/>
    </xf>
    <xf numFmtId="0" fontId="5" fillId="0" borderId="15" xfId="0" applyFont="1" applyBorder="1" applyAlignment="1" applyProtection="1">
      <alignment horizontal="distributed"/>
      <protection/>
    </xf>
    <xf numFmtId="0" fontId="5" fillId="0" borderId="25" xfId="0" applyFont="1" applyBorder="1" applyAlignment="1" applyProtection="1">
      <alignment horizontal="distributed"/>
      <protection/>
    </xf>
    <xf numFmtId="0" fontId="5" fillId="0" borderId="45" xfId="0" applyFont="1" applyBorder="1" applyAlignment="1" applyProtection="1">
      <alignment horizontal="distributed"/>
      <protection/>
    </xf>
    <xf numFmtId="0" fontId="5" fillId="0" borderId="46" xfId="0" applyFont="1" applyBorder="1" applyAlignment="1" applyProtection="1">
      <alignment horizontal="center" vertical="center" textRotation="255" wrapText="1"/>
      <protection/>
    </xf>
    <xf numFmtId="0" fontId="0" fillId="0" borderId="21" xfId="0" applyBorder="1" applyAlignment="1" applyProtection="1">
      <alignment horizontal="center" vertical="center" textRotation="255" wrapText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right"/>
      <protection/>
    </xf>
    <xf numFmtId="0" fontId="5" fillId="0" borderId="48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 horizontal="distributed"/>
      <protection/>
    </xf>
    <xf numFmtId="0" fontId="5" fillId="0" borderId="45" xfId="0" applyFont="1" applyFill="1" applyBorder="1" applyAlignment="1" applyProtection="1">
      <alignment horizontal="distributed"/>
      <protection/>
    </xf>
    <xf numFmtId="0" fontId="5" fillId="0" borderId="34" xfId="0" applyFont="1" applyFill="1" applyBorder="1" applyAlignment="1" applyProtection="1">
      <alignment horizontal="right"/>
      <protection/>
    </xf>
    <xf numFmtId="0" fontId="5" fillId="0" borderId="49" xfId="0" applyFont="1" applyFill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center" vertical="center" textRotation="255" wrapText="1"/>
      <protection/>
    </xf>
    <xf numFmtId="0" fontId="0" fillId="0" borderId="26" xfId="0" applyBorder="1" applyAlignment="1" applyProtection="1">
      <alignment horizontal="center" vertical="center" textRotation="255" wrapText="1"/>
      <protection/>
    </xf>
    <xf numFmtId="0" fontId="5" fillId="0" borderId="27" xfId="0" applyFont="1" applyBorder="1" applyAlignment="1" applyProtection="1">
      <alignment horizontal="center" vertical="center" textRotation="255"/>
      <protection/>
    </xf>
    <xf numFmtId="0" fontId="0" fillId="0" borderId="27" xfId="0" applyBorder="1" applyAlignment="1" applyProtection="1">
      <alignment horizontal="center" vertical="center" textRotation="255"/>
      <protection/>
    </xf>
    <xf numFmtId="0" fontId="0" fillId="0" borderId="39" xfId="0" applyBorder="1" applyAlignment="1" applyProtection="1">
      <alignment horizontal="center" vertical="center" textRotation="255"/>
      <protection/>
    </xf>
    <xf numFmtId="0" fontId="5" fillId="0" borderId="21" xfId="0" applyFont="1" applyBorder="1" applyAlignment="1" applyProtection="1">
      <alignment horizontal="center" vertical="center" textRotation="255" wrapText="1"/>
      <protection/>
    </xf>
    <xf numFmtId="0" fontId="8" fillId="0" borderId="46" xfId="0" applyFont="1" applyBorder="1" applyAlignment="1" applyProtection="1">
      <alignment horizontal="center" vertical="center" textRotation="255" wrapText="1"/>
      <protection/>
    </xf>
    <xf numFmtId="0" fontId="9" fillId="0" borderId="26" xfId="0" applyFont="1" applyBorder="1" applyAlignment="1" applyProtection="1">
      <alignment horizontal="center" vertical="center" textRotation="255" wrapText="1"/>
      <protection/>
    </xf>
    <xf numFmtId="0" fontId="9" fillId="0" borderId="21" xfId="0" applyFont="1" applyBorder="1" applyAlignment="1" applyProtection="1">
      <alignment horizontal="center" vertical="center" textRotation="255" wrapText="1"/>
      <protection/>
    </xf>
    <xf numFmtId="0" fontId="8" fillId="0" borderId="26" xfId="0" applyFont="1" applyBorder="1" applyAlignment="1" applyProtection="1">
      <alignment horizontal="center" vertical="center" textRotation="255" wrapText="1"/>
      <protection/>
    </xf>
    <xf numFmtId="0" fontId="0" fillId="0" borderId="50" xfId="0" applyBorder="1" applyAlignment="1" applyProtection="1">
      <alignment horizontal="center" vertical="center" textRotation="255" wrapText="1"/>
      <protection/>
    </xf>
    <xf numFmtId="0" fontId="5" fillId="0" borderId="23" xfId="0" applyFont="1" applyFill="1" applyBorder="1" applyAlignment="1" applyProtection="1">
      <alignment horizontal="distributed"/>
      <protection/>
    </xf>
    <xf numFmtId="0" fontId="5" fillId="0" borderId="51" xfId="0" applyFont="1" applyFill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40" xfId="0" applyFont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center" wrapText="1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textRotation="255" wrapText="1"/>
      <protection/>
    </xf>
    <xf numFmtId="0" fontId="5" fillId="0" borderId="28" xfId="0" applyFont="1" applyBorder="1" applyAlignment="1" applyProtection="1">
      <alignment horizontal="center" vertical="center" textRotation="255" wrapText="1"/>
      <protection/>
    </xf>
    <xf numFmtId="0" fontId="5" fillId="0" borderId="20" xfId="0" applyFont="1" applyBorder="1" applyAlignment="1" applyProtection="1">
      <alignment horizontal="center" vertical="center" textRotation="255" wrapText="1"/>
      <protection/>
    </xf>
    <xf numFmtId="0" fontId="6" fillId="0" borderId="46" xfId="0" applyFont="1" applyBorder="1" applyAlignment="1" applyProtection="1">
      <alignment horizontal="center" vertical="center" textRotation="255" wrapText="1"/>
      <protection/>
    </xf>
    <xf numFmtId="0" fontId="6" fillId="0" borderId="26" xfId="0" applyFont="1" applyBorder="1" applyAlignment="1" applyProtection="1">
      <alignment horizontal="center" vertical="center" textRotation="255" wrapText="1"/>
      <protection/>
    </xf>
    <xf numFmtId="0" fontId="6" fillId="0" borderId="21" xfId="0" applyFont="1" applyBorder="1" applyAlignment="1" applyProtection="1">
      <alignment horizontal="center" vertical="center" textRotation="255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41" fontId="0" fillId="0" borderId="40" xfId="49" applyNumberFormat="1" applyFont="1" applyFill="1" applyBorder="1" applyAlignment="1" applyProtection="1">
      <alignment/>
      <protection/>
    </xf>
    <xf numFmtId="41" fontId="0" fillId="0" borderId="58" xfId="49" applyNumberFormat="1" applyFont="1" applyFill="1" applyBorder="1" applyAlignment="1" applyProtection="1">
      <alignment/>
      <protection/>
    </xf>
    <xf numFmtId="41" fontId="0" fillId="0" borderId="11" xfId="49" applyNumberFormat="1" applyFont="1" applyFill="1" applyBorder="1" applyAlignment="1" applyProtection="1">
      <alignment/>
      <protection/>
    </xf>
    <xf numFmtId="41" fontId="0" fillId="0" borderId="25" xfId="49" applyNumberFormat="1" applyFont="1" applyFill="1" applyBorder="1" applyAlignment="1" applyProtection="1">
      <alignment/>
      <protection/>
    </xf>
    <xf numFmtId="41" fontId="0" fillId="0" borderId="28" xfId="49" applyNumberFormat="1" applyFont="1" applyFill="1" applyBorder="1" applyAlignment="1" applyProtection="1">
      <alignment/>
      <protection/>
    </xf>
    <xf numFmtId="41" fontId="0" fillId="0" borderId="26" xfId="49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horizontal="distributed"/>
      <protection/>
    </xf>
    <xf numFmtId="0" fontId="5" fillId="0" borderId="15" xfId="0" applyFont="1" applyFill="1" applyBorder="1" applyAlignment="1" applyProtection="1">
      <alignment horizontal="distributed"/>
      <protection/>
    </xf>
    <xf numFmtId="41" fontId="0" fillId="0" borderId="38" xfId="49" applyNumberFormat="1" applyFont="1" applyFill="1" applyBorder="1" applyAlignment="1" applyProtection="1">
      <alignment/>
      <protection/>
    </xf>
    <xf numFmtId="41" fontId="0" fillId="0" borderId="20" xfId="49" applyNumberFormat="1" applyFont="1" applyFill="1" applyBorder="1" applyAlignment="1" applyProtection="1">
      <alignment/>
      <protection/>
    </xf>
    <xf numFmtId="41" fontId="0" fillId="0" borderId="21" xfId="49" applyNumberFormat="1" applyFont="1" applyFill="1" applyBorder="1" applyAlignment="1" applyProtection="1">
      <alignment/>
      <protection/>
    </xf>
    <xf numFmtId="41" fontId="0" fillId="0" borderId="13" xfId="49" applyNumberFormat="1" applyFont="1" applyFill="1" applyBorder="1" applyAlignment="1" applyProtection="1">
      <alignment/>
      <protection/>
    </xf>
    <xf numFmtId="41" fontId="0" fillId="0" borderId="27" xfId="49" applyNumberFormat="1" applyFont="1" applyFill="1" applyBorder="1" applyAlignment="1" applyProtection="1">
      <alignment/>
      <protection/>
    </xf>
    <xf numFmtId="41" fontId="0" fillId="0" borderId="39" xfId="49" applyNumberFormat="1" applyFont="1" applyFill="1" applyBorder="1" applyAlignment="1" applyProtection="1">
      <alignment/>
      <protection/>
    </xf>
    <xf numFmtId="41" fontId="0" fillId="0" borderId="45" xfId="49" applyNumberFormat="1" applyFill="1" applyBorder="1" applyAlignment="1" applyProtection="1">
      <alignment/>
      <protection/>
    </xf>
    <xf numFmtId="41" fontId="0" fillId="0" borderId="26" xfId="49" applyNumberFormat="1" applyFill="1" applyBorder="1" applyAlignment="1" applyProtection="1">
      <alignment/>
      <protection/>
    </xf>
    <xf numFmtId="41" fontId="0" fillId="0" borderId="27" xfId="49" applyNumberFormat="1" applyFill="1" applyBorder="1" applyAlignment="1" applyProtection="1">
      <alignment/>
      <protection/>
    </xf>
    <xf numFmtId="41" fontId="0" fillId="0" borderId="28" xfId="49" applyNumberFormat="1" applyFill="1" applyBorder="1" applyAlignment="1" applyProtection="1">
      <alignment/>
      <protection/>
    </xf>
    <xf numFmtId="41" fontId="0" fillId="0" borderId="48" xfId="49" applyNumberFormat="1" applyFill="1" applyBorder="1" applyAlignment="1" applyProtection="1">
      <alignment/>
      <protection/>
    </xf>
    <xf numFmtId="41" fontId="0" fillId="0" borderId="59" xfId="49" applyNumberFormat="1" applyFill="1" applyBorder="1" applyAlignment="1" applyProtection="1">
      <alignment/>
      <protection/>
    </xf>
    <xf numFmtId="41" fontId="0" fillId="0" borderId="31" xfId="49" applyNumberFormat="1" applyFill="1" applyBorder="1" applyAlignment="1" applyProtection="1">
      <alignment/>
      <protection/>
    </xf>
    <xf numFmtId="41" fontId="0" fillId="0" borderId="31" xfId="49" applyNumberFormat="1" applyFont="1" applyFill="1" applyBorder="1" applyAlignment="1" applyProtection="1">
      <alignment/>
      <protection/>
    </xf>
    <xf numFmtId="41" fontId="0" fillId="0" borderId="32" xfId="49" applyNumberFormat="1" applyFont="1" applyFill="1" applyBorder="1" applyAlignment="1" applyProtection="1">
      <alignment/>
      <protection/>
    </xf>
    <xf numFmtId="41" fontId="0" fillId="0" borderId="60" xfId="49" applyNumberFormat="1" applyFill="1" applyBorder="1" applyAlignment="1" applyProtection="1">
      <alignment/>
      <protection/>
    </xf>
    <xf numFmtId="41" fontId="0" fillId="0" borderId="35" xfId="49" applyNumberFormat="1" applyFont="1" applyFill="1" applyBorder="1" applyAlignment="1" applyProtection="1">
      <alignment/>
      <protection/>
    </xf>
    <xf numFmtId="41" fontId="0" fillId="0" borderId="36" xfId="49" applyNumberFormat="1" applyFont="1" applyFill="1" applyBorder="1" applyAlignment="1" applyProtection="1">
      <alignment/>
      <protection/>
    </xf>
    <xf numFmtId="0" fontId="5" fillId="0" borderId="61" xfId="0" applyFont="1" applyFill="1" applyBorder="1" applyAlignment="1" applyProtection="1">
      <alignment horizontal="right"/>
      <protection/>
    </xf>
    <xf numFmtId="0" fontId="5" fillId="0" borderId="62" xfId="0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view="pageBreakPreview" zoomScale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:C6"/>
    </sheetView>
  </sheetViews>
  <sheetFormatPr defaultColWidth="9.00390625" defaultRowHeight="13.5"/>
  <cols>
    <col min="1" max="1" width="4.375" style="0" customWidth="1"/>
    <col min="2" max="2" width="5.00390625" style="0" customWidth="1"/>
    <col min="3" max="3" width="7.375" style="48" customWidth="1"/>
    <col min="4" max="5" width="10.625" style="0" customWidth="1"/>
    <col min="6" max="6" width="10.00390625" style="0" customWidth="1"/>
    <col min="7" max="7" width="6.25390625" style="0" customWidth="1"/>
    <col min="8" max="8" width="7.75390625" style="0" customWidth="1"/>
    <col min="9" max="9" width="6.50390625" style="0" customWidth="1"/>
    <col min="10" max="10" width="7.875" style="0" customWidth="1"/>
    <col min="11" max="12" width="5.375" style="0" customWidth="1"/>
    <col min="13" max="13" width="8.375" style="0" customWidth="1"/>
    <col min="14" max="14" width="5.875" style="0" customWidth="1"/>
    <col min="15" max="15" width="6.125" style="0" customWidth="1"/>
    <col min="16" max="16" width="4.375" style="0" customWidth="1"/>
    <col min="17" max="17" width="6.125" style="0" customWidth="1"/>
    <col min="18" max="18" width="7.625" style="0" customWidth="1"/>
    <col min="19" max="19" width="8.125" style="0" customWidth="1"/>
    <col min="20" max="20" width="7.375" style="0" customWidth="1"/>
    <col min="21" max="21" width="6.50390625" style="0" customWidth="1"/>
    <col min="22" max="22" width="6.25390625" style="0" customWidth="1"/>
    <col min="23" max="24" width="6.625" style="0" customWidth="1"/>
    <col min="25" max="25" width="7.625" style="0" customWidth="1"/>
    <col min="26" max="26" width="7.75390625" style="0" customWidth="1"/>
    <col min="27" max="27" width="6.625" style="0" customWidth="1"/>
  </cols>
  <sheetData>
    <row r="1" spans="1:28" ht="17.25">
      <c r="A1" s="52"/>
      <c r="B1" s="53" t="s">
        <v>50</v>
      </c>
      <c r="D1" s="1"/>
      <c r="E1" s="1"/>
      <c r="F1" s="1"/>
      <c r="G1" s="1" t="s">
        <v>2</v>
      </c>
      <c r="H1" s="1" t="s">
        <v>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94" t="s">
        <v>3</v>
      </c>
      <c r="Z1" s="94"/>
      <c r="AA1" s="94"/>
      <c r="AB1" s="49"/>
    </row>
    <row r="2" spans="1:28" ht="14.25" thickBo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0"/>
    </row>
    <row r="3" spans="1:27" ht="18.75" customHeight="1">
      <c r="A3" s="95" t="s">
        <v>4</v>
      </c>
      <c r="B3" s="96"/>
      <c r="C3" s="97"/>
      <c r="D3" s="104" t="s">
        <v>5</v>
      </c>
      <c r="E3" s="106" t="s">
        <v>43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3" t="s">
        <v>6</v>
      </c>
      <c r="U3" s="4" t="s">
        <v>7</v>
      </c>
      <c r="V3" s="108" t="s">
        <v>8</v>
      </c>
      <c r="W3" s="109"/>
      <c r="X3" s="3" t="s">
        <v>9</v>
      </c>
      <c r="Y3" s="3" t="s">
        <v>10</v>
      </c>
      <c r="Z3" s="3" t="s">
        <v>11</v>
      </c>
      <c r="AA3" s="5" t="s">
        <v>12</v>
      </c>
    </row>
    <row r="4" spans="1:27" ht="22.5" customHeight="1">
      <c r="A4" s="98"/>
      <c r="B4" s="99"/>
      <c r="C4" s="100"/>
      <c r="D4" s="105"/>
      <c r="E4" s="112" t="s">
        <v>13</v>
      </c>
      <c r="F4" s="74" t="s">
        <v>14</v>
      </c>
      <c r="G4" s="74"/>
      <c r="H4" s="74"/>
      <c r="I4" s="74"/>
      <c r="J4" s="74"/>
      <c r="K4" s="74"/>
      <c r="L4" s="74"/>
      <c r="M4" s="74"/>
      <c r="N4" s="74"/>
      <c r="O4" s="74"/>
      <c r="P4" s="115" t="s">
        <v>15</v>
      </c>
      <c r="Q4" s="87" t="s">
        <v>16</v>
      </c>
      <c r="R4" s="72" t="s">
        <v>17</v>
      </c>
      <c r="S4" s="87" t="s">
        <v>44</v>
      </c>
      <c r="T4" s="81" t="s">
        <v>45</v>
      </c>
      <c r="U4" s="6"/>
      <c r="V4" s="110"/>
      <c r="W4" s="111"/>
      <c r="X4" s="90" t="s">
        <v>0</v>
      </c>
      <c r="Y4" s="81" t="s">
        <v>1</v>
      </c>
      <c r="Z4" s="81" t="s">
        <v>46</v>
      </c>
      <c r="AA4" s="83" t="s">
        <v>47</v>
      </c>
    </row>
    <row r="5" spans="1:27" ht="28.5" customHeight="1">
      <c r="A5" s="98"/>
      <c r="B5" s="99"/>
      <c r="C5" s="100"/>
      <c r="D5" s="105"/>
      <c r="E5" s="113"/>
      <c r="F5" s="74" t="s">
        <v>18</v>
      </c>
      <c r="G5" s="74"/>
      <c r="H5" s="74"/>
      <c r="I5" s="74"/>
      <c r="J5" s="74" t="s">
        <v>19</v>
      </c>
      <c r="K5" s="74"/>
      <c r="L5" s="74"/>
      <c r="M5" s="74" t="s">
        <v>20</v>
      </c>
      <c r="N5" s="74"/>
      <c r="O5" s="74"/>
      <c r="P5" s="116"/>
      <c r="Q5" s="88"/>
      <c r="R5" s="81"/>
      <c r="S5" s="88"/>
      <c r="T5" s="81"/>
      <c r="U5" s="72" t="s">
        <v>13</v>
      </c>
      <c r="V5" s="72" t="s">
        <v>21</v>
      </c>
      <c r="W5" s="72" t="s">
        <v>22</v>
      </c>
      <c r="X5" s="88"/>
      <c r="Y5" s="91"/>
      <c r="Z5" s="82"/>
      <c r="AA5" s="84"/>
    </row>
    <row r="6" spans="1:27" ht="42.75" customHeight="1" thickBot="1">
      <c r="A6" s="101"/>
      <c r="B6" s="102"/>
      <c r="C6" s="103"/>
      <c r="D6" s="7" t="s">
        <v>23</v>
      </c>
      <c r="E6" s="114"/>
      <c r="F6" s="51" t="s">
        <v>24</v>
      </c>
      <c r="G6" s="51" t="s">
        <v>25</v>
      </c>
      <c r="H6" s="51" t="s">
        <v>26</v>
      </c>
      <c r="I6" s="51" t="s">
        <v>27</v>
      </c>
      <c r="J6" s="51" t="s">
        <v>24</v>
      </c>
      <c r="K6" s="51" t="s">
        <v>26</v>
      </c>
      <c r="L6" s="51" t="s">
        <v>27</v>
      </c>
      <c r="M6" s="51" t="s">
        <v>24</v>
      </c>
      <c r="N6" s="51" t="s">
        <v>26</v>
      </c>
      <c r="O6" s="51" t="s">
        <v>27</v>
      </c>
      <c r="P6" s="117"/>
      <c r="Q6" s="89"/>
      <c r="R6" s="86"/>
      <c r="S6" s="89"/>
      <c r="T6" s="86"/>
      <c r="U6" s="73"/>
      <c r="V6" s="73"/>
      <c r="W6" s="73"/>
      <c r="X6" s="89"/>
      <c r="Y6" s="8" t="s">
        <v>48</v>
      </c>
      <c r="Z6" s="73"/>
      <c r="AA6" s="85"/>
    </row>
    <row r="7" spans="1:27" ht="15" customHeight="1">
      <c r="A7" s="118" t="s">
        <v>52</v>
      </c>
      <c r="B7" s="92" t="s">
        <v>28</v>
      </c>
      <c r="C7" s="93"/>
      <c r="D7" s="135">
        <f>E7+T7+U7+X7+Y7+Z7+AA7</f>
        <v>24277</v>
      </c>
      <c r="E7" s="9">
        <f>F7+J7+M7+P7+Q7+R7+S7</f>
        <v>24024</v>
      </c>
      <c r="F7" s="136">
        <f>SUM(G7:I7)</f>
        <v>22781</v>
      </c>
      <c r="G7" s="123">
        <v>171</v>
      </c>
      <c r="H7" s="123">
        <v>13757</v>
      </c>
      <c r="I7" s="123">
        <v>8853</v>
      </c>
      <c r="J7" s="136">
        <f>K7+L7</f>
        <v>364</v>
      </c>
      <c r="K7" s="123">
        <v>317</v>
      </c>
      <c r="L7" s="123">
        <v>47</v>
      </c>
      <c r="M7" s="136">
        <f>N7+O7</f>
        <v>492</v>
      </c>
      <c r="N7" s="123">
        <v>81</v>
      </c>
      <c r="O7" s="123">
        <v>411</v>
      </c>
      <c r="P7" s="123">
        <v>0</v>
      </c>
      <c r="Q7" s="123">
        <v>0</v>
      </c>
      <c r="R7" s="123">
        <v>133</v>
      </c>
      <c r="S7" s="123">
        <v>254</v>
      </c>
      <c r="T7" s="123">
        <v>31</v>
      </c>
      <c r="U7" s="136">
        <f>V7+W7</f>
        <v>13</v>
      </c>
      <c r="V7" s="123">
        <v>1</v>
      </c>
      <c r="W7" s="123">
        <v>12</v>
      </c>
      <c r="X7" s="123">
        <v>1</v>
      </c>
      <c r="Y7" s="123">
        <v>51</v>
      </c>
      <c r="Z7" s="123">
        <v>157</v>
      </c>
      <c r="AA7" s="132">
        <v>0</v>
      </c>
    </row>
    <row r="8" spans="1:27" s="65" customFormat="1" ht="13.5" customHeight="1">
      <c r="A8" s="118"/>
      <c r="B8" s="77" t="s">
        <v>29</v>
      </c>
      <c r="C8" s="78"/>
      <c r="D8" s="135">
        <f>SUM(D9:D10)</f>
        <v>21207</v>
      </c>
      <c r="E8" s="9">
        <f>SUM(E9:E10)</f>
        <v>20961</v>
      </c>
      <c r="F8" s="136">
        <f>SUM(F9:F10)</f>
        <v>19740</v>
      </c>
      <c r="G8" s="136">
        <f>G10+G9</f>
        <v>27</v>
      </c>
      <c r="H8" s="136">
        <f>H10+H9</f>
        <v>13625</v>
      </c>
      <c r="I8" s="136">
        <f>I10+I9</f>
        <v>6088</v>
      </c>
      <c r="J8" s="136">
        <f>SUM(J9:J10)</f>
        <v>359</v>
      </c>
      <c r="K8" s="136">
        <f>K10+K9</f>
        <v>317</v>
      </c>
      <c r="L8" s="136">
        <f>L10+L9</f>
        <v>42</v>
      </c>
      <c r="M8" s="136">
        <f>SUM(M9:M10)</f>
        <v>482</v>
      </c>
      <c r="N8" s="136">
        <f aca="true" t="shared" si="0" ref="N8:T8">N10+N9</f>
        <v>81</v>
      </c>
      <c r="O8" s="136">
        <f t="shared" si="0"/>
        <v>401</v>
      </c>
      <c r="P8" s="136">
        <f t="shared" si="0"/>
        <v>0</v>
      </c>
      <c r="Q8" s="136">
        <f t="shared" si="0"/>
        <v>0</v>
      </c>
      <c r="R8" s="136">
        <f t="shared" si="0"/>
        <v>133</v>
      </c>
      <c r="S8" s="136">
        <f t="shared" si="0"/>
        <v>247</v>
      </c>
      <c r="T8" s="136">
        <f t="shared" si="0"/>
        <v>29</v>
      </c>
      <c r="U8" s="136">
        <f>SUM(U9:U10)</f>
        <v>13</v>
      </c>
      <c r="V8" s="136">
        <f aca="true" t="shared" si="1" ref="V8:AA8">V10+V9</f>
        <v>1</v>
      </c>
      <c r="W8" s="136">
        <f t="shared" si="1"/>
        <v>12</v>
      </c>
      <c r="X8" s="136">
        <f t="shared" si="1"/>
        <v>1</v>
      </c>
      <c r="Y8" s="136">
        <f t="shared" si="1"/>
        <v>50</v>
      </c>
      <c r="Z8" s="136">
        <f t="shared" si="1"/>
        <v>153</v>
      </c>
      <c r="AA8" s="137">
        <f t="shared" si="1"/>
        <v>0</v>
      </c>
    </row>
    <row r="9" spans="1:27" s="65" customFormat="1" ht="13.5">
      <c r="A9" s="118"/>
      <c r="B9" s="66" t="s">
        <v>30</v>
      </c>
      <c r="C9" s="67"/>
      <c r="D9" s="135">
        <f>E9+T9+U9+X9+Y9+Z9+AA9</f>
        <v>10597</v>
      </c>
      <c r="E9" s="9">
        <f aca="true" t="shared" si="2" ref="E9:E18">F9+J9+M9+P9+Q9+R9+S9</f>
        <v>10471</v>
      </c>
      <c r="F9" s="136">
        <f aca="true" t="shared" si="3" ref="F9:F16">SUM(G9:I9)</f>
        <v>9778</v>
      </c>
      <c r="G9" s="126">
        <v>6</v>
      </c>
      <c r="H9" s="126">
        <v>6173</v>
      </c>
      <c r="I9" s="126">
        <v>3599</v>
      </c>
      <c r="J9" s="136">
        <f>K9+L9</f>
        <v>208</v>
      </c>
      <c r="K9" s="126">
        <v>167</v>
      </c>
      <c r="L9" s="126">
        <v>41</v>
      </c>
      <c r="M9" s="136">
        <f>N9+O9</f>
        <v>293</v>
      </c>
      <c r="N9" s="126">
        <v>51</v>
      </c>
      <c r="O9" s="126">
        <v>242</v>
      </c>
      <c r="P9" s="126">
        <v>0</v>
      </c>
      <c r="Q9" s="126">
        <v>0</v>
      </c>
      <c r="R9" s="126">
        <v>39</v>
      </c>
      <c r="S9" s="126">
        <v>153</v>
      </c>
      <c r="T9" s="126">
        <v>13</v>
      </c>
      <c r="U9" s="136">
        <f aca="true" t="shared" si="4" ref="U9:U18">V9+W9</f>
        <v>5</v>
      </c>
      <c r="V9" s="126">
        <v>0</v>
      </c>
      <c r="W9" s="126">
        <v>5</v>
      </c>
      <c r="X9" s="126">
        <v>0</v>
      </c>
      <c r="Y9" s="126">
        <v>23</v>
      </c>
      <c r="Z9" s="126">
        <v>85</v>
      </c>
      <c r="AA9" s="133">
        <v>0</v>
      </c>
    </row>
    <row r="10" spans="1:27" s="65" customFormat="1" ht="13.5" customHeight="1">
      <c r="A10" s="118"/>
      <c r="B10" s="77" t="s">
        <v>31</v>
      </c>
      <c r="C10" s="78"/>
      <c r="D10" s="135">
        <f>SUM(D11:D16)</f>
        <v>10610</v>
      </c>
      <c r="E10" s="138">
        <f aca="true" t="shared" si="5" ref="E10:AA10">SUM(E11:E16)</f>
        <v>10490</v>
      </c>
      <c r="F10" s="136">
        <f t="shared" si="5"/>
        <v>9962</v>
      </c>
      <c r="G10" s="136">
        <f t="shared" si="5"/>
        <v>21</v>
      </c>
      <c r="H10" s="136">
        <f t="shared" si="5"/>
        <v>7452</v>
      </c>
      <c r="I10" s="136">
        <f t="shared" si="5"/>
        <v>2489</v>
      </c>
      <c r="J10" s="136">
        <f t="shared" si="5"/>
        <v>151</v>
      </c>
      <c r="K10" s="136">
        <f t="shared" si="5"/>
        <v>150</v>
      </c>
      <c r="L10" s="136">
        <f t="shared" si="5"/>
        <v>1</v>
      </c>
      <c r="M10" s="136">
        <f t="shared" si="5"/>
        <v>189</v>
      </c>
      <c r="N10" s="136">
        <f>SUM(N11:N16)</f>
        <v>30</v>
      </c>
      <c r="O10" s="136">
        <f t="shared" si="5"/>
        <v>159</v>
      </c>
      <c r="P10" s="136">
        <f t="shared" si="5"/>
        <v>0</v>
      </c>
      <c r="Q10" s="136">
        <f t="shared" si="5"/>
        <v>0</v>
      </c>
      <c r="R10" s="136">
        <f t="shared" si="5"/>
        <v>94</v>
      </c>
      <c r="S10" s="136">
        <f t="shared" si="5"/>
        <v>94</v>
      </c>
      <c r="T10" s="136">
        <f t="shared" si="5"/>
        <v>16</v>
      </c>
      <c r="U10" s="136">
        <f t="shared" si="5"/>
        <v>8</v>
      </c>
      <c r="V10" s="136">
        <f t="shared" si="5"/>
        <v>1</v>
      </c>
      <c r="W10" s="136">
        <f t="shared" si="5"/>
        <v>7</v>
      </c>
      <c r="X10" s="136">
        <f t="shared" si="5"/>
        <v>1</v>
      </c>
      <c r="Y10" s="136">
        <f t="shared" si="5"/>
        <v>27</v>
      </c>
      <c r="Z10" s="136">
        <f t="shared" si="5"/>
        <v>68</v>
      </c>
      <c r="AA10" s="137">
        <f t="shared" si="5"/>
        <v>0</v>
      </c>
    </row>
    <row r="11" spans="1:27" s="65" customFormat="1" ht="13.5">
      <c r="A11" s="118"/>
      <c r="B11" s="75" t="s">
        <v>32</v>
      </c>
      <c r="C11" s="76"/>
      <c r="D11" s="139">
        <f aca="true" t="shared" si="6" ref="D11:D17">E11+T11+U11+X11+Y11+Z11+AA11</f>
        <v>120</v>
      </c>
      <c r="E11" s="140">
        <f>F11+J11+M11+P11+Q11+R11+S11</f>
        <v>120</v>
      </c>
      <c r="F11" s="141">
        <f>SUM(G11:I11)</f>
        <v>119</v>
      </c>
      <c r="G11" s="142">
        <v>0</v>
      </c>
      <c r="H11" s="142">
        <v>119</v>
      </c>
      <c r="I11" s="142">
        <v>0</v>
      </c>
      <c r="J11" s="141">
        <f aca="true" t="shared" si="7" ref="J11:J16">K11+L11</f>
        <v>0</v>
      </c>
      <c r="K11" s="142">
        <v>0</v>
      </c>
      <c r="L11" s="142">
        <v>0</v>
      </c>
      <c r="M11" s="141">
        <f aca="true" t="shared" si="8" ref="M11:M16">N11+O11</f>
        <v>1</v>
      </c>
      <c r="N11" s="142">
        <v>0</v>
      </c>
      <c r="O11" s="142">
        <v>1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1">
        <f>V11+W11</f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3">
        <v>0</v>
      </c>
    </row>
    <row r="12" spans="1:27" s="65" customFormat="1" ht="13.5">
      <c r="A12" s="118"/>
      <c r="B12" s="66" t="s">
        <v>33</v>
      </c>
      <c r="C12" s="67"/>
      <c r="D12" s="135">
        <f t="shared" si="6"/>
        <v>1271</v>
      </c>
      <c r="E12" s="9">
        <f t="shared" si="2"/>
        <v>1263</v>
      </c>
      <c r="F12" s="136">
        <f t="shared" si="3"/>
        <v>1212</v>
      </c>
      <c r="G12" s="126">
        <v>5</v>
      </c>
      <c r="H12" s="126">
        <v>788</v>
      </c>
      <c r="I12" s="126">
        <v>419</v>
      </c>
      <c r="J12" s="136">
        <f t="shared" si="7"/>
        <v>14</v>
      </c>
      <c r="K12" s="126">
        <v>14</v>
      </c>
      <c r="L12" s="126">
        <v>0</v>
      </c>
      <c r="M12" s="136">
        <f t="shared" si="8"/>
        <v>23</v>
      </c>
      <c r="N12" s="126">
        <v>3</v>
      </c>
      <c r="O12" s="126">
        <v>20</v>
      </c>
      <c r="P12" s="126">
        <v>0</v>
      </c>
      <c r="Q12" s="126">
        <v>0</v>
      </c>
      <c r="R12" s="126">
        <v>0</v>
      </c>
      <c r="S12" s="126">
        <v>14</v>
      </c>
      <c r="T12" s="126">
        <v>4</v>
      </c>
      <c r="U12" s="136">
        <f>V12+W12</f>
        <v>0</v>
      </c>
      <c r="V12" s="126">
        <v>0</v>
      </c>
      <c r="W12" s="126">
        <v>0</v>
      </c>
      <c r="X12" s="126">
        <v>0</v>
      </c>
      <c r="Y12" s="126">
        <v>1</v>
      </c>
      <c r="Z12" s="126">
        <v>3</v>
      </c>
      <c r="AA12" s="133">
        <v>0</v>
      </c>
    </row>
    <row r="13" spans="1:27" s="65" customFormat="1" ht="13.5">
      <c r="A13" s="118"/>
      <c r="B13" s="66" t="s">
        <v>34</v>
      </c>
      <c r="C13" s="67"/>
      <c r="D13" s="135">
        <f t="shared" si="6"/>
        <v>4756</v>
      </c>
      <c r="E13" s="9">
        <f t="shared" si="2"/>
        <v>4692</v>
      </c>
      <c r="F13" s="136">
        <f t="shared" si="3"/>
        <v>4470</v>
      </c>
      <c r="G13" s="126">
        <v>16</v>
      </c>
      <c r="H13" s="126">
        <v>3297</v>
      </c>
      <c r="I13" s="126">
        <v>1157</v>
      </c>
      <c r="J13" s="136">
        <f t="shared" si="7"/>
        <v>39</v>
      </c>
      <c r="K13" s="126">
        <v>38</v>
      </c>
      <c r="L13" s="126">
        <v>1</v>
      </c>
      <c r="M13" s="136">
        <f t="shared" si="8"/>
        <v>105</v>
      </c>
      <c r="N13" s="126">
        <v>10</v>
      </c>
      <c r="O13" s="126">
        <v>95</v>
      </c>
      <c r="P13" s="126">
        <v>0</v>
      </c>
      <c r="Q13" s="126">
        <v>0</v>
      </c>
      <c r="R13" s="126">
        <v>38</v>
      </c>
      <c r="S13" s="126">
        <v>40</v>
      </c>
      <c r="T13" s="126">
        <v>9</v>
      </c>
      <c r="U13" s="136">
        <f t="shared" si="4"/>
        <v>8</v>
      </c>
      <c r="V13" s="126">
        <v>1</v>
      </c>
      <c r="W13" s="126">
        <v>7</v>
      </c>
      <c r="X13" s="126">
        <v>0</v>
      </c>
      <c r="Y13" s="126">
        <v>7</v>
      </c>
      <c r="Z13" s="126">
        <v>40</v>
      </c>
      <c r="AA13" s="133">
        <v>0</v>
      </c>
    </row>
    <row r="14" spans="1:27" s="65" customFormat="1" ht="13.5">
      <c r="A14" s="118"/>
      <c r="B14" s="66" t="s">
        <v>35</v>
      </c>
      <c r="C14" s="67"/>
      <c r="D14" s="135">
        <f t="shared" si="6"/>
        <v>1387</v>
      </c>
      <c r="E14" s="138">
        <f t="shared" si="2"/>
        <v>1372</v>
      </c>
      <c r="F14" s="136">
        <f t="shared" si="3"/>
        <v>1277</v>
      </c>
      <c r="G14" s="126">
        <v>0</v>
      </c>
      <c r="H14" s="126">
        <v>973</v>
      </c>
      <c r="I14" s="126">
        <v>304</v>
      </c>
      <c r="J14" s="136">
        <f t="shared" si="7"/>
        <v>24</v>
      </c>
      <c r="K14" s="126">
        <v>24</v>
      </c>
      <c r="L14" s="126">
        <v>0</v>
      </c>
      <c r="M14" s="136">
        <f t="shared" si="8"/>
        <v>35</v>
      </c>
      <c r="N14" s="126">
        <v>6</v>
      </c>
      <c r="O14" s="126">
        <v>29</v>
      </c>
      <c r="P14" s="126">
        <v>0</v>
      </c>
      <c r="Q14" s="126">
        <v>0</v>
      </c>
      <c r="R14" s="126">
        <v>15</v>
      </c>
      <c r="S14" s="126">
        <v>21</v>
      </c>
      <c r="T14" s="126">
        <v>3</v>
      </c>
      <c r="U14" s="136">
        <f t="shared" si="4"/>
        <v>0</v>
      </c>
      <c r="V14" s="126">
        <v>0</v>
      </c>
      <c r="W14" s="126">
        <v>0</v>
      </c>
      <c r="X14" s="126">
        <v>1</v>
      </c>
      <c r="Y14" s="126">
        <v>3</v>
      </c>
      <c r="Z14" s="126">
        <v>8</v>
      </c>
      <c r="AA14" s="133">
        <v>0</v>
      </c>
    </row>
    <row r="15" spans="1:27" s="65" customFormat="1" ht="13.5">
      <c r="A15" s="118"/>
      <c r="B15" s="66" t="s">
        <v>36</v>
      </c>
      <c r="C15" s="67"/>
      <c r="D15" s="135">
        <f t="shared" si="6"/>
        <v>1948</v>
      </c>
      <c r="E15" s="9">
        <f t="shared" si="2"/>
        <v>1923</v>
      </c>
      <c r="F15" s="136">
        <f t="shared" si="3"/>
        <v>1813</v>
      </c>
      <c r="G15" s="126">
        <v>0</v>
      </c>
      <c r="H15" s="126">
        <v>1355</v>
      </c>
      <c r="I15" s="126">
        <v>458</v>
      </c>
      <c r="J15" s="136">
        <f t="shared" si="7"/>
        <v>43</v>
      </c>
      <c r="K15" s="126">
        <v>43</v>
      </c>
      <c r="L15" s="126">
        <v>0</v>
      </c>
      <c r="M15" s="136">
        <f t="shared" si="8"/>
        <v>22</v>
      </c>
      <c r="N15" s="126">
        <v>10</v>
      </c>
      <c r="O15" s="126">
        <v>12</v>
      </c>
      <c r="P15" s="126">
        <v>0</v>
      </c>
      <c r="Q15" s="126">
        <v>0</v>
      </c>
      <c r="R15" s="126">
        <v>31</v>
      </c>
      <c r="S15" s="126">
        <v>14</v>
      </c>
      <c r="T15" s="126">
        <v>0</v>
      </c>
      <c r="U15" s="136">
        <f t="shared" si="4"/>
        <v>0</v>
      </c>
      <c r="V15" s="126">
        <v>0</v>
      </c>
      <c r="W15" s="126">
        <v>0</v>
      </c>
      <c r="X15" s="126">
        <v>0</v>
      </c>
      <c r="Y15" s="126">
        <v>14</v>
      </c>
      <c r="Z15" s="126">
        <v>11</v>
      </c>
      <c r="AA15" s="133">
        <v>0</v>
      </c>
    </row>
    <row r="16" spans="1:27" s="65" customFormat="1" ht="14.25" thickBot="1">
      <c r="A16" s="118"/>
      <c r="B16" s="79" t="s">
        <v>37</v>
      </c>
      <c r="C16" s="80"/>
      <c r="D16" s="135">
        <f t="shared" si="6"/>
        <v>1128</v>
      </c>
      <c r="E16" s="144">
        <f t="shared" si="2"/>
        <v>1120</v>
      </c>
      <c r="F16" s="136">
        <f t="shared" si="3"/>
        <v>1071</v>
      </c>
      <c r="G16" s="145">
        <v>0</v>
      </c>
      <c r="H16" s="145">
        <v>920</v>
      </c>
      <c r="I16" s="145">
        <v>151</v>
      </c>
      <c r="J16" s="136">
        <f t="shared" si="7"/>
        <v>31</v>
      </c>
      <c r="K16" s="145">
        <v>31</v>
      </c>
      <c r="L16" s="145">
        <v>0</v>
      </c>
      <c r="M16" s="136">
        <f t="shared" si="8"/>
        <v>3</v>
      </c>
      <c r="N16" s="145">
        <v>1</v>
      </c>
      <c r="O16" s="145">
        <v>2</v>
      </c>
      <c r="P16" s="145">
        <v>0</v>
      </c>
      <c r="Q16" s="145">
        <v>0</v>
      </c>
      <c r="R16" s="145">
        <v>10</v>
      </c>
      <c r="S16" s="145">
        <v>5</v>
      </c>
      <c r="T16" s="145">
        <v>0</v>
      </c>
      <c r="U16" s="136">
        <f t="shared" si="4"/>
        <v>0</v>
      </c>
      <c r="V16" s="145">
        <v>0</v>
      </c>
      <c r="W16" s="145">
        <v>0</v>
      </c>
      <c r="X16" s="145">
        <v>0</v>
      </c>
      <c r="Y16" s="145">
        <v>2</v>
      </c>
      <c r="Z16" s="145">
        <v>6</v>
      </c>
      <c r="AA16" s="146">
        <v>0</v>
      </c>
    </row>
    <row r="17" spans="1:27" ht="15" customHeight="1" thickTop="1">
      <c r="A17" s="118"/>
      <c r="B17" s="70" t="s">
        <v>38</v>
      </c>
      <c r="C17" s="71"/>
      <c r="D17" s="10">
        <f t="shared" si="6"/>
        <v>1099677</v>
      </c>
      <c r="E17" s="9">
        <f t="shared" si="2"/>
        <v>1079518</v>
      </c>
      <c r="F17" s="63">
        <v>1008772</v>
      </c>
      <c r="G17" s="55"/>
      <c r="H17" s="56"/>
      <c r="I17" s="57"/>
      <c r="J17" s="63">
        <v>27160</v>
      </c>
      <c r="K17" s="55"/>
      <c r="L17" s="56"/>
      <c r="M17" s="63">
        <v>21291</v>
      </c>
      <c r="N17" s="56"/>
      <c r="O17" s="56"/>
      <c r="P17" s="63">
        <v>10</v>
      </c>
      <c r="Q17" s="63">
        <v>35</v>
      </c>
      <c r="R17" s="63">
        <v>10473</v>
      </c>
      <c r="S17" s="63">
        <v>11777</v>
      </c>
      <c r="T17" s="63">
        <v>2987</v>
      </c>
      <c r="U17" s="11">
        <f t="shared" si="4"/>
        <v>1271</v>
      </c>
      <c r="V17" s="63">
        <v>495</v>
      </c>
      <c r="W17" s="63">
        <v>776</v>
      </c>
      <c r="X17" s="63">
        <v>560</v>
      </c>
      <c r="Y17" s="63">
        <v>4402</v>
      </c>
      <c r="Z17" s="63">
        <v>10819</v>
      </c>
      <c r="AA17" s="64">
        <v>120</v>
      </c>
    </row>
    <row r="18" spans="1:27" ht="14.25" customHeight="1" thickBot="1">
      <c r="A18" s="118"/>
      <c r="B18" s="68" t="s">
        <v>39</v>
      </c>
      <c r="C18" s="69"/>
      <c r="D18" s="12">
        <f>E18+T18+U18+X18+Y18+Z18+AA18</f>
        <v>1195204</v>
      </c>
      <c r="E18" s="13">
        <f t="shared" si="2"/>
        <v>1174596</v>
      </c>
      <c r="F18" s="58">
        <v>1103148</v>
      </c>
      <c r="G18" s="59"/>
      <c r="H18" s="60"/>
      <c r="I18" s="61"/>
      <c r="J18" s="54">
        <v>27252</v>
      </c>
      <c r="K18" s="59"/>
      <c r="L18" s="60"/>
      <c r="M18" s="58">
        <v>21681</v>
      </c>
      <c r="N18" s="60"/>
      <c r="O18" s="60"/>
      <c r="P18" s="58">
        <v>12</v>
      </c>
      <c r="Q18" s="58">
        <v>35</v>
      </c>
      <c r="R18" s="58">
        <v>10636</v>
      </c>
      <c r="S18" s="58">
        <v>11832</v>
      </c>
      <c r="T18" s="58">
        <v>3070</v>
      </c>
      <c r="U18" s="14">
        <f t="shared" si="4"/>
        <v>1297</v>
      </c>
      <c r="V18" s="58">
        <v>508</v>
      </c>
      <c r="W18" s="58">
        <v>789</v>
      </c>
      <c r="X18" s="58">
        <v>563</v>
      </c>
      <c r="Y18" s="58">
        <v>4409</v>
      </c>
      <c r="Z18" s="58">
        <v>11133</v>
      </c>
      <c r="AA18" s="62">
        <v>136</v>
      </c>
    </row>
    <row r="19" spans="1:27" ht="15" customHeight="1">
      <c r="A19" s="119" t="s">
        <v>51</v>
      </c>
      <c r="B19" s="92" t="s">
        <v>28</v>
      </c>
      <c r="C19" s="93"/>
      <c r="D19" s="121">
        <v>23346</v>
      </c>
      <c r="E19" s="122">
        <v>23102</v>
      </c>
      <c r="F19" s="123">
        <v>21813</v>
      </c>
      <c r="G19" s="123">
        <v>181</v>
      </c>
      <c r="H19" s="123">
        <v>13668</v>
      </c>
      <c r="I19" s="123">
        <v>7964</v>
      </c>
      <c r="J19" s="123">
        <v>433</v>
      </c>
      <c r="K19" s="123">
        <v>358</v>
      </c>
      <c r="L19" s="123">
        <v>75</v>
      </c>
      <c r="M19" s="123">
        <v>499</v>
      </c>
      <c r="N19" s="123">
        <v>80</v>
      </c>
      <c r="O19" s="123">
        <v>419</v>
      </c>
      <c r="P19" s="123">
        <v>0</v>
      </c>
      <c r="Q19" s="123">
        <v>0</v>
      </c>
      <c r="R19" s="123">
        <v>116</v>
      </c>
      <c r="S19" s="123">
        <v>241</v>
      </c>
      <c r="T19" s="123">
        <v>21</v>
      </c>
      <c r="U19" s="123">
        <v>12</v>
      </c>
      <c r="V19" s="123">
        <v>4</v>
      </c>
      <c r="W19" s="123">
        <v>8</v>
      </c>
      <c r="X19" s="123">
        <v>1</v>
      </c>
      <c r="Y19" s="123">
        <v>41</v>
      </c>
      <c r="Z19" s="123">
        <v>169</v>
      </c>
      <c r="AA19" s="132">
        <v>0</v>
      </c>
    </row>
    <row r="20" spans="1:27" ht="13.5" customHeight="1">
      <c r="A20" s="118"/>
      <c r="B20" s="77" t="s">
        <v>38</v>
      </c>
      <c r="C20" s="78"/>
      <c r="D20" s="124">
        <v>1081961</v>
      </c>
      <c r="E20" s="125">
        <v>1061702</v>
      </c>
      <c r="F20" s="126">
        <v>990854</v>
      </c>
      <c r="G20" s="55"/>
      <c r="H20" s="56"/>
      <c r="I20" s="57"/>
      <c r="J20" s="126">
        <v>28664</v>
      </c>
      <c r="K20" s="55"/>
      <c r="L20" s="56"/>
      <c r="M20" s="126">
        <v>20807</v>
      </c>
      <c r="N20" s="56"/>
      <c r="O20" s="56"/>
      <c r="P20" s="126">
        <v>7</v>
      </c>
      <c r="Q20" s="126">
        <v>154</v>
      </c>
      <c r="R20" s="126">
        <v>10314</v>
      </c>
      <c r="S20" s="126">
        <v>10902</v>
      </c>
      <c r="T20" s="126">
        <v>2676</v>
      </c>
      <c r="U20" s="126">
        <v>1080</v>
      </c>
      <c r="V20" s="126">
        <v>421</v>
      </c>
      <c r="W20" s="126">
        <v>659</v>
      </c>
      <c r="X20" s="126">
        <v>615</v>
      </c>
      <c r="Y20" s="126">
        <v>4098</v>
      </c>
      <c r="Z20" s="126">
        <v>11616</v>
      </c>
      <c r="AA20" s="133">
        <v>174</v>
      </c>
    </row>
    <row r="21" spans="1:27" ht="14.25" customHeight="1" thickBot="1">
      <c r="A21" s="120"/>
      <c r="B21" s="127" t="s">
        <v>39</v>
      </c>
      <c r="C21" s="128"/>
      <c r="D21" s="129">
        <v>1176923</v>
      </c>
      <c r="E21" s="130">
        <v>1156158</v>
      </c>
      <c r="F21" s="131">
        <v>1084519</v>
      </c>
      <c r="G21" s="59"/>
      <c r="H21" s="60"/>
      <c r="I21" s="61"/>
      <c r="J21" s="131">
        <v>28788</v>
      </c>
      <c r="K21" s="59"/>
      <c r="L21" s="60"/>
      <c r="M21" s="131">
        <v>21194</v>
      </c>
      <c r="N21" s="60"/>
      <c r="O21" s="60"/>
      <c r="P21" s="131">
        <v>8</v>
      </c>
      <c r="Q21" s="131">
        <v>194</v>
      </c>
      <c r="R21" s="131">
        <v>10501</v>
      </c>
      <c r="S21" s="131">
        <v>10954</v>
      </c>
      <c r="T21" s="131">
        <v>2760</v>
      </c>
      <c r="U21" s="131">
        <v>1104</v>
      </c>
      <c r="V21" s="131">
        <v>426</v>
      </c>
      <c r="W21" s="131">
        <v>678</v>
      </c>
      <c r="X21" s="131">
        <v>618</v>
      </c>
      <c r="Y21" s="131">
        <v>4106</v>
      </c>
      <c r="Z21" s="131">
        <v>11994</v>
      </c>
      <c r="AA21" s="134">
        <v>183</v>
      </c>
    </row>
    <row r="22" spans="1:27" ht="13.5">
      <c r="A22" s="1"/>
      <c r="B22" s="1"/>
      <c r="C22" s="1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thickBot="1">
      <c r="A23" s="16" t="s">
        <v>40</v>
      </c>
      <c r="B23" s="16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>
      <c r="A24" s="119" t="s">
        <v>52</v>
      </c>
      <c r="B24" s="92" t="s">
        <v>28</v>
      </c>
      <c r="C24" s="93"/>
      <c r="D24" s="18">
        <f>E24+T24+U24+X24+Y24+Z24+AA24</f>
        <v>100</v>
      </c>
      <c r="E24" s="18">
        <f aca="true" t="shared" si="9" ref="E24:AA24">E7/$D7*100</f>
        <v>98.9578613502492</v>
      </c>
      <c r="F24" s="19">
        <f t="shared" si="9"/>
        <v>93.83778885364748</v>
      </c>
      <c r="G24" s="19">
        <f t="shared" si="9"/>
        <v>0.7043703917287968</v>
      </c>
      <c r="H24" s="19">
        <f t="shared" si="9"/>
        <v>56.6668039708366</v>
      </c>
      <c r="I24" s="19">
        <f t="shared" si="9"/>
        <v>36.4666144910821</v>
      </c>
      <c r="J24" s="19">
        <f t="shared" si="9"/>
        <v>1.4993615356098364</v>
      </c>
      <c r="K24" s="19">
        <f t="shared" si="9"/>
        <v>1.3057626560118631</v>
      </c>
      <c r="L24" s="19">
        <f t="shared" si="9"/>
        <v>0.1935988795979734</v>
      </c>
      <c r="M24" s="19">
        <f t="shared" si="9"/>
        <v>2.026609548131977</v>
      </c>
      <c r="N24" s="19">
        <f t="shared" si="9"/>
        <v>0.3336491329241669</v>
      </c>
      <c r="O24" s="19">
        <f t="shared" si="9"/>
        <v>1.6929604152078097</v>
      </c>
      <c r="P24" s="19">
        <f t="shared" si="9"/>
        <v>0</v>
      </c>
      <c r="Q24" s="19">
        <f t="shared" si="9"/>
        <v>0</v>
      </c>
      <c r="R24" s="19">
        <f t="shared" si="9"/>
        <v>0.5478436380112863</v>
      </c>
      <c r="S24" s="19">
        <f t="shared" si="9"/>
        <v>1.0462577748486221</v>
      </c>
      <c r="T24" s="19">
        <f t="shared" si="9"/>
        <v>0.12769287803270585</v>
      </c>
      <c r="U24" s="19">
        <f t="shared" si="9"/>
        <v>0.05354862627177987</v>
      </c>
      <c r="V24" s="19">
        <f t="shared" si="9"/>
        <v>0.004119125097829221</v>
      </c>
      <c r="W24" s="19">
        <f t="shared" si="9"/>
        <v>0.04942950117395066</v>
      </c>
      <c r="X24" s="19">
        <f t="shared" si="9"/>
        <v>0.004119125097829221</v>
      </c>
      <c r="Y24" s="19">
        <f t="shared" si="9"/>
        <v>0.21007537998929027</v>
      </c>
      <c r="Z24" s="19">
        <f t="shared" si="9"/>
        <v>0.6467026403591877</v>
      </c>
      <c r="AA24" s="20">
        <f t="shared" si="9"/>
        <v>0</v>
      </c>
    </row>
    <row r="25" spans="1:27" ht="13.5" customHeight="1">
      <c r="A25" s="118"/>
      <c r="B25" s="77" t="s">
        <v>29</v>
      </c>
      <c r="C25" s="78"/>
      <c r="D25" s="21">
        <f>E25+T25+U25+X25+Y25+Z25+AA25</f>
        <v>100</v>
      </c>
      <c r="E25" s="22">
        <f aca="true" t="shared" si="10" ref="E25:AA25">E8/$D8*100</f>
        <v>98.84000565850897</v>
      </c>
      <c r="F25" s="23">
        <f t="shared" si="10"/>
        <v>93.08247276842552</v>
      </c>
      <c r="G25" s="23">
        <f t="shared" si="10"/>
        <v>0.12731645211486775</v>
      </c>
      <c r="H25" s="23">
        <f t="shared" si="10"/>
        <v>64.24765407648418</v>
      </c>
      <c r="I25" s="23">
        <f t="shared" si="10"/>
        <v>28.70750223982647</v>
      </c>
      <c r="J25" s="23">
        <f t="shared" si="10"/>
        <v>1.6928372707125006</v>
      </c>
      <c r="K25" s="23">
        <f t="shared" si="10"/>
        <v>1.4947894563115953</v>
      </c>
      <c r="L25" s="23">
        <f t="shared" si="10"/>
        <v>0.19804781440090538</v>
      </c>
      <c r="M25" s="23">
        <f t="shared" si="10"/>
        <v>2.272834441458009</v>
      </c>
      <c r="N25" s="23">
        <f t="shared" si="10"/>
        <v>0.3819493563446032</v>
      </c>
      <c r="O25" s="23">
        <f t="shared" si="10"/>
        <v>1.890885085113406</v>
      </c>
      <c r="P25" s="23">
        <f t="shared" si="10"/>
        <v>0</v>
      </c>
      <c r="Q25" s="23">
        <f t="shared" si="10"/>
        <v>0</v>
      </c>
      <c r="R25" s="23">
        <f t="shared" si="10"/>
        <v>0.6271514122695336</v>
      </c>
      <c r="S25" s="23">
        <f t="shared" si="10"/>
        <v>1.1647097656434195</v>
      </c>
      <c r="T25" s="23">
        <f t="shared" si="10"/>
        <v>0.13674730041967276</v>
      </c>
      <c r="U25" s="23">
        <f t="shared" si="10"/>
        <v>0.06130051398123261</v>
      </c>
      <c r="V25" s="23">
        <f t="shared" si="10"/>
        <v>0.004715424152402508</v>
      </c>
      <c r="W25" s="23">
        <f t="shared" si="10"/>
        <v>0.05658508982883011</v>
      </c>
      <c r="X25" s="23">
        <f t="shared" si="10"/>
        <v>0.004715424152402508</v>
      </c>
      <c r="Y25" s="23">
        <f t="shared" si="10"/>
        <v>0.2357712076201254</v>
      </c>
      <c r="Z25" s="23">
        <f t="shared" si="10"/>
        <v>0.7214598953175838</v>
      </c>
      <c r="AA25" s="24">
        <f t="shared" si="10"/>
        <v>0</v>
      </c>
    </row>
    <row r="26" spans="1:27" ht="13.5">
      <c r="A26" s="118"/>
      <c r="B26" s="66" t="s">
        <v>30</v>
      </c>
      <c r="C26" s="67"/>
      <c r="D26" s="21">
        <f aca="true" t="shared" si="11" ref="D26:D38">E26+T26+U26+X26+Y26+Z26+AA26</f>
        <v>100.00000000000001</v>
      </c>
      <c r="E26" s="22">
        <f aca="true" t="shared" si="12" ref="E26:AA26">E9/$D9*100</f>
        <v>98.81098424082288</v>
      </c>
      <c r="F26" s="23">
        <f t="shared" si="12"/>
        <v>92.27139756534868</v>
      </c>
      <c r="G26" s="23">
        <f t="shared" si="12"/>
        <v>0.056619798056053605</v>
      </c>
      <c r="H26" s="23">
        <f t="shared" si="12"/>
        <v>58.252335566669814</v>
      </c>
      <c r="I26" s="23">
        <f t="shared" si="12"/>
        <v>33.96244220062282</v>
      </c>
      <c r="J26" s="23">
        <f t="shared" si="12"/>
        <v>1.9628196659431916</v>
      </c>
      <c r="K26" s="23">
        <f t="shared" si="12"/>
        <v>1.5759177125601584</v>
      </c>
      <c r="L26" s="23">
        <f t="shared" si="12"/>
        <v>0.38690195338303296</v>
      </c>
      <c r="M26" s="23">
        <f t="shared" si="12"/>
        <v>2.7649334717372844</v>
      </c>
      <c r="N26" s="23">
        <f t="shared" si="12"/>
        <v>0.48126828347645556</v>
      </c>
      <c r="O26" s="23">
        <f t="shared" si="12"/>
        <v>2.2836651882608283</v>
      </c>
      <c r="P26" s="23">
        <f t="shared" si="12"/>
        <v>0</v>
      </c>
      <c r="Q26" s="23">
        <f t="shared" si="12"/>
        <v>0</v>
      </c>
      <c r="R26" s="23">
        <f t="shared" si="12"/>
        <v>0.3680286873643484</v>
      </c>
      <c r="S26" s="23">
        <f t="shared" si="12"/>
        <v>1.4438048504293668</v>
      </c>
      <c r="T26" s="23">
        <f t="shared" si="12"/>
        <v>0.12267622912144947</v>
      </c>
      <c r="U26" s="25">
        <f t="shared" si="12"/>
        <v>0.04718316504671133</v>
      </c>
      <c r="V26" s="23">
        <f t="shared" si="12"/>
        <v>0</v>
      </c>
      <c r="W26" s="23">
        <f t="shared" si="12"/>
        <v>0.04718316504671133</v>
      </c>
      <c r="X26" s="23">
        <f t="shared" si="12"/>
        <v>0</v>
      </c>
      <c r="Y26" s="23">
        <f t="shared" si="12"/>
        <v>0.21704255921487212</v>
      </c>
      <c r="Z26" s="23">
        <f t="shared" si="12"/>
        <v>0.8021138057940926</v>
      </c>
      <c r="AA26" s="24">
        <f t="shared" si="12"/>
        <v>0</v>
      </c>
    </row>
    <row r="27" spans="1:27" ht="13.5" customHeight="1">
      <c r="A27" s="118"/>
      <c r="B27" s="77" t="s">
        <v>31</v>
      </c>
      <c r="C27" s="78"/>
      <c r="D27" s="21">
        <f t="shared" si="11"/>
        <v>99.99999999999999</v>
      </c>
      <c r="E27" s="26">
        <f aca="true" t="shared" si="13" ref="E27:AA27">E10/$D10*100</f>
        <v>98.86899151743637</v>
      </c>
      <c r="F27" s="23">
        <f t="shared" si="13"/>
        <v>93.89255419415645</v>
      </c>
      <c r="G27" s="23">
        <f t="shared" si="13"/>
        <v>0.1979264844486334</v>
      </c>
      <c r="H27" s="23">
        <f t="shared" si="13"/>
        <v>70.23562676720076</v>
      </c>
      <c r="I27" s="23">
        <f t="shared" si="13"/>
        <v>23.459000942507068</v>
      </c>
      <c r="J27" s="23">
        <f t="shared" si="13"/>
        <v>1.4231856738925541</v>
      </c>
      <c r="K27" s="23">
        <f t="shared" si="13"/>
        <v>1.413760603204524</v>
      </c>
      <c r="L27" s="23">
        <f t="shared" si="13"/>
        <v>0.009425070688030161</v>
      </c>
      <c r="M27" s="23">
        <f t="shared" si="13"/>
        <v>1.7813383600377004</v>
      </c>
      <c r="N27" s="23">
        <f t="shared" si="13"/>
        <v>0.2827521206409048</v>
      </c>
      <c r="O27" s="23">
        <f t="shared" si="13"/>
        <v>1.4985862393967955</v>
      </c>
      <c r="P27" s="23">
        <f t="shared" si="13"/>
        <v>0</v>
      </c>
      <c r="Q27" s="23">
        <f t="shared" si="13"/>
        <v>0</v>
      </c>
      <c r="R27" s="23">
        <f t="shared" si="13"/>
        <v>0.8859566446748351</v>
      </c>
      <c r="S27" s="23">
        <f t="shared" si="13"/>
        <v>0.8859566446748351</v>
      </c>
      <c r="T27" s="23">
        <f t="shared" si="13"/>
        <v>0.15080113100848258</v>
      </c>
      <c r="U27" s="23">
        <f t="shared" si="13"/>
        <v>0.07540056550424129</v>
      </c>
      <c r="V27" s="23">
        <f t="shared" si="13"/>
        <v>0.009425070688030161</v>
      </c>
      <c r="W27" s="23">
        <f t="shared" si="13"/>
        <v>0.06597549481621112</v>
      </c>
      <c r="X27" s="23">
        <f t="shared" si="13"/>
        <v>0.009425070688030161</v>
      </c>
      <c r="Y27" s="23">
        <f t="shared" si="13"/>
        <v>0.2544769085768143</v>
      </c>
      <c r="Z27" s="23">
        <f t="shared" si="13"/>
        <v>0.6409048067860509</v>
      </c>
      <c r="AA27" s="24">
        <f t="shared" si="13"/>
        <v>0</v>
      </c>
    </row>
    <row r="28" spans="1:27" ht="13.5">
      <c r="A28" s="118"/>
      <c r="B28" s="147" t="s">
        <v>32</v>
      </c>
      <c r="C28" s="148"/>
      <c r="D28" s="27">
        <f t="shared" si="11"/>
        <v>100</v>
      </c>
      <c r="E28" s="28">
        <f aca="true" t="shared" si="14" ref="E28:AA38">E11/$D11*100</f>
        <v>100</v>
      </c>
      <c r="F28" s="29">
        <f t="shared" si="14"/>
        <v>99.16666666666667</v>
      </c>
      <c r="G28" s="29">
        <f t="shared" si="14"/>
        <v>0</v>
      </c>
      <c r="H28" s="29">
        <f t="shared" si="14"/>
        <v>99.16666666666667</v>
      </c>
      <c r="I28" s="29">
        <f t="shared" si="14"/>
        <v>0</v>
      </c>
      <c r="J28" s="29">
        <f t="shared" si="14"/>
        <v>0</v>
      </c>
      <c r="K28" s="29">
        <f t="shared" si="14"/>
        <v>0</v>
      </c>
      <c r="L28" s="29">
        <f t="shared" si="14"/>
        <v>0</v>
      </c>
      <c r="M28" s="29">
        <f t="shared" si="14"/>
        <v>0.8333333333333334</v>
      </c>
      <c r="N28" s="29">
        <f t="shared" si="14"/>
        <v>0</v>
      </c>
      <c r="O28" s="29">
        <f t="shared" si="14"/>
        <v>0.8333333333333334</v>
      </c>
      <c r="P28" s="29">
        <f t="shared" si="14"/>
        <v>0</v>
      </c>
      <c r="Q28" s="29">
        <f t="shared" si="14"/>
        <v>0</v>
      </c>
      <c r="R28" s="29">
        <f t="shared" si="14"/>
        <v>0</v>
      </c>
      <c r="S28" s="29">
        <f t="shared" si="14"/>
        <v>0</v>
      </c>
      <c r="T28" s="29">
        <f t="shared" si="14"/>
        <v>0</v>
      </c>
      <c r="U28" s="29">
        <f t="shared" si="14"/>
        <v>0</v>
      </c>
      <c r="V28" s="29">
        <f t="shared" si="14"/>
        <v>0</v>
      </c>
      <c r="W28" s="29">
        <f t="shared" si="14"/>
        <v>0</v>
      </c>
      <c r="X28" s="29">
        <f t="shared" si="14"/>
        <v>0</v>
      </c>
      <c r="Y28" s="29">
        <f t="shared" si="14"/>
        <v>0</v>
      </c>
      <c r="Z28" s="29">
        <f t="shared" si="14"/>
        <v>0</v>
      </c>
      <c r="AA28" s="30">
        <f t="shared" si="14"/>
        <v>0</v>
      </c>
    </row>
    <row r="29" spans="1:27" ht="13.5">
      <c r="A29" s="118"/>
      <c r="B29" s="66" t="s">
        <v>33</v>
      </c>
      <c r="C29" s="67"/>
      <c r="D29" s="21">
        <f t="shared" si="11"/>
        <v>99.99999999999999</v>
      </c>
      <c r="E29" s="22">
        <f t="shared" si="14"/>
        <v>99.37057435090479</v>
      </c>
      <c r="F29" s="23">
        <f t="shared" si="14"/>
        <v>95.3579858379229</v>
      </c>
      <c r="G29" s="23">
        <f t="shared" si="14"/>
        <v>0.3933910306845004</v>
      </c>
      <c r="H29" s="23">
        <f t="shared" si="14"/>
        <v>61.99842643587726</v>
      </c>
      <c r="I29" s="23">
        <f t="shared" si="14"/>
        <v>32.966168371361135</v>
      </c>
      <c r="J29" s="23">
        <f t="shared" si="14"/>
        <v>1.1014948859166012</v>
      </c>
      <c r="K29" s="23">
        <f t="shared" si="14"/>
        <v>1.1014948859166012</v>
      </c>
      <c r="L29" s="23">
        <f t="shared" si="14"/>
        <v>0</v>
      </c>
      <c r="M29" s="23">
        <f t="shared" si="14"/>
        <v>1.8095987411487018</v>
      </c>
      <c r="N29" s="23">
        <f t="shared" si="14"/>
        <v>0.23603461841070023</v>
      </c>
      <c r="O29" s="23">
        <f t="shared" si="14"/>
        <v>1.5735641227380015</v>
      </c>
      <c r="P29" s="23">
        <f t="shared" si="14"/>
        <v>0</v>
      </c>
      <c r="Q29" s="23">
        <f t="shared" si="14"/>
        <v>0</v>
      </c>
      <c r="R29" s="23">
        <f t="shared" si="14"/>
        <v>0</v>
      </c>
      <c r="S29" s="23">
        <f t="shared" si="14"/>
        <v>1.1014948859166012</v>
      </c>
      <c r="T29" s="23">
        <f t="shared" si="14"/>
        <v>0.3147128245476003</v>
      </c>
      <c r="U29" s="23">
        <f t="shared" si="14"/>
        <v>0</v>
      </c>
      <c r="V29" s="23">
        <f t="shared" si="14"/>
        <v>0</v>
      </c>
      <c r="W29" s="23">
        <f t="shared" si="14"/>
        <v>0</v>
      </c>
      <c r="X29" s="23">
        <f t="shared" si="14"/>
        <v>0</v>
      </c>
      <c r="Y29" s="23">
        <f t="shared" si="14"/>
        <v>0.07867820613690008</v>
      </c>
      <c r="Z29" s="23">
        <f t="shared" si="14"/>
        <v>0.23603461841070023</v>
      </c>
      <c r="AA29" s="24">
        <f t="shared" si="14"/>
        <v>0</v>
      </c>
    </row>
    <row r="30" spans="1:27" ht="13.5">
      <c r="A30" s="118"/>
      <c r="B30" s="66" t="s">
        <v>34</v>
      </c>
      <c r="C30" s="67"/>
      <c r="D30" s="21">
        <f t="shared" si="11"/>
        <v>99.99999999999999</v>
      </c>
      <c r="E30" s="22">
        <f t="shared" si="14"/>
        <v>98.65433137089991</v>
      </c>
      <c r="F30" s="23">
        <f t="shared" si="14"/>
        <v>93.986543313709</v>
      </c>
      <c r="G30" s="23">
        <f t="shared" si="14"/>
        <v>0.33641715727502103</v>
      </c>
      <c r="H30" s="23">
        <f t="shared" si="14"/>
        <v>69.32296047098401</v>
      </c>
      <c r="I30" s="23">
        <f t="shared" si="14"/>
        <v>24.32716568544996</v>
      </c>
      <c r="J30" s="23">
        <f t="shared" si="14"/>
        <v>0.8200168208578638</v>
      </c>
      <c r="K30" s="23">
        <f t="shared" si="14"/>
        <v>0.798990748528175</v>
      </c>
      <c r="L30" s="23">
        <f t="shared" si="14"/>
        <v>0.021026072329688814</v>
      </c>
      <c r="M30" s="23">
        <f t="shared" si="14"/>
        <v>2.2077375946173254</v>
      </c>
      <c r="N30" s="23">
        <f t="shared" si="14"/>
        <v>0.21026072329688814</v>
      </c>
      <c r="O30" s="23">
        <f t="shared" si="14"/>
        <v>1.9974768713204374</v>
      </c>
      <c r="P30" s="23">
        <f t="shared" si="14"/>
        <v>0</v>
      </c>
      <c r="Q30" s="23">
        <f t="shared" si="14"/>
        <v>0</v>
      </c>
      <c r="R30" s="23">
        <f t="shared" si="14"/>
        <v>0.798990748528175</v>
      </c>
      <c r="S30" s="23">
        <f t="shared" si="14"/>
        <v>0.8410428931875525</v>
      </c>
      <c r="T30" s="23">
        <f t="shared" si="14"/>
        <v>0.18923465096719932</v>
      </c>
      <c r="U30" s="23">
        <f t="shared" si="14"/>
        <v>0.16820857863751051</v>
      </c>
      <c r="V30" s="23">
        <f t="shared" si="14"/>
        <v>0.021026072329688814</v>
      </c>
      <c r="W30" s="23">
        <f t="shared" si="14"/>
        <v>0.1471825063078217</v>
      </c>
      <c r="X30" s="23">
        <f t="shared" si="14"/>
        <v>0</v>
      </c>
      <c r="Y30" s="23">
        <f t="shared" si="14"/>
        <v>0.1471825063078217</v>
      </c>
      <c r="Z30" s="23">
        <f t="shared" si="14"/>
        <v>0.8410428931875525</v>
      </c>
      <c r="AA30" s="24">
        <f t="shared" si="14"/>
        <v>0</v>
      </c>
    </row>
    <row r="31" spans="1:27" ht="13.5">
      <c r="A31" s="118"/>
      <c r="B31" s="66" t="s">
        <v>35</v>
      </c>
      <c r="C31" s="67"/>
      <c r="D31" s="21">
        <f t="shared" si="11"/>
        <v>99.99999999999999</v>
      </c>
      <c r="E31" s="22">
        <f t="shared" si="14"/>
        <v>98.9185291997116</v>
      </c>
      <c r="F31" s="23">
        <f t="shared" si="14"/>
        <v>92.06921413121846</v>
      </c>
      <c r="G31" s="23">
        <f t="shared" si="14"/>
        <v>0</v>
      </c>
      <c r="H31" s="23">
        <f t="shared" si="14"/>
        <v>70.15140591204037</v>
      </c>
      <c r="I31" s="23">
        <f t="shared" si="14"/>
        <v>21.91780821917808</v>
      </c>
      <c r="J31" s="23">
        <f t="shared" si="14"/>
        <v>1.7303532804614274</v>
      </c>
      <c r="K31" s="23">
        <f t="shared" si="14"/>
        <v>1.7303532804614274</v>
      </c>
      <c r="L31" s="23">
        <f t="shared" si="14"/>
        <v>0</v>
      </c>
      <c r="M31" s="23">
        <f t="shared" si="14"/>
        <v>2.523431867339582</v>
      </c>
      <c r="N31" s="23">
        <f t="shared" si="14"/>
        <v>0.43258832011535686</v>
      </c>
      <c r="O31" s="23">
        <f t="shared" si="14"/>
        <v>2.0908435472242246</v>
      </c>
      <c r="P31" s="23">
        <f t="shared" si="14"/>
        <v>0</v>
      </c>
      <c r="Q31" s="23">
        <f t="shared" si="14"/>
        <v>0</v>
      </c>
      <c r="R31" s="23">
        <f t="shared" si="14"/>
        <v>1.0814708002883922</v>
      </c>
      <c r="S31" s="23">
        <f t="shared" si="14"/>
        <v>1.514059120403749</v>
      </c>
      <c r="T31" s="23">
        <f t="shared" si="14"/>
        <v>0.21629416005767843</v>
      </c>
      <c r="U31" s="23">
        <f t="shared" si="14"/>
        <v>0</v>
      </c>
      <c r="V31" s="23">
        <f t="shared" si="14"/>
        <v>0</v>
      </c>
      <c r="W31" s="23">
        <f t="shared" si="14"/>
        <v>0</v>
      </c>
      <c r="X31" s="23">
        <f t="shared" si="14"/>
        <v>0.07209805335255948</v>
      </c>
      <c r="Y31" s="23">
        <f t="shared" si="14"/>
        <v>0.21629416005767843</v>
      </c>
      <c r="Z31" s="23">
        <f t="shared" si="14"/>
        <v>0.5767844268204758</v>
      </c>
      <c r="AA31" s="24">
        <f t="shared" si="14"/>
        <v>0</v>
      </c>
    </row>
    <row r="32" spans="1:27" ht="13.5">
      <c r="A32" s="118"/>
      <c r="B32" s="66" t="s">
        <v>36</v>
      </c>
      <c r="C32" s="67"/>
      <c r="D32" s="21">
        <f t="shared" si="11"/>
        <v>100</v>
      </c>
      <c r="E32" s="22">
        <f t="shared" si="14"/>
        <v>98.71663244353182</v>
      </c>
      <c r="F32" s="23">
        <f t="shared" si="14"/>
        <v>93.06981519507187</v>
      </c>
      <c r="G32" s="23">
        <f t="shared" si="14"/>
        <v>0</v>
      </c>
      <c r="H32" s="23">
        <f t="shared" si="14"/>
        <v>69.55852156057495</v>
      </c>
      <c r="I32" s="23">
        <f t="shared" si="14"/>
        <v>23.51129363449692</v>
      </c>
      <c r="J32" s="23">
        <f t="shared" si="14"/>
        <v>2.2073921971252566</v>
      </c>
      <c r="K32" s="23">
        <f t="shared" si="14"/>
        <v>2.2073921971252566</v>
      </c>
      <c r="L32" s="23">
        <f t="shared" si="14"/>
        <v>0</v>
      </c>
      <c r="M32" s="23">
        <f t="shared" si="14"/>
        <v>1.1293634496919918</v>
      </c>
      <c r="N32" s="23">
        <f t="shared" si="14"/>
        <v>0.5133470225872689</v>
      </c>
      <c r="O32" s="23">
        <f t="shared" si="14"/>
        <v>0.6160164271047228</v>
      </c>
      <c r="P32" s="23">
        <f t="shared" si="14"/>
        <v>0</v>
      </c>
      <c r="Q32" s="23">
        <f t="shared" si="14"/>
        <v>0</v>
      </c>
      <c r="R32" s="23">
        <f t="shared" si="14"/>
        <v>1.5913757700205338</v>
      </c>
      <c r="S32" s="23">
        <f t="shared" si="14"/>
        <v>0.7186858316221766</v>
      </c>
      <c r="T32" s="23">
        <f t="shared" si="14"/>
        <v>0</v>
      </c>
      <c r="U32" s="23">
        <f t="shared" si="14"/>
        <v>0</v>
      </c>
      <c r="V32" s="23">
        <f t="shared" si="14"/>
        <v>0</v>
      </c>
      <c r="W32" s="23">
        <f t="shared" si="14"/>
        <v>0</v>
      </c>
      <c r="X32" s="23">
        <f t="shared" si="14"/>
        <v>0</v>
      </c>
      <c r="Y32" s="23">
        <f t="shared" si="14"/>
        <v>0.7186858316221766</v>
      </c>
      <c r="Z32" s="23">
        <f t="shared" si="14"/>
        <v>0.5646817248459959</v>
      </c>
      <c r="AA32" s="24">
        <f t="shared" si="14"/>
        <v>0</v>
      </c>
    </row>
    <row r="33" spans="1:27" ht="14.25" thickBot="1">
      <c r="A33" s="118"/>
      <c r="B33" s="79" t="s">
        <v>37</v>
      </c>
      <c r="C33" s="80"/>
      <c r="D33" s="31">
        <f t="shared" si="11"/>
        <v>100</v>
      </c>
      <c r="E33" s="32">
        <f t="shared" si="14"/>
        <v>99.29078014184397</v>
      </c>
      <c r="F33" s="33">
        <f t="shared" si="14"/>
        <v>94.9468085106383</v>
      </c>
      <c r="G33" s="33">
        <f t="shared" si="14"/>
        <v>0</v>
      </c>
      <c r="H33" s="33">
        <f t="shared" si="14"/>
        <v>81.56028368794325</v>
      </c>
      <c r="I33" s="33">
        <f t="shared" si="14"/>
        <v>13.386524822695037</v>
      </c>
      <c r="J33" s="33">
        <f t="shared" si="14"/>
        <v>2.74822695035461</v>
      </c>
      <c r="K33" s="33">
        <f t="shared" si="14"/>
        <v>2.74822695035461</v>
      </c>
      <c r="L33" s="33">
        <f t="shared" si="14"/>
        <v>0</v>
      </c>
      <c r="M33" s="33">
        <f t="shared" si="14"/>
        <v>0.26595744680851063</v>
      </c>
      <c r="N33" s="33">
        <f t="shared" si="14"/>
        <v>0.08865248226950355</v>
      </c>
      <c r="O33" s="33">
        <f t="shared" si="14"/>
        <v>0.1773049645390071</v>
      </c>
      <c r="P33" s="33">
        <f t="shared" si="14"/>
        <v>0</v>
      </c>
      <c r="Q33" s="33">
        <f t="shared" si="14"/>
        <v>0</v>
      </c>
      <c r="R33" s="33">
        <f t="shared" si="14"/>
        <v>0.8865248226950355</v>
      </c>
      <c r="S33" s="33">
        <f t="shared" si="14"/>
        <v>0.44326241134751776</v>
      </c>
      <c r="T33" s="33">
        <f t="shared" si="14"/>
        <v>0</v>
      </c>
      <c r="U33" s="33">
        <f t="shared" si="14"/>
        <v>0</v>
      </c>
      <c r="V33" s="33">
        <f t="shared" si="14"/>
        <v>0</v>
      </c>
      <c r="W33" s="33">
        <f t="shared" si="14"/>
        <v>0</v>
      </c>
      <c r="X33" s="33">
        <f t="shared" si="14"/>
        <v>0</v>
      </c>
      <c r="Y33" s="33">
        <f t="shared" si="14"/>
        <v>0.1773049645390071</v>
      </c>
      <c r="Z33" s="33">
        <f t="shared" si="14"/>
        <v>0.5319148936170213</v>
      </c>
      <c r="AA33" s="34">
        <f t="shared" si="14"/>
        <v>0</v>
      </c>
    </row>
    <row r="34" spans="1:27" ht="15" customHeight="1" thickTop="1">
      <c r="A34" s="118"/>
      <c r="B34" s="77" t="s">
        <v>38</v>
      </c>
      <c r="C34" s="78"/>
      <c r="D34" s="21">
        <f t="shared" si="11"/>
        <v>99.99999999999999</v>
      </c>
      <c r="E34" s="22">
        <f t="shared" si="14"/>
        <v>98.16682534962538</v>
      </c>
      <c r="F34" s="23">
        <f t="shared" si="14"/>
        <v>91.73348174054745</v>
      </c>
      <c r="G34" s="35"/>
      <c r="H34" s="35"/>
      <c r="I34" s="35"/>
      <c r="J34" s="23">
        <f t="shared" si="14"/>
        <v>2.4698161369202047</v>
      </c>
      <c r="K34" s="35"/>
      <c r="L34" s="35"/>
      <c r="M34" s="23">
        <f t="shared" si="14"/>
        <v>1.9361139680106068</v>
      </c>
      <c r="N34" s="35"/>
      <c r="O34" s="35"/>
      <c r="P34" s="23">
        <f t="shared" si="14"/>
        <v>0.0009093579296466144</v>
      </c>
      <c r="Q34" s="23">
        <f t="shared" si="14"/>
        <v>0.0031827527537631505</v>
      </c>
      <c r="R34" s="23">
        <f t="shared" si="14"/>
        <v>0.9523705597188993</v>
      </c>
      <c r="S34" s="23">
        <f t="shared" si="14"/>
        <v>1.070950833744818</v>
      </c>
      <c r="T34" s="23">
        <f t="shared" si="14"/>
        <v>0.2716252135854437</v>
      </c>
      <c r="U34" s="23">
        <f t="shared" si="14"/>
        <v>0.1155793928580847</v>
      </c>
      <c r="V34" s="23">
        <f t="shared" si="14"/>
        <v>0.04501321751750741</v>
      </c>
      <c r="W34" s="23">
        <f t="shared" si="14"/>
        <v>0.07056617534057728</v>
      </c>
      <c r="X34" s="23">
        <f t="shared" si="14"/>
        <v>0.05092404406021041</v>
      </c>
      <c r="Y34" s="23">
        <f t="shared" si="14"/>
        <v>0.40029936063043964</v>
      </c>
      <c r="Z34" s="23">
        <f t="shared" si="14"/>
        <v>0.9838343440846722</v>
      </c>
      <c r="AA34" s="24">
        <f t="shared" si="14"/>
        <v>0.010912295155759373</v>
      </c>
    </row>
    <row r="35" spans="1:27" ht="14.25" customHeight="1" thickBot="1">
      <c r="A35" s="120"/>
      <c r="B35" s="127" t="s">
        <v>39</v>
      </c>
      <c r="C35" s="128"/>
      <c r="D35" s="36">
        <f t="shared" si="11"/>
        <v>100</v>
      </c>
      <c r="E35" s="37">
        <f t="shared" si="14"/>
        <v>98.2757755161462</v>
      </c>
      <c r="F35" s="38">
        <f t="shared" si="14"/>
        <v>92.29788387589065</v>
      </c>
      <c r="G35" s="39"/>
      <c r="H35" s="39"/>
      <c r="I35" s="39"/>
      <c r="J35" s="38">
        <f t="shared" si="14"/>
        <v>2.280112851027942</v>
      </c>
      <c r="K35" s="39"/>
      <c r="L35" s="39"/>
      <c r="M35" s="38">
        <f t="shared" si="14"/>
        <v>1.8139999531460738</v>
      </c>
      <c r="N35" s="39"/>
      <c r="O35" s="39"/>
      <c r="P35" s="38">
        <f t="shared" si="14"/>
        <v>0.0010040127041074161</v>
      </c>
      <c r="Q35" s="38">
        <f t="shared" si="14"/>
        <v>0.0029283703869799633</v>
      </c>
      <c r="R35" s="38">
        <f t="shared" si="14"/>
        <v>0.8898899267405397</v>
      </c>
      <c r="S35" s="38">
        <f t="shared" si="14"/>
        <v>0.9899565262499123</v>
      </c>
      <c r="T35" s="38">
        <f t="shared" si="14"/>
        <v>0.2568599168008139</v>
      </c>
      <c r="U35" s="38">
        <f t="shared" si="14"/>
        <v>0.10851703976894321</v>
      </c>
      <c r="V35" s="38">
        <f t="shared" si="14"/>
        <v>0.042503204473880604</v>
      </c>
      <c r="W35" s="38">
        <f t="shared" si="14"/>
        <v>0.06601383529506259</v>
      </c>
      <c r="X35" s="38">
        <f t="shared" si="14"/>
        <v>0.047104929367706265</v>
      </c>
      <c r="Y35" s="38">
        <f t="shared" si="14"/>
        <v>0.3688910010341331</v>
      </c>
      <c r="Z35" s="38">
        <f t="shared" si="14"/>
        <v>0.9314727862356551</v>
      </c>
      <c r="AA35" s="40">
        <f t="shared" si="14"/>
        <v>0.011378810646550715</v>
      </c>
    </row>
    <row r="36" spans="1:27" ht="15" customHeight="1">
      <c r="A36" s="119" t="s">
        <v>51</v>
      </c>
      <c r="B36" s="92" t="s">
        <v>28</v>
      </c>
      <c r="C36" s="93"/>
      <c r="D36" s="41">
        <f t="shared" si="11"/>
        <v>100</v>
      </c>
      <c r="E36" s="18">
        <f t="shared" si="14"/>
        <v>98.9548530797567</v>
      </c>
      <c r="F36" s="19">
        <f t="shared" si="14"/>
        <v>93.43356463634026</v>
      </c>
      <c r="G36" s="19">
        <f t="shared" si="14"/>
        <v>0.7752934121476912</v>
      </c>
      <c r="H36" s="19">
        <f t="shared" si="14"/>
        <v>58.54536108969417</v>
      </c>
      <c r="I36" s="19">
        <f t="shared" si="14"/>
        <v>34.112910134498414</v>
      </c>
      <c r="J36" s="19">
        <f t="shared" si="14"/>
        <v>1.8547074445301122</v>
      </c>
      <c r="K36" s="19">
        <f t="shared" si="14"/>
        <v>1.5334532682258202</v>
      </c>
      <c r="L36" s="19">
        <f t="shared" si="14"/>
        <v>0.3212541763042919</v>
      </c>
      <c r="M36" s="19">
        <f t="shared" si="14"/>
        <v>2.137411119677889</v>
      </c>
      <c r="N36" s="19">
        <f t="shared" si="14"/>
        <v>0.3426711213912447</v>
      </c>
      <c r="O36" s="19">
        <f t="shared" si="14"/>
        <v>1.7947399982866443</v>
      </c>
      <c r="P36" s="19">
        <f t="shared" si="14"/>
        <v>0</v>
      </c>
      <c r="Q36" s="19">
        <f t="shared" si="14"/>
        <v>0</v>
      </c>
      <c r="R36" s="19">
        <f t="shared" si="14"/>
        <v>0.4968731260173049</v>
      </c>
      <c r="S36" s="19">
        <f t="shared" si="14"/>
        <v>1.032296753191125</v>
      </c>
      <c r="T36" s="19">
        <f t="shared" si="14"/>
        <v>0.08995116936520176</v>
      </c>
      <c r="U36" s="19">
        <f t="shared" si="14"/>
        <v>0.05140066820868672</v>
      </c>
      <c r="V36" s="19">
        <f t="shared" si="14"/>
        <v>0.01713355606956224</v>
      </c>
      <c r="W36" s="19">
        <f t="shared" si="14"/>
        <v>0.03426711213912448</v>
      </c>
      <c r="X36" s="19">
        <f t="shared" si="14"/>
        <v>0.00428338901739056</v>
      </c>
      <c r="Y36" s="19">
        <f t="shared" si="14"/>
        <v>0.17561894971301295</v>
      </c>
      <c r="Z36" s="19">
        <f t="shared" si="14"/>
        <v>0.7238927439390045</v>
      </c>
      <c r="AA36" s="20">
        <f t="shared" si="14"/>
        <v>0</v>
      </c>
    </row>
    <row r="37" spans="1:27" ht="13.5" customHeight="1">
      <c r="A37" s="118"/>
      <c r="B37" s="77" t="s">
        <v>38</v>
      </c>
      <c r="C37" s="78"/>
      <c r="D37" s="21">
        <f t="shared" si="11"/>
        <v>99.99999999999999</v>
      </c>
      <c r="E37" s="22">
        <f>E20/$D20*100</f>
        <v>98.12756652041986</v>
      </c>
      <c r="F37" s="23">
        <f>F20/$D20*100</f>
        <v>91.57945619111965</v>
      </c>
      <c r="G37" s="35"/>
      <c r="H37" s="35"/>
      <c r="I37" s="35"/>
      <c r="J37" s="23">
        <f>J20/$D20*100</f>
        <v>2.649263698044569</v>
      </c>
      <c r="K37" s="35"/>
      <c r="L37" s="35"/>
      <c r="M37" s="23">
        <f>M20/$D20*100</f>
        <v>1.923082255275375</v>
      </c>
      <c r="N37" s="35"/>
      <c r="O37" s="35"/>
      <c r="P37" s="23">
        <f t="shared" si="14"/>
        <v>0.0006469734121655032</v>
      </c>
      <c r="Q37" s="23">
        <f t="shared" si="14"/>
        <v>0.01423341506764107</v>
      </c>
      <c r="R37" s="23">
        <f t="shared" si="14"/>
        <v>0.9532691104392856</v>
      </c>
      <c r="S37" s="23">
        <f t="shared" si="14"/>
        <v>1.007614877061188</v>
      </c>
      <c r="T37" s="23">
        <f t="shared" si="14"/>
        <v>0.2473286929935552</v>
      </c>
      <c r="U37" s="23">
        <f t="shared" si="14"/>
        <v>0.09981875501982049</v>
      </c>
      <c r="V37" s="23">
        <f t="shared" si="14"/>
        <v>0.03891082950309669</v>
      </c>
      <c r="W37" s="23">
        <f t="shared" si="14"/>
        <v>0.060907925516723804</v>
      </c>
      <c r="X37" s="23">
        <f t="shared" si="14"/>
        <v>0.056841235497397787</v>
      </c>
      <c r="Y37" s="23">
        <f t="shared" si="14"/>
        <v>0.37875672043631886</v>
      </c>
      <c r="Z37" s="23">
        <f t="shared" si="14"/>
        <v>1.0736061651020694</v>
      </c>
      <c r="AA37" s="24">
        <f t="shared" si="14"/>
        <v>0.01608191053097108</v>
      </c>
    </row>
    <row r="38" spans="1:27" ht="14.25" customHeight="1" thickBot="1">
      <c r="A38" s="120"/>
      <c r="B38" s="127" t="s">
        <v>39</v>
      </c>
      <c r="C38" s="128"/>
      <c r="D38" s="36">
        <f t="shared" si="11"/>
        <v>100</v>
      </c>
      <c r="E38" s="37">
        <f>E21/$D21*100</f>
        <v>98.23565347945447</v>
      </c>
      <c r="F38" s="38">
        <f>F21/$D21*100</f>
        <v>92.14867922540387</v>
      </c>
      <c r="G38" s="39"/>
      <c r="H38" s="39"/>
      <c r="I38" s="39"/>
      <c r="J38" s="38">
        <f>J21/$D21*100</f>
        <v>2.4460393755581293</v>
      </c>
      <c r="K38" s="39"/>
      <c r="L38" s="39"/>
      <c r="M38" s="38">
        <f>M21/$D21*100</f>
        <v>1.8007975033200982</v>
      </c>
      <c r="N38" s="39"/>
      <c r="O38" s="39"/>
      <c r="P38" s="38">
        <f t="shared" si="14"/>
        <v>0.0006797386065188632</v>
      </c>
      <c r="Q38" s="38">
        <f t="shared" si="14"/>
        <v>0.016483661208082433</v>
      </c>
      <c r="R38" s="38">
        <f t="shared" si="14"/>
        <v>0.8922418883818228</v>
      </c>
      <c r="S38" s="38">
        <f t="shared" si="14"/>
        <v>0.9307320869759534</v>
      </c>
      <c r="T38" s="38">
        <f t="shared" si="14"/>
        <v>0.2345098192490078</v>
      </c>
      <c r="U38" s="38">
        <f t="shared" si="14"/>
        <v>0.09380392769960312</v>
      </c>
      <c r="V38" s="38">
        <f t="shared" si="14"/>
        <v>0.036196080797129465</v>
      </c>
      <c r="W38" s="38">
        <f t="shared" si="14"/>
        <v>0.057607846902473656</v>
      </c>
      <c r="X38" s="38">
        <f t="shared" si="14"/>
        <v>0.05250980735358218</v>
      </c>
      <c r="Y38" s="38">
        <f t="shared" si="14"/>
        <v>0.3488758397958065</v>
      </c>
      <c r="Z38" s="38">
        <f t="shared" si="14"/>
        <v>1.0190981058234057</v>
      </c>
      <c r="AA38" s="40">
        <f t="shared" si="14"/>
        <v>0.015549020624118995</v>
      </c>
    </row>
    <row r="39" spans="1:27" ht="13.5">
      <c r="A39" s="1"/>
      <c r="B39" s="1"/>
      <c r="C39" s="42"/>
      <c r="D39" s="4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4" ht="13.5">
      <c r="A40" s="43" t="s">
        <v>41</v>
      </c>
      <c r="B40" s="44"/>
      <c r="C40" s="45" t="s">
        <v>42</v>
      </c>
      <c r="D40" s="46"/>
    </row>
    <row r="41" spans="2:4" s="43" customFormat="1" ht="13.5">
      <c r="B41" s="47" t="s">
        <v>49</v>
      </c>
      <c r="D41" s="47"/>
    </row>
    <row r="42" spans="2:5" ht="13.5">
      <c r="B42" s="47"/>
      <c r="C42" s="46"/>
      <c r="D42" s="46"/>
      <c r="E42" s="46"/>
    </row>
    <row r="43" spans="3:4" ht="13.5">
      <c r="C43" s="46"/>
      <c r="D43" s="46"/>
    </row>
    <row r="44" spans="3:4" ht="13.5">
      <c r="C44" s="46"/>
      <c r="D44" s="46"/>
    </row>
    <row r="45" spans="3:4" ht="13.5">
      <c r="C45" s="46"/>
      <c r="D45" s="46"/>
    </row>
    <row r="46" spans="3:4" ht="13.5">
      <c r="C46" s="46"/>
      <c r="D46" s="46"/>
    </row>
    <row r="47" spans="3:4" ht="13.5">
      <c r="C47" s="46"/>
      <c r="D47" s="46"/>
    </row>
    <row r="48" spans="3:4" ht="13.5">
      <c r="C48" s="46"/>
      <c r="D48" s="46"/>
    </row>
    <row r="49" spans="3:4" ht="13.5">
      <c r="C49" s="46"/>
      <c r="D49" s="46"/>
    </row>
    <row r="50" spans="3:4" ht="13.5">
      <c r="C50" s="46"/>
      <c r="D50" s="46"/>
    </row>
    <row r="51" spans="3:4" ht="13.5">
      <c r="C51" s="46"/>
      <c r="D51" s="46"/>
    </row>
    <row r="52" spans="3:4" ht="13.5">
      <c r="C52" s="46"/>
      <c r="D52" s="46"/>
    </row>
    <row r="53" spans="3:4" ht="13.5">
      <c r="C53" s="46"/>
      <c r="D53" s="46"/>
    </row>
    <row r="54" spans="3:4" ht="13.5">
      <c r="C54" s="46"/>
      <c r="D54" s="46"/>
    </row>
    <row r="55" spans="3:4" ht="13.5">
      <c r="C55" s="46"/>
      <c r="D55" s="46"/>
    </row>
    <row r="56" spans="3:4" ht="13.5">
      <c r="C56" s="46"/>
      <c r="D56" s="46"/>
    </row>
    <row r="57" spans="3:4" ht="13.5">
      <c r="C57" s="46"/>
      <c r="D57" s="46"/>
    </row>
    <row r="58" spans="3:4" ht="13.5">
      <c r="C58" s="46"/>
      <c r="D58" s="46"/>
    </row>
    <row r="59" spans="3:4" ht="13.5">
      <c r="C59" s="46"/>
      <c r="D59" s="46"/>
    </row>
    <row r="60" spans="3:4" ht="13.5">
      <c r="C60" s="46"/>
      <c r="D60" s="46"/>
    </row>
    <row r="61" spans="3:4" ht="13.5">
      <c r="C61" s="46"/>
      <c r="D61" s="46"/>
    </row>
    <row r="62" spans="3:4" ht="13.5">
      <c r="C62" s="46"/>
      <c r="D62" s="46"/>
    </row>
    <row r="63" spans="3:4" ht="13.5">
      <c r="C63" s="46"/>
      <c r="D63" s="46"/>
    </row>
    <row r="64" spans="3:4" ht="13.5">
      <c r="C64" s="46"/>
      <c r="D64" s="46"/>
    </row>
    <row r="65" spans="3:4" ht="13.5">
      <c r="C65" s="46"/>
      <c r="D65" s="46"/>
    </row>
    <row r="66" spans="3:4" ht="13.5">
      <c r="C66" s="46"/>
      <c r="D66" s="46"/>
    </row>
    <row r="67" spans="3:4" ht="13.5">
      <c r="C67" s="46"/>
      <c r="D67" s="46"/>
    </row>
    <row r="68" spans="3:4" ht="13.5">
      <c r="C68" s="46"/>
      <c r="D68" s="46"/>
    </row>
    <row r="69" spans="3:4" ht="13.5">
      <c r="C69" s="46"/>
      <c r="D69" s="46"/>
    </row>
    <row r="70" spans="3:4" ht="13.5">
      <c r="C70" s="46"/>
      <c r="D70" s="46"/>
    </row>
    <row r="71" spans="3:4" ht="13.5">
      <c r="C71" s="46"/>
      <c r="D71" s="46"/>
    </row>
    <row r="72" spans="3:4" ht="13.5">
      <c r="C72" s="46"/>
      <c r="D72" s="46"/>
    </row>
    <row r="73" spans="3:4" ht="13.5">
      <c r="C73" s="46"/>
      <c r="D73" s="46"/>
    </row>
    <row r="74" spans="3:4" ht="13.5">
      <c r="C74" s="46"/>
      <c r="D74" s="46"/>
    </row>
    <row r="75" spans="3:4" ht="13.5">
      <c r="C75" s="46"/>
      <c r="D75" s="46"/>
    </row>
    <row r="76" spans="3:4" ht="13.5">
      <c r="C76" s="46"/>
      <c r="D76" s="46"/>
    </row>
    <row r="77" spans="3:4" ht="13.5">
      <c r="C77" s="46"/>
      <c r="D77" s="46"/>
    </row>
    <row r="78" spans="3:4" ht="13.5">
      <c r="C78" s="46"/>
      <c r="D78" s="46"/>
    </row>
    <row r="79" spans="3:4" ht="13.5">
      <c r="C79" s="46"/>
      <c r="D79" s="46"/>
    </row>
    <row r="80" spans="3:4" ht="13.5">
      <c r="C80" s="46"/>
      <c r="D80" s="46"/>
    </row>
    <row r="81" spans="3:4" ht="13.5">
      <c r="C81" s="46"/>
      <c r="D81" s="46"/>
    </row>
    <row r="82" spans="3:4" ht="13.5">
      <c r="C82" s="46"/>
      <c r="D82" s="46"/>
    </row>
    <row r="83" spans="3:4" ht="13.5">
      <c r="C83" s="46"/>
      <c r="D83" s="46"/>
    </row>
    <row r="84" spans="3:4" ht="13.5">
      <c r="C84" s="46"/>
      <c r="D84" s="46"/>
    </row>
    <row r="85" spans="3:4" ht="13.5">
      <c r="C85" s="46"/>
      <c r="D85" s="46"/>
    </row>
    <row r="86" spans="3:4" ht="13.5">
      <c r="C86" s="46"/>
      <c r="D86" s="46"/>
    </row>
    <row r="87" spans="3:4" ht="13.5">
      <c r="C87" s="46"/>
      <c r="D87" s="46"/>
    </row>
    <row r="88" spans="3:4" ht="13.5">
      <c r="C88" s="46"/>
      <c r="D88" s="46"/>
    </row>
    <row r="89" spans="3:4" ht="13.5">
      <c r="C89" s="46"/>
      <c r="D89" s="46"/>
    </row>
    <row r="90" spans="3:4" ht="13.5">
      <c r="C90" s="46"/>
      <c r="D90" s="46"/>
    </row>
    <row r="91" spans="3:4" ht="13.5">
      <c r="C91" s="46"/>
      <c r="D91" s="46"/>
    </row>
    <row r="92" spans="3:4" ht="13.5">
      <c r="C92" s="46"/>
      <c r="D92" s="46"/>
    </row>
    <row r="93" spans="3:4" ht="13.5">
      <c r="C93" s="46"/>
      <c r="D93" s="46"/>
    </row>
    <row r="94" spans="3:4" ht="13.5">
      <c r="C94" s="46"/>
      <c r="D94" s="46"/>
    </row>
    <row r="95" spans="3:4" ht="13.5">
      <c r="C95" s="46"/>
      <c r="D95" s="46"/>
    </row>
    <row r="96" spans="3:4" ht="13.5">
      <c r="C96" s="46"/>
      <c r="D96" s="46"/>
    </row>
    <row r="97" spans="3:4" ht="13.5">
      <c r="C97" s="46"/>
      <c r="D97" s="46"/>
    </row>
    <row r="98" spans="3:4" ht="13.5">
      <c r="C98" s="46"/>
      <c r="D98" s="46"/>
    </row>
    <row r="99" spans="3:4" ht="13.5">
      <c r="C99" s="46"/>
      <c r="D99" s="46"/>
    </row>
  </sheetData>
  <sheetProtection/>
  <mergeCells count="56">
    <mergeCell ref="Y1:AA1"/>
    <mergeCell ref="A3:C6"/>
    <mergeCell ref="D3:D5"/>
    <mergeCell ref="E3:S3"/>
    <mergeCell ref="V3:W4"/>
    <mergeCell ref="E4:E6"/>
    <mergeCell ref="F4:O4"/>
    <mergeCell ref="P4:P6"/>
    <mergeCell ref="R4:R6"/>
    <mergeCell ref="S4:S6"/>
    <mergeCell ref="X4:X6"/>
    <mergeCell ref="Y4:Y5"/>
    <mergeCell ref="B25:C25"/>
    <mergeCell ref="B24:C24"/>
    <mergeCell ref="B9:C9"/>
    <mergeCell ref="B21:C21"/>
    <mergeCell ref="B20:C20"/>
    <mergeCell ref="B7:C7"/>
    <mergeCell ref="W5:W6"/>
    <mergeCell ref="M5:O5"/>
    <mergeCell ref="Z4:Z6"/>
    <mergeCell ref="U5:U6"/>
    <mergeCell ref="AA4:AA6"/>
    <mergeCell ref="A24:A35"/>
    <mergeCell ref="B32:C32"/>
    <mergeCell ref="B31:C31"/>
    <mergeCell ref="B30:C30"/>
    <mergeCell ref="B29:C29"/>
    <mergeCell ref="T4:T6"/>
    <mergeCell ref="Q4:Q6"/>
    <mergeCell ref="A7:A18"/>
    <mergeCell ref="A19:A21"/>
    <mergeCell ref="F5:I5"/>
    <mergeCell ref="J5:L5"/>
    <mergeCell ref="B11:C11"/>
    <mergeCell ref="B10:C10"/>
    <mergeCell ref="B16:C16"/>
    <mergeCell ref="B8:C8"/>
    <mergeCell ref="B15:C15"/>
    <mergeCell ref="B14:C14"/>
    <mergeCell ref="B28:C28"/>
    <mergeCell ref="B27:C27"/>
    <mergeCell ref="A36:A38"/>
    <mergeCell ref="V5:V6"/>
    <mergeCell ref="B38:C38"/>
    <mergeCell ref="B37:C37"/>
    <mergeCell ref="B36:C36"/>
    <mergeCell ref="B35:C35"/>
    <mergeCell ref="B34:C34"/>
    <mergeCell ref="B33:C33"/>
    <mergeCell ref="B13:C13"/>
    <mergeCell ref="B12:C12"/>
    <mergeCell ref="B26:C26"/>
    <mergeCell ref="B19:C19"/>
    <mergeCell ref="B18:C18"/>
    <mergeCell ref="B17:C17"/>
  </mergeCells>
  <printOptions horizontalCentered="1" verticalCentered="1"/>
  <pageMargins left="0.5905511811023623" right="0" top="0" bottom="0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2013-01-11T07:15:56Z</cp:lastPrinted>
  <dcterms:created xsi:type="dcterms:W3CDTF">2009-03-04T11:22:39Z</dcterms:created>
  <dcterms:modified xsi:type="dcterms:W3CDTF">2013-01-11T07:17:03Z</dcterms:modified>
  <cp:category/>
  <cp:version/>
  <cp:contentType/>
  <cp:contentStatus/>
</cp:coreProperties>
</file>