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2表" sheetId="1" r:id="rId1"/>
  </sheets>
  <definedNames>
    <definedName name="_xlnm.Print_Area" localSheetId="0">'第2表'!$A$1:$AA$34</definedName>
  </definedNames>
  <calcPr fullCalcOnLoad="1"/>
</workbook>
</file>

<file path=xl/sharedStrings.xml><?xml version="1.0" encoding="utf-8"?>
<sst xmlns="http://schemas.openxmlformats.org/spreadsheetml/2006/main" count="70" uniqueCount="51">
  <si>
    <t>公共職業能力開発施設等入学者</t>
  </si>
  <si>
    <t>就職者</t>
  </si>
  <si>
    <t>第２表　中学校卒業者の府内・府外別進路状況</t>
  </si>
  <si>
    <t>各年５月１日現在</t>
  </si>
  <si>
    <t>（府内）</t>
  </si>
  <si>
    <t>区　　分</t>
  </si>
  <si>
    <t>合 計</t>
  </si>
  <si>
    <t>Ａ　高等学校等進学者</t>
  </si>
  <si>
    <t xml:space="preserve"> Ｂ</t>
  </si>
  <si>
    <t>Ｃ</t>
  </si>
  <si>
    <t>専修学校　　一般課程等　　入　学　者</t>
  </si>
  <si>
    <t>Ｄ</t>
  </si>
  <si>
    <t>Ｅ</t>
  </si>
  <si>
    <t>Ｆ</t>
  </si>
  <si>
    <t xml:space="preserve"> Ｇ</t>
  </si>
  <si>
    <t>小 計</t>
  </si>
  <si>
    <t>高等学校（本科）</t>
  </si>
  <si>
    <t>高等学校別科</t>
  </si>
  <si>
    <t>中等教育学校　　　後期課程　　　　（本科・別科）</t>
  </si>
  <si>
    <t>高等専門学校</t>
  </si>
  <si>
    <t>特別支援学校　　高等部　　　 （本科・別科）</t>
  </si>
  <si>
    <t>専修学校高等課程進学者</t>
  </si>
  <si>
    <t>左記以外の者</t>
  </si>
  <si>
    <t>死亡・不詳</t>
  </si>
  <si>
    <t>全 日 制</t>
  </si>
  <si>
    <t>定 時 制</t>
  </si>
  <si>
    <t>通 信 制</t>
  </si>
  <si>
    <t>小　計</t>
  </si>
  <si>
    <t>専修学校一般課程</t>
  </si>
  <si>
    <t>各種学校</t>
  </si>
  <si>
    <t>（卒業者総数）</t>
  </si>
  <si>
    <t>計</t>
  </si>
  <si>
    <t>国立</t>
  </si>
  <si>
    <t>公立</t>
  </si>
  <si>
    <t>私立</t>
  </si>
  <si>
    <t>左　　記　　　　ＡＢＣＤ　を除く</t>
  </si>
  <si>
    <t>京都国公私</t>
  </si>
  <si>
    <t>京都公立</t>
  </si>
  <si>
    <t>京都市</t>
  </si>
  <si>
    <t>京都市を除く</t>
  </si>
  <si>
    <t>府　立</t>
  </si>
  <si>
    <t>乙　訓</t>
  </si>
  <si>
    <t>山　城</t>
  </si>
  <si>
    <t>南　丹</t>
  </si>
  <si>
    <t>中　丹</t>
  </si>
  <si>
    <t>丹　後</t>
  </si>
  <si>
    <t>（府外）</t>
  </si>
  <si>
    <t>注　「Ａ」･「Ｂ」・「Ｃ」・［Ｄ」は就職進学者・入学者を含む</t>
  </si>
  <si>
    <t xml:space="preserve">24年 </t>
  </si>
  <si>
    <t>23年</t>
  </si>
  <si>
    <t xml:space="preserve">24年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</si>
</sst>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dashed"/>
      <bottom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/>
      <right style="thin"/>
      <top/>
      <bottom/>
    </border>
    <border>
      <left style="thin"/>
      <right style="medium"/>
      <top/>
      <bottom style="dotted"/>
    </border>
    <border>
      <left/>
      <right style="medium"/>
      <top style="dotted"/>
      <bottom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top"/>
    </xf>
    <xf numFmtId="0" fontId="21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textRotation="255"/>
    </xf>
    <xf numFmtId="0" fontId="2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21" xfId="0" applyFont="1" applyFill="1" applyBorder="1" applyAlignment="1">
      <alignment horizontal="center" vertical="center" textRotation="255" wrapText="1"/>
    </xf>
    <xf numFmtId="0" fontId="20" fillId="0" borderId="15" xfId="0" applyFont="1" applyFill="1" applyBorder="1" applyAlignment="1">
      <alignment horizontal="center" vertical="center" textRotation="255" wrapText="1"/>
    </xf>
    <xf numFmtId="0" fontId="21" fillId="0" borderId="22" xfId="0" applyFont="1" applyFill="1" applyBorder="1" applyAlignment="1">
      <alignment horizontal="center" vertical="center" textRotation="255" wrapText="1"/>
    </xf>
    <xf numFmtId="0" fontId="22" fillId="0" borderId="23" xfId="0" applyFont="1" applyFill="1" applyBorder="1" applyAlignment="1">
      <alignment horizontal="center" vertical="center" textRotation="255" wrapText="1"/>
    </xf>
    <xf numFmtId="0" fontId="22" fillId="0" borderId="24" xfId="0" applyFont="1" applyFill="1" applyBorder="1" applyAlignment="1">
      <alignment horizontal="center" vertical="center" textRotation="255" wrapText="1"/>
    </xf>
    <xf numFmtId="0" fontId="2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21" fillId="0" borderId="23" xfId="0" applyFont="1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0" fontId="0" fillId="0" borderId="24" xfId="0" applyFill="1" applyBorder="1" applyAlignment="1">
      <alignment horizontal="center" vertical="center" textRotation="255" wrapText="1"/>
    </xf>
    <xf numFmtId="0" fontId="20" fillId="0" borderId="23" xfId="0" applyFont="1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20" fillId="0" borderId="23" xfId="0" applyFont="1" applyFill="1" applyBorder="1" applyAlignment="1">
      <alignment horizontal="center" vertical="center" textRotation="255" wrapText="1"/>
    </xf>
    <xf numFmtId="0" fontId="20" fillId="0" borderId="24" xfId="0" applyFont="1" applyFill="1" applyBorder="1" applyAlignment="1">
      <alignment horizontal="center" vertical="center" textRotation="255" wrapText="1"/>
    </xf>
    <xf numFmtId="0" fontId="23" fillId="0" borderId="22" xfId="0" applyFont="1" applyFill="1" applyBorder="1" applyAlignment="1">
      <alignment horizontal="center" vertical="center" textRotation="255" wrapText="1"/>
    </xf>
    <xf numFmtId="0" fontId="24" fillId="0" borderId="24" xfId="0" applyFont="1" applyFill="1" applyBorder="1" applyAlignment="1">
      <alignment horizontal="center" vertical="center" textRotation="255" wrapText="1"/>
    </xf>
    <xf numFmtId="0" fontId="2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textRotation="255" wrapText="1"/>
    </xf>
    <xf numFmtId="0" fontId="20" fillId="0" borderId="18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255" wrapText="1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Fill="1" applyBorder="1" applyAlignment="1" applyProtection="1">
      <alignment horizontal="center" vertical="center" textRotation="255" wrapText="1"/>
      <protection/>
    </xf>
    <xf numFmtId="0" fontId="22" fillId="0" borderId="23" xfId="0" applyFont="1" applyFill="1" applyBorder="1" applyAlignment="1" applyProtection="1">
      <alignment horizontal="center" vertical="center" textRotation="255" wrapText="1"/>
      <protection/>
    </xf>
    <xf numFmtId="0" fontId="22" fillId="0" borderId="24" xfId="0" applyFont="1" applyFill="1" applyBorder="1" applyAlignment="1" applyProtection="1">
      <alignment horizontal="center" vertical="center" textRotation="255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41" fontId="0" fillId="0" borderId="40" xfId="48" applyNumberFormat="1" applyFill="1" applyBorder="1" applyAlignment="1">
      <alignment vertical="center"/>
    </xf>
    <xf numFmtId="41" fontId="0" fillId="0" borderId="41" xfId="48" applyNumberFormat="1" applyFill="1" applyBorder="1" applyAlignment="1">
      <alignment vertical="center"/>
    </xf>
    <xf numFmtId="41" fontId="0" fillId="0" borderId="10" xfId="48" applyNumberFormat="1" applyFill="1" applyBorder="1" applyAlignment="1">
      <alignment vertical="center"/>
    </xf>
    <xf numFmtId="41" fontId="0" fillId="0" borderId="12" xfId="48" applyNumberFormat="1" applyFill="1" applyBorder="1" applyAlignment="1">
      <alignment vertical="center"/>
    </xf>
    <xf numFmtId="41" fontId="0" fillId="0" borderId="42" xfId="48" applyNumberFormat="1" applyFill="1" applyBorder="1" applyAlignment="1">
      <alignment vertical="center"/>
    </xf>
    <xf numFmtId="41" fontId="0" fillId="0" borderId="23" xfId="48" applyNumberFormat="1" applyFill="1" applyBorder="1" applyAlignment="1">
      <alignment vertical="center"/>
    </xf>
    <xf numFmtId="41" fontId="0" fillId="0" borderId="31" xfId="48" applyNumberFormat="1" applyFill="1" applyBorder="1" applyAlignment="1">
      <alignment vertical="center"/>
    </xf>
    <xf numFmtId="41" fontId="0" fillId="0" borderId="43" xfId="48" applyNumberFormat="1" applyFill="1" applyBorder="1" applyAlignment="1">
      <alignment vertical="center"/>
    </xf>
    <xf numFmtId="41" fontId="0" fillId="0" borderId="44" xfId="48" applyNumberFormat="1" applyFill="1" applyBorder="1" applyAlignment="1">
      <alignment vertical="center"/>
    </xf>
    <xf numFmtId="41" fontId="0" fillId="0" borderId="45" xfId="48" applyNumberFormat="1" applyFill="1" applyBorder="1" applyAlignment="1">
      <alignment vertical="center"/>
    </xf>
    <xf numFmtId="41" fontId="0" fillId="0" borderId="46" xfId="48" applyNumberFormat="1" applyFill="1" applyBorder="1" applyAlignment="1">
      <alignment vertical="center"/>
    </xf>
    <xf numFmtId="41" fontId="0" fillId="0" borderId="47" xfId="48" applyNumberFormat="1" applyFill="1" applyBorder="1" applyAlignment="1">
      <alignment vertical="center"/>
    </xf>
    <xf numFmtId="41" fontId="0" fillId="0" borderId="48" xfId="48" applyNumberFormat="1" applyFill="1" applyBorder="1" applyAlignment="1">
      <alignment vertical="center"/>
    </xf>
    <xf numFmtId="41" fontId="0" fillId="0" borderId="49" xfId="48" applyNumberFormat="1" applyFill="1" applyBorder="1" applyAlignment="1">
      <alignment vertical="center"/>
    </xf>
    <xf numFmtId="41" fontId="0" fillId="0" borderId="50" xfId="48" applyNumberFormat="1" applyFill="1" applyBorder="1" applyAlignment="1">
      <alignment vertical="center"/>
    </xf>
    <xf numFmtId="41" fontId="0" fillId="0" borderId="24" xfId="48" applyNumberFormat="1" applyFill="1" applyBorder="1" applyAlignment="1">
      <alignment vertical="center"/>
    </xf>
    <xf numFmtId="41" fontId="0" fillId="0" borderId="32" xfId="48" applyNumberFormat="1" applyFill="1" applyBorder="1" applyAlignment="1">
      <alignment vertical="center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>
      <alignment horizontal="distributed" vertical="center"/>
    </xf>
    <xf numFmtId="41" fontId="0" fillId="0" borderId="51" xfId="48" applyNumberFormat="1" applyFill="1" applyBorder="1" applyAlignment="1">
      <alignment vertical="center"/>
    </xf>
    <xf numFmtId="41" fontId="0" fillId="0" borderId="52" xfId="48" applyNumberFormat="1" applyFill="1" applyBorder="1" applyAlignment="1">
      <alignment vertical="center"/>
    </xf>
    <xf numFmtId="41" fontId="0" fillId="0" borderId="53" xfId="48" applyNumberFormat="1" applyFill="1" applyBorder="1" applyAlignment="1">
      <alignment vertical="center"/>
    </xf>
    <xf numFmtId="41" fontId="0" fillId="0" borderId="54" xfId="48" applyNumberFormat="1" applyFill="1" applyBorder="1" applyAlignment="1">
      <alignment vertical="center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41" fontId="0" fillId="0" borderId="18" xfId="48" applyNumberFormat="1" applyFont="1" applyFill="1" applyBorder="1" applyAlignment="1">
      <alignment vertical="center"/>
    </xf>
    <xf numFmtId="41" fontId="0" fillId="0" borderId="41" xfId="48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2" xfId="48" applyNumberFormat="1" applyFont="1" applyFill="1" applyBorder="1" applyAlignment="1">
      <alignment vertical="center"/>
    </xf>
    <xf numFmtId="41" fontId="0" fillId="0" borderId="40" xfId="48" applyNumberFormat="1" applyFont="1" applyFill="1" applyBorder="1" applyAlignment="1">
      <alignment vertical="center"/>
    </xf>
    <xf numFmtId="41" fontId="0" fillId="0" borderId="55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>
      <alignment vertical="center"/>
    </xf>
    <xf numFmtId="41" fontId="0" fillId="0" borderId="42" xfId="48" applyNumberFormat="1" applyFont="1" applyFill="1" applyBorder="1" applyAlignment="1">
      <alignment vertical="center"/>
    </xf>
    <xf numFmtId="41" fontId="0" fillId="0" borderId="45" xfId="48" applyNumberFormat="1" applyFont="1" applyFill="1" applyBorder="1" applyAlignment="1">
      <alignment vertical="center"/>
    </xf>
    <xf numFmtId="41" fontId="0" fillId="0" borderId="46" xfId="48" applyNumberFormat="1" applyFont="1" applyFill="1" applyBorder="1" applyAlignment="1">
      <alignment vertical="center"/>
    </xf>
    <xf numFmtId="41" fontId="0" fillId="0" borderId="47" xfId="48" applyNumberFormat="1" applyFont="1" applyFill="1" applyBorder="1" applyAlignment="1">
      <alignment vertical="center"/>
    </xf>
    <xf numFmtId="41" fontId="0" fillId="0" borderId="48" xfId="48" applyNumberFormat="1" applyFont="1" applyFill="1" applyBorder="1" applyAlignment="1">
      <alignment vertical="center"/>
    </xf>
    <xf numFmtId="41" fontId="0" fillId="0" borderId="49" xfId="48" applyNumberFormat="1" applyFont="1" applyFill="1" applyBorder="1" applyAlignment="1">
      <alignment vertical="center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41" fontId="0" fillId="0" borderId="51" xfId="48" applyNumberFormat="1" applyFont="1" applyFill="1" applyBorder="1" applyAlignment="1">
      <alignment vertical="center"/>
    </xf>
    <xf numFmtId="41" fontId="0" fillId="0" borderId="52" xfId="48" applyNumberFormat="1" applyFont="1" applyFill="1" applyBorder="1" applyAlignment="1">
      <alignment vertical="center"/>
    </xf>
    <xf numFmtId="41" fontId="0" fillId="0" borderId="53" xfId="48" applyNumberFormat="1" applyFont="1" applyFill="1" applyBorder="1" applyAlignment="1">
      <alignment vertical="center"/>
    </xf>
    <xf numFmtId="41" fontId="0" fillId="0" borderId="54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90" zoomScaleNormal="85" zoomScaleSheetLayoutView="9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2" sqref="A2"/>
    </sheetView>
  </sheetViews>
  <sheetFormatPr defaultColWidth="9.00390625" defaultRowHeight="13.5"/>
  <cols>
    <col min="1" max="1" width="4.375" style="0" customWidth="1"/>
    <col min="2" max="2" width="12.875" style="0" customWidth="1"/>
    <col min="3" max="3" width="9.875" style="0" customWidth="1"/>
    <col min="4" max="4" width="9.375" style="0" customWidth="1"/>
    <col min="5" max="5" width="8.125" style="0" customWidth="1"/>
    <col min="6" max="6" width="6.875" style="0" customWidth="1"/>
    <col min="7" max="7" width="8.125" style="0" customWidth="1"/>
    <col min="8" max="13" width="6.875" style="0" customWidth="1"/>
    <col min="14" max="14" width="6.625" style="0" customWidth="1"/>
    <col min="15" max="15" width="4.625" style="0" customWidth="1"/>
    <col min="16" max="16" width="6.375" style="0" customWidth="1"/>
    <col min="17" max="17" width="5.00390625" style="0" customWidth="1"/>
    <col min="18" max="18" width="6.00390625" style="0" customWidth="1"/>
    <col min="19" max="19" width="6.25390625" style="0" customWidth="1"/>
    <col min="20" max="20" width="5.375" style="0" customWidth="1"/>
    <col min="21" max="21" width="5.875" style="0" customWidth="1"/>
    <col min="22" max="22" width="5.375" style="0" customWidth="1"/>
    <col min="23" max="23" width="5.625" style="0" customWidth="1"/>
    <col min="24" max="24" width="7.625" style="0" customWidth="1"/>
    <col min="25" max="25" width="5.00390625" style="0" customWidth="1"/>
    <col min="26" max="26" width="4.25390625" style="0" customWidth="1"/>
    <col min="27" max="27" width="4.50390625" style="0" customWidth="1"/>
  </cols>
  <sheetData>
    <row r="1" ht="13.5">
      <c r="AA1" s="14"/>
    </row>
    <row r="2" ht="17.25">
      <c r="B2" s="1" t="s">
        <v>2</v>
      </c>
    </row>
    <row r="3" spans="2:26" ht="17.25">
      <c r="B3" s="1"/>
      <c r="X3" s="23" t="s">
        <v>3</v>
      </c>
      <c r="Y3" s="23"/>
      <c r="Z3" s="23"/>
    </row>
    <row r="4" spans="1:2" ht="14.25" thickBot="1">
      <c r="A4" s="29" t="s">
        <v>4</v>
      </c>
      <c r="B4" s="30"/>
    </row>
    <row r="5" spans="1:26" ht="21" customHeight="1">
      <c r="A5" s="37" t="s">
        <v>5</v>
      </c>
      <c r="B5" s="37"/>
      <c r="C5" s="55" t="s">
        <v>6</v>
      </c>
      <c r="D5" s="40" t="s">
        <v>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" t="s">
        <v>8</v>
      </c>
      <c r="T5" s="3" t="s">
        <v>9</v>
      </c>
      <c r="U5" s="50" t="s">
        <v>10</v>
      </c>
      <c r="V5" s="51"/>
      <c r="W5" s="2" t="s">
        <v>11</v>
      </c>
      <c r="X5" s="2" t="s">
        <v>12</v>
      </c>
      <c r="Y5" s="2" t="s">
        <v>13</v>
      </c>
      <c r="Z5" s="4" t="s">
        <v>14</v>
      </c>
    </row>
    <row r="6" spans="1:26" ht="30.75" customHeight="1">
      <c r="A6" s="38"/>
      <c r="B6" s="38"/>
      <c r="C6" s="56"/>
      <c r="D6" s="57" t="s">
        <v>15</v>
      </c>
      <c r="E6" s="42" t="s">
        <v>16</v>
      </c>
      <c r="F6" s="42"/>
      <c r="G6" s="42"/>
      <c r="H6" s="42"/>
      <c r="I6" s="42"/>
      <c r="J6" s="42"/>
      <c r="K6" s="42"/>
      <c r="L6" s="42"/>
      <c r="M6" s="42"/>
      <c r="N6" s="42"/>
      <c r="O6" s="24" t="s">
        <v>17</v>
      </c>
      <c r="P6" s="26" t="s">
        <v>18</v>
      </c>
      <c r="Q6" s="24" t="s">
        <v>19</v>
      </c>
      <c r="R6" s="61" t="s">
        <v>20</v>
      </c>
      <c r="S6" s="46" t="s">
        <v>21</v>
      </c>
      <c r="T6" s="5"/>
      <c r="U6" s="52"/>
      <c r="V6" s="53"/>
      <c r="W6" s="31" t="s">
        <v>0</v>
      </c>
      <c r="X6" s="46" t="s">
        <v>1</v>
      </c>
      <c r="Y6" s="34" t="s">
        <v>22</v>
      </c>
      <c r="Z6" s="43" t="s">
        <v>23</v>
      </c>
    </row>
    <row r="7" spans="1:26" ht="13.5" customHeight="1">
      <c r="A7" s="38"/>
      <c r="B7" s="38"/>
      <c r="C7" s="56"/>
      <c r="D7" s="57"/>
      <c r="E7" s="60" t="s">
        <v>24</v>
      </c>
      <c r="F7" s="60"/>
      <c r="G7" s="60"/>
      <c r="H7" s="60"/>
      <c r="I7" s="42" t="s">
        <v>25</v>
      </c>
      <c r="J7" s="42"/>
      <c r="K7" s="42"/>
      <c r="L7" s="42" t="s">
        <v>26</v>
      </c>
      <c r="M7" s="42"/>
      <c r="N7" s="42"/>
      <c r="O7" s="24"/>
      <c r="P7" s="27"/>
      <c r="Q7" s="24"/>
      <c r="R7" s="62"/>
      <c r="S7" s="46"/>
      <c r="T7" s="54" t="s">
        <v>27</v>
      </c>
      <c r="U7" s="48" t="s">
        <v>28</v>
      </c>
      <c r="V7" s="48" t="s">
        <v>29</v>
      </c>
      <c r="W7" s="32"/>
      <c r="X7" s="59"/>
      <c r="Y7" s="35"/>
      <c r="Z7" s="44"/>
    </row>
    <row r="8" spans="1:26" ht="43.5" customHeight="1" thickBot="1">
      <c r="A8" s="39"/>
      <c r="B8" s="39"/>
      <c r="C8" s="6" t="s">
        <v>30</v>
      </c>
      <c r="D8" s="58"/>
      <c r="E8" s="7" t="s">
        <v>31</v>
      </c>
      <c r="F8" s="7" t="s">
        <v>32</v>
      </c>
      <c r="G8" s="7" t="s">
        <v>33</v>
      </c>
      <c r="H8" s="7" t="s">
        <v>34</v>
      </c>
      <c r="I8" s="7" t="s">
        <v>31</v>
      </c>
      <c r="J8" s="7" t="s">
        <v>33</v>
      </c>
      <c r="K8" s="7" t="s">
        <v>34</v>
      </c>
      <c r="L8" s="7" t="s">
        <v>31</v>
      </c>
      <c r="M8" s="7" t="s">
        <v>33</v>
      </c>
      <c r="N8" s="7" t="s">
        <v>34</v>
      </c>
      <c r="O8" s="25"/>
      <c r="P8" s="28"/>
      <c r="Q8" s="25"/>
      <c r="R8" s="63"/>
      <c r="S8" s="47"/>
      <c r="T8" s="33"/>
      <c r="U8" s="49"/>
      <c r="V8" s="49"/>
      <c r="W8" s="33"/>
      <c r="X8" s="8" t="s">
        <v>35</v>
      </c>
      <c r="Y8" s="36"/>
      <c r="Z8" s="45"/>
    </row>
    <row r="9" spans="1:26" s="16" customFormat="1" ht="16.5" customHeight="1">
      <c r="A9" s="64" t="s">
        <v>48</v>
      </c>
      <c r="B9" s="15" t="s">
        <v>36</v>
      </c>
      <c r="C9" s="65">
        <f>D9+S9+T9+W9+X9+Y9+Z9</f>
        <v>23352</v>
      </c>
      <c r="D9" s="66">
        <f>E9+I9+L9+O9+P9+Q9+R9</f>
        <v>23132</v>
      </c>
      <c r="E9" s="67">
        <f>F9+G9+H9</f>
        <v>22229</v>
      </c>
      <c r="F9" s="67">
        <v>170</v>
      </c>
      <c r="G9" s="67">
        <v>13684</v>
      </c>
      <c r="H9" s="67">
        <v>8375</v>
      </c>
      <c r="I9" s="67">
        <f>J9+K9</f>
        <v>317</v>
      </c>
      <c r="J9" s="67">
        <v>312</v>
      </c>
      <c r="K9" s="67">
        <v>5</v>
      </c>
      <c r="L9" s="67">
        <f>M9+N9</f>
        <v>239</v>
      </c>
      <c r="M9" s="67">
        <v>80</v>
      </c>
      <c r="N9" s="67">
        <v>159</v>
      </c>
      <c r="O9" s="67">
        <v>0</v>
      </c>
      <c r="P9" s="67">
        <v>0</v>
      </c>
      <c r="Q9" s="67">
        <v>94</v>
      </c>
      <c r="R9" s="67">
        <v>253</v>
      </c>
      <c r="S9" s="67">
        <v>18</v>
      </c>
      <c r="T9" s="67">
        <f>U9+V9</f>
        <v>7</v>
      </c>
      <c r="U9" s="67">
        <v>0</v>
      </c>
      <c r="V9" s="67">
        <v>7</v>
      </c>
      <c r="W9" s="67">
        <v>1</v>
      </c>
      <c r="X9" s="67">
        <v>50</v>
      </c>
      <c r="Y9" s="67">
        <v>144</v>
      </c>
      <c r="Z9" s="68">
        <f>Z10</f>
        <v>0</v>
      </c>
    </row>
    <row r="10" spans="1:26" s="16" customFormat="1" ht="16.5" customHeight="1">
      <c r="A10" s="64"/>
      <c r="B10" s="15" t="s">
        <v>37</v>
      </c>
      <c r="C10" s="65">
        <f>C11+C12</f>
        <v>20336</v>
      </c>
      <c r="D10" s="69">
        <f>D11+D12</f>
        <v>20122</v>
      </c>
      <c r="E10" s="70">
        <f>E11+E12</f>
        <v>19238</v>
      </c>
      <c r="F10" s="70">
        <f aca="true" t="shared" si="0" ref="F10:X10">F11+F12</f>
        <v>26</v>
      </c>
      <c r="G10" s="70">
        <f t="shared" si="0"/>
        <v>13575</v>
      </c>
      <c r="H10" s="70">
        <f t="shared" si="0"/>
        <v>5637</v>
      </c>
      <c r="I10" s="70">
        <f t="shared" si="0"/>
        <v>312</v>
      </c>
      <c r="J10" s="70">
        <f t="shared" si="0"/>
        <v>312</v>
      </c>
      <c r="K10" s="70">
        <f t="shared" si="0"/>
        <v>0</v>
      </c>
      <c r="L10" s="70">
        <f t="shared" si="0"/>
        <v>232</v>
      </c>
      <c r="M10" s="70">
        <f t="shared" si="0"/>
        <v>80</v>
      </c>
      <c r="N10" s="70">
        <f t="shared" si="0"/>
        <v>152</v>
      </c>
      <c r="O10" s="70">
        <f t="shared" si="0"/>
        <v>0</v>
      </c>
      <c r="P10" s="70">
        <f t="shared" si="0"/>
        <v>0</v>
      </c>
      <c r="Q10" s="70">
        <f t="shared" si="0"/>
        <v>94</v>
      </c>
      <c r="R10" s="70">
        <f t="shared" si="0"/>
        <v>246</v>
      </c>
      <c r="S10" s="70">
        <f t="shared" si="0"/>
        <v>17</v>
      </c>
      <c r="T10" s="70">
        <f t="shared" si="0"/>
        <v>7</v>
      </c>
      <c r="U10" s="70">
        <f t="shared" si="0"/>
        <v>0</v>
      </c>
      <c r="V10" s="70">
        <f t="shared" si="0"/>
        <v>7</v>
      </c>
      <c r="W10" s="70">
        <f t="shared" si="0"/>
        <v>1</v>
      </c>
      <c r="X10" s="70">
        <f t="shared" si="0"/>
        <v>49</v>
      </c>
      <c r="Y10" s="70">
        <f>Y11+Y12</f>
        <v>140</v>
      </c>
      <c r="Z10" s="71">
        <f>Z11+Z12</f>
        <v>0</v>
      </c>
    </row>
    <row r="11" spans="1:26" s="16" customFormat="1" ht="16.5" customHeight="1">
      <c r="A11" s="64"/>
      <c r="B11" s="17" t="s">
        <v>38</v>
      </c>
      <c r="C11" s="65">
        <f>D11+S11+T11+W11+X11+Y11+Z11</f>
        <v>10178</v>
      </c>
      <c r="D11" s="69">
        <f>E11+I11+L11+O11+P11+Q11+R11</f>
        <v>10065</v>
      </c>
      <c r="E11" s="70">
        <f>SUM(F11:H11)</f>
        <v>9549</v>
      </c>
      <c r="F11" s="70">
        <v>6</v>
      </c>
      <c r="G11" s="70">
        <v>6150</v>
      </c>
      <c r="H11" s="70">
        <v>3393</v>
      </c>
      <c r="I11" s="70">
        <f>SUM(J11:K11)</f>
        <v>164</v>
      </c>
      <c r="J11" s="70">
        <v>164</v>
      </c>
      <c r="K11" s="70">
        <v>0</v>
      </c>
      <c r="L11" s="70">
        <f>SUM(M11:N11)</f>
        <v>168</v>
      </c>
      <c r="M11" s="70">
        <v>51</v>
      </c>
      <c r="N11" s="70">
        <v>117</v>
      </c>
      <c r="O11" s="70">
        <v>0</v>
      </c>
      <c r="P11" s="70">
        <v>0</v>
      </c>
      <c r="Q11" s="70">
        <v>31</v>
      </c>
      <c r="R11" s="70">
        <v>153</v>
      </c>
      <c r="S11" s="70">
        <v>10</v>
      </c>
      <c r="T11" s="70">
        <f>SUM(U11:V11)</f>
        <v>4</v>
      </c>
      <c r="U11" s="70">
        <v>0</v>
      </c>
      <c r="V11" s="70">
        <v>4</v>
      </c>
      <c r="W11" s="70">
        <v>0</v>
      </c>
      <c r="X11" s="70">
        <v>22</v>
      </c>
      <c r="Y11" s="70">
        <v>77</v>
      </c>
      <c r="Z11" s="71">
        <v>0</v>
      </c>
    </row>
    <row r="12" spans="1:26" s="16" customFormat="1" ht="16.5" customHeight="1">
      <c r="A12" s="64"/>
      <c r="B12" s="15" t="s">
        <v>39</v>
      </c>
      <c r="C12" s="65">
        <f>SUM(C13:C18)</f>
        <v>10158</v>
      </c>
      <c r="D12" s="72">
        <f>SUM(D13:D18)</f>
        <v>10057</v>
      </c>
      <c r="E12" s="73">
        <f>SUM(E13:E18)</f>
        <v>9689</v>
      </c>
      <c r="F12" s="70">
        <f aca="true" t="shared" si="1" ref="F12:Z12">SUM(F13:F18)</f>
        <v>20</v>
      </c>
      <c r="G12" s="70">
        <f t="shared" si="1"/>
        <v>7425</v>
      </c>
      <c r="H12" s="70">
        <f t="shared" si="1"/>
        <v>2244</v>
      </c>
      <c r="I12" s="70">
        <f t="shared" si="1"/>
        <v>148</v>
      </c>
      <c r="J12" s="70">
        <f t="shared" si="1"/>
        <v>148</v>
      </c>
      <c r="K12" s="70">
        <f t="shared" si="1"/>
        <v>0</v>
      </c>
      <c r="L12" s="70">
        <f t="shared" si="1"/>
        <v>64</v>
      </c>
      <c r="M12" s="70">
        <f t="shared" si="1"/>
        <v>29</v>
      </c>
      <c r="N12" s="70">
        <f t="shared" si="1"/>
        <v>35</v>
      </c>
      <c r="O12" s="70">
        <f t="shared" si="1"/>
        <v>0</v>
      </c>
      <c r="P12" s="70">
        <f t="shared" si="1"/>
        <v>0</v>
      </c>
      <c r="Q12" s="70">
        <f t="shared" si="1"/>
        <v>63</v>
      </c>
      <c r="R12" s="70">
        <f t="shared" si="1"/>
        <v>93</v>
      </c>
      <c r="S12" s="70">
        <f t="shared" si="1"/>
        <v>7</v>
      </c>
      <c r="T12" s="70">
        <f t="shared" si="1"/>
        <v>3</v>
      </c>
      <c r="U12" s="70">
        <f t="shared" si="1"/>
        <v>0</v>
      </c>
      <c r="V12" s="70">
        <f t="shared" si="1"/>
        <v>3</v>
      </c>
      <c r="W12" s="70">
        <f t="shared" si="1"/>
        <v>1</v>
      </c>
      <c r="X12" s="70">
        <f t="shared" si="1"/>
        <v>27</v>
      </c>
      <c r="Y12" s="70">
        <f t="shared" si="1"/>
        <v>63</v>
      </c>
      <c r="Z12" s="74">
        <f t="shared" si="1"/>
        <v>0</v>
      </c>
    </row>
    <row r="13" spans="1:26" s="16" customFormat="1" ht="16.5" customHeight="1">
      <c r="A13" s="64"/>
      <c r="B13" s="18" t="s">
        <v>40</v>
      </c>
      <c r="C13" s="75">
        <f aca="true" t="shared" si="2" ref="C13:C18">D13+S13+T13+W13+X13+Y13+Z13</f>
        <v>120</v>
      </c>
      <c r="D13" s="76">
        <f aca="true" t="shared" si="3" ref="D13:D18">E13+I13+L13+O13+P13+Q13+R13</f>
        <v>120</v>
      </c>
      <c r="E13" s="77">
        <f aca="true" t="shared" si="4" ref="E13:E18">SUM(F13:H13)</f>
        <v>119</v>
      </c>
      <c r="F13" s="77">
        <v>0</v>
      </c>
      <c r="G13" s="77">
        <v>119</v>
      </c>
      <c r="H13" s="77">
        <v>0</v>
      </c>
      <c r="I13" s="77">
        <f aca="true" t="shared" si="5" ref="I13:I18">SUM(J13:K13)</f>
        <v>0</v>
      </c>
      <c r="J13" s="77">
        <v>0</v>
      </c>
      <c r="K13" s="77">
        <v>0</v>
      </c>
      <c r="L13" s="77">
        <f aca="true" t="shared" si="6" ref="L13:L18">SUM(M13:N13)</f>
        <v>1</v>
      </c>
      <c r="M13" s="77">
        <v>0</v>
      </c>
      <c r="N13" s="77">
        <v>1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f aca="true" t="shared" si="7" ref="T13:T18">U13+V13</f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8">
        <v>0</v>
      </c>
    </row>
    <row r="14" spans="1:26" s="16" customFormat="1" ht="16.5" customHeight="1">
      <c r="A14" s="64"/>
      <c r="B14" s="17" t="s">
        <v>41</v>
      </c>
      <c r="C14" s="65">
        <f t="shared" si="2"/>
        <v>1220</v>
      </c>
      <c r="D14" s="69">
        <f t="shared" si="3"/>
        <v>1213</v>
      </c>
      <c r="E14" s="70">
        <f t="shared" si="4"/>
        <v>1175</v>
      </c>
      <c r="F14" s="70">
        <v>5</v>
      </c>
      <c r="G14" s="70">
        <v>784</v>
      </c>
      <c r="H14" s="70">
        <v>386</v>
      </c>
      <c r="I14" s="70">
        <f t="shared" si="5"/>
        <v>14</v>
      </c>
      <c r="J14" s="70">
        <v>14</v>
      </c>
      <c r="K14" s="70">
        <v>0</v>
      </c>
      <c r="L14" s="70">
        <f t="shared" si="6"/>
        <v>11</v>
      </c>
      <c r="M14" s="70">
        <v>3</v>
      </c>
      <c r="N14" s="70">
        <v>8</v>
      </c>
      <c r="O14" s="70">
        <v>0</v>
      </c>
      <c r="P14" s="70">
        <v>0</v>
      </c>
      <c r="Q14" s="70">
        <v>0</v>
      </c>
      <c r="R14" s="70">
        <v>13</v>
      </c>
      <c r="S14" s="70">
        <v>3</v>
      </c>
      <c r="T14" s="70">
        <f t="shared" si="7"/>
        <v>0</v>
      </c>
      <c r="U14" s="70">
        <v>0</v>
      </c>
      <c r="V14" s="70">
        <v>0</v>
      </c>
      <c r="W14" s="70">
        <v>0</v>
      </c>
      <c r="X14" s="70">
        <v>1</v>
      </c>
      <c r="Y14" s="70">
        <v>3</v>
      </c>
      <c r="Z14" s="71">
        <v>0</v>
      </c>
    </row>
    <row r="15" spans="1:26" s="16" customFormat="1" ht="16.5" customHeight="1">
      <c r="A15" s="64"/>
      <c r="B15" s="17" t="s">
        <v>42</v>
      </c>
      <c r="C15" s="65">
        <f t="shared" si="2"/>
        <v>4448</v>
      </c>
      <c r="D15" s="69">
        <f t="shared" si="3"/>
        <v>4399</v>
      </c>
      <c r="E15" s="70">
        <f t="shared" si="4"/>
        <v>4289</v>
      </c>
      <c r="F15" s="70">
        <v>15</v>
      </c>
      <c r="G15" s="70">
        <v>3284</v>
      </c>
      <c r="H15" s="70">
        <v>990</v>
      </c>
      <c r="I15" s="70">
        <f t="shared" si="5"/>
        <v>38</v>
      </c>
      <c r="J15" s="70">
        <v>38</v>
      </c>
      <c r="K15" s="70">
        <v>0</v>
      </c>
      <c r="L15" s="70">
        <f t="shared" si="6"/>
        <v>23</v>
      </c>
      <c r="M15" s="70">
        <v>10</v>
      </c>
      <c r="N15" s="70">
        <v>13</v>
      </c>
      <c r="O15" s="70">
        <v>0</v>
      </c>
      <c r="P15" s="70">
        <v>0</v>
      </c>
      <c r="Q15" s="70">
        <v>9</v>
      </c>
      <c r="R15" s="70">
        <v>40</v>
      </c>
      <c r="S15" s="70">
        <v>3</v>
      </c>
      <c r="T15" s="70">
        <f t="shared" si="7"/>
        <v>3</v>
      </c>
      <c r="U15" s="70">
        <v>0</v>
      </c>
      <c r="V15" s="70">
        <v>3</v>
      </c>
      <c r="W15" s="70">
        <v>0</v>
      </c>
      <c r="X15" s="70">
        <v>7</v>
      </c>
      <c r="Y15" s="70">
        <v>36</v>
      </c>
      <c r="Z15" s="71">
        <v>0</v>
      </c>
    </row>
    <row r="16" spans="1:26" s="16" customFormat="1" ht="16.5" customHeight="1">
      <c r="A16" s="64"/>
      <c r="B16" s="17" t="s">
        <v>43</v>
      </c>
      <c r="C16" s="65">
        <f t="shared" si="2"/>
        <v>1350</v>
      </c>
      <c r="D16" s="69">
        <f t="shared" si="3"/>
        <v>1338</v>
      </c>
      <c r="E16" s="70">
        <f t="shared" si="4"/>
        <v>1264</v>
      </c>
      <c r="F16" s="70">
        <v>0</v>
      </c>
      <c r="G16" s="70">
        <v>971</v>
      </c>
      <c r="H16" s="70">
        <v>293</v>
      </c>
      <c r="I16" s="70">
        <f t="shared" si="5"/>
        <v>23</v>
      </c>
      <c r="J16" s="70">
        <v>23</v>
      </c>
      <c r="K16" s="70">
        <v>0</v>
      </c>
      <c r="L16" s="70">
        <f t="shared" si="6"/>
        <v>17</v>
      </c>
      <c r="M16" s="70">
        <v>6</v>
      </c>
      <c r="N16" s="70">
        <v>11</v>
      </c>
      <c r="O16" s="70">
        <v>0</v>
      </c>
      <c r="P16" s="70">
        <v>0</v>
      </c>
      <c r="Q16" s="70">
        <v>13</v>
      </c>
      <c r="R16" s="70">
        <v>21</v>
      </c>
      <c r="S16" s="70">
        <v>1</v>
      </c>
      <c r="T16" s="70">
        <f t="shared" si="7"/>
        <v>0</v>
      </c>
      <c r="U16" s="70">
        <v>0</v>
      </c>
      <c r="V16" s="70">
        <v>0</v>
      </c>
      <c r="W16" s="70">
        <v>1</v>
      </c>
      <c r="X16" s="70">
        <v>3</v>
      </c>
      <c r="Y16" s="70">
        <v>7</v>
      </c>
      <c r="Z16" s="71">
        <v>0</v>
      </c>
    </row>
    <row r="17" spans="1:26" s="16" customFormat="1" ht="16.5" customHeight="1">
      <c r="A17" s="64"/>
      <c r="B17" s="17" t="s">
        <v>44</v>
      </c>
      <c r="C17" s="65">
        <f t="shared" si="2"/>
        <v>1909</v>
      </c>
      <c r="D17" s="69">
        <f t="shared" si="3"/>
        <v>1884</v>
      </c>
      <c r="E17" s="70">
        <f t="shared" si="4"/>
        <v>1787</v>
      </c>
      <c r="F17" s="70">
        <v>0</v>
      </c>
      <c r="G17" s="70">
        <v>1348</v>
      </c>
      <c r="H17" s="70">
        <v>439</v>
      </c>
      <c r="I17" s="70">
        <f t="shared" si="5"/>
        <v>42</v>
      </c>
      <c r="J17" s="70">
        <v>42</v>
      </c>
      <c r="K17" s="70">
        <v>0</v>
      </c>
      <c r="L17" s="70">
        <f t="shared" si="6"/>
        <v>10</v>
      </c>
      <c r="M17" s="70">
        <v>9</v>
      </c>
      <c r="N17" s="70">
        <v>1</v>
      </c>
      <c r="O17" s="70">
        <v>0</v>
      </c>
      <c r="P17" s="70">
        <v>0</v>
      </c>
      <c r="Q17" s="70">
        <v>31</v>
      </c>
      <c r="R17" s="70">
        <v>14</v>
      </c>
      <c r="S17" s="70">
        <v>0</v>
      </c>
      <c r="T17" s="70">
        <f t="shared" si="7"/>
        <v>0</v>
      </c>
      <c r="U17" s="70">
        <v>0</v>
      </c>
      <c r="V17" s="70">
        <v>0</v>
      </c>
      <c r="W17" s="70">
        <v>0</v>
      </c>
      <c r="X17" s="70">
        <v>14</v>
      </c>
      <c r="Y17" s="70">
        <v>11</v>
      </c>
      <c r="Z17" s="71">
        <v>0</v>
      </c>
    </row>
    <row r="18" spans="1:26" s="16" customFormat="1" ht="16.5" customHeight="1" thickBot="1">
      <c r="A18" s="64"/>
      <c r="B18" s="17" t="s">
        <v>45</v>
      </c>
      <c r="C18" s="65">
        <f t="shared" si="2"/>
        <v>1111</v>
      </c>
      <c r="D18" s="79">
        <f t="shared" si="3"/>
        <v>1103</v>
      </c>
      <c r="E18" s="80">
        <f t="shared" si="4"/>
        <v>1055</v>
      </c>
      <c r="F18" s="80">
        <v>0</v>
      </c>
      <c r="G18" s="80">
        <v>919</v>
      </c>
      <c r="H18" s="80">
        <v>136</v>
      </c>
      <c r="I18" s="80">
        <f t="shared" si="5"/>
        <v>31</v>
      </c>
      <c r="J18" s="80">
        <v>31</v>
      </c>
      <c r="K18" s="80">
        <v>0</v>
      </c>
      <c r="L18" s="80">
        <f t="shared" si="6"/>
        <v>2</v>
      </c>
      <c r="M18" s="80">
        <v>1</v>
      </c>
      <c r="N18" s="80">
        <v>1</v>
      </c>
      <c r="O18" s="80">
        <v>0</v>
      </c>
      <c r="P18" s="80">
        <v>0</v>
      </c>
      <c r="Q18" s="80">
        <v>10</v>
      </c>
      <c r="R18" s="80">
        <v>5</v>
      </c>
      <c r="S18" s="80">
        <v>0</v>
      </c>
      <c r="T18" s="80">
        <f t="shared" si="7"/>
        <v>0</v>
      </c>
      <c r="U18" s="80">
        <v>0</v>
      </c>
      <c r="V18" s="80">
        <v>0</v>
      </c>
      <c r="W18" s="80">
        <v>0</v>
      </c>
      <c r="X18" s="80">
        <v>2</v>
      </c>
      <c r="Y18" s="80">
        <v>6</v>
      </c>
      <c r="Z18" s="81">
        <v>0</v>
      </c>
    </row>
    <row r="19" spans="1:26" s="19" customFormat="1" ht="27.75" thickBot="1">
      <c r="A19" s="82" t="s">
        <v>49</v>
      </c>
      <c r="B19" s="83" t="s">
        <v>36</v>
      </c>
      <c r="C19" s="84">
        <v>22374</v>
      </c>
      <c r="D19" s="85">
        <v>22161</v>
      </c>
      <c r="E19" s="86">
        <v>21240</v>
      </c>
      <c r="F19" s="86">
        <v>178</v>
      </c>
      <c r="G19" s="86">
        <v>13593</v>
      </c>
      <c r="H19" s="86">
        <v>7469</v>
      </c>
      <c r="I19" s="86">
        <v>374</v>
      </c>
      <c r="J19" s="86">
        <v>356</v>
      </c>
      <c r="K19" s="86">
        <v>18</v>
      </c>
      <c r="L19" s="86">
        <v>221</v>
      </c>
      <c r="M19" s="86">
        <v>78</v>
      </c>
      <c r="N19" s="86">
        <v>143</v>
      </c>
      <c r="O19" s="86">
        <v>0</v>
      </c>
      <c r="P19" s="86">
        <v>0</v>
      </c>
      <c r="Q19" s="86">
        <v>88</v>
      </c>
      <c r="R19" s="86">
        <v>238</v>
      </c>
      <c r="S19" s="86">
        <v>10</v>
      </c>
      <c r="T19" s="86">
        <v>8</v>
      </c>
      <c r="U19" s="86">
        <v>4</v>
      </c>
      <c r="V19" s="86">
        <v>4</v>
      </c>
      <c r="W19" s="86">
        <v>1</v>
      </c>
      <c r="X19" s="86">
        <v>38</v>
      </c>
      <c r="Y19" s="86">
        <v>156</v>
      </c>
      <c r="Z19" s="87">
        <v>0</v>
      </c>
    </row>
    <row r="20" s="9" customFormat="1" ht="13.5"/>
    <row r="21" spans="1:2" s="9" customFormat="1" ht="14.25" thickBot="1">
      <c r="A21" s="10" t="s">
        <v>46</v>
      </c>
      <c r="B21" s="11"/>
    </row>
    <row r="22" spans="1:26" s="16" customFormat="1" ht="16.5" customHeight="1">
      <c r="A22" s="88" t="s">
        <v>50</v>
      </c>
      <c r="B22" s="20" t="s">
        <v>36</v>
      </c>
      <c r="C22" s="89">
        <f>D22+S22+T22+W22+X22+Y22+Z22</f>
        <v>925</v>
      </c>
      <c r="D22" s="90">
        <f>E22+I22+L22+O22+P22+Q22+R22</f>
        <v>892</v>
      </c>
      <c r="E22" s="91">
        <f>SUM(F22:H22)</f>
        <v>552</v>
      </c>
      <c r="F22" s="91">
        <v>1</v>
      </c>
      <c r="G22" s="91">
        <v>73</v>
      </c>
      <c r="H22" s="91">
        <v>478</v>
      </c>
      <c r="I22" s="91">
        <f>SUM(J22:K22)</f>
        <v>47</v>
      </c>
      <c r="J22" s="91">
        <v>5</v>
      </c>
      <c r="K22" s="91">
        <v>42</v>
      </c>
      <c r="L22" s="91">
        <f>SUM(M22:N22)</f>
        <v>253</v>
      </c>
      <c r="M22" s="91">
        <v>1</v>
      </c>
      <c r="N22" s="91">
        <v>252</v>
      </c>
      <c r="O22" s="91">
        <f>O23</f>
        <v>0</v>
      </c>
      <c r="P22" s="91">
        <f>P23</f>
        <v>0</v>
      </c>
      <c r="Q22" s="91">
        <v>39</v>
      </c>
      <c r="R22" s="91">
        <v>1</v>
      </c>
      <c r="S22" s="91">
        <v>13</v>
      </c>
      <c r="T22" s="91">
        <f>U22+V22</f>
        <v>6</v>
      </c>
      <c r="U22" s="91">
        <v>1</v>
      </c>
      <c r="V22" s="91">
        <v>5</v>
      </c>
      <c r="W22" s="91">
        <f>W23</f>
        <v>0</v>
      </c>
      <c r="X22" s="91">
        <v>1</v>
      </c>
      <c r="Y22" s="91">
        <v>13</v>
      </c>
      <c r="Z22" s="92">
        <f>Z23</f>
        <v>0</v>
      </c>
    </row>
    <row r="23" spans="1:26" s="16" customFormat="1" ht="16.5" customHeight="1">
      <c r="A23" s="64"/>
      <c r="B23" s="15" t="s">
        <v>37</v>
      </c>
      <c r="C23" s="93">
        <f>C24+C25</f>
        <v>871</v>
      </c>
      <c r="D23" s="94">
        <f>D24+D25</f>
        <v>839</v>
      </c>
      <c r="E23" s="95">
        <f>E24+E25</f>
        <v>502</v>
      </c>
      <c r="F23" s="96">
        <f>F24+F25</f>
        <v>1</v>
      </c>
      <c r="G23" s="95">
        <f aca="true" t="shared" si="8" ref="G23:Y23">G24+G25</f>
        <v>50</v>
      </c>
      <c r="H23" s="96">
        <f t="shared" si="8"/>
        <v>451</v>
      </c>
      <c r="I23" s="95">
        <f t="shared" si="8"/>
        <v>47</v>
      </c>
      <c r="J23" s="96">
        <f t="shared" si="8"/>
        <v>5</v>
      </c>
      <c r="K23" s="95">
        <f t="shared" si="8"/>
        <v>42</v>
      </c>
      <c r="L23" s="96">
        <f t="shared" si="8"/>
        <v>250</v>
      </c>
      <c r="M23" s="95">
        <f t="shared" si="8"/>
        <v>1</v>
      </c>
      <c r="N23" s="96">
        <f t="shared" si="8"/>
        <v>249</v>
      </c>
      <c r="O23" s="95">
        <f t="shared" si="8"/>
        <v>0</v>
      </c>
      <c r="P23" s="96">
        <f t="shared" si="8"/>
        <v>0</v>
      </c>
      <c r="Q23" s="95">
        <f t="shared" si="8"/>
        <v>39</v>
      </c>
      <c r="R23" s="96">
        <f t="shared" si="8"/>
        <v>1</v>
      </c>
      <c r="S23" s="95">
        <f t="shared" si="8"/>
        <v>12</v>
      </c>
      <c r="T23" s="96">
        <f t="shared" si="8"/>
        <v>6</v>
      </c>
      <c r="U23" s="95">
        <f t="shared" si="8"/>
        <v>1</v>
      </c>
      <c r="V23" s="96">
        <f t="shared" si="8"/>
        <v>5</v>
      </c>
      <c r="W23" s="95">
        <f t="shared" si="8"/>
        <v>0</v>
      </c>
      <c r="X23" s="96">
        <f t="shared" si="8"/>
        <v>1</v>
      </c>
      <c r="Y23" s="95">
        <f t="shared" si="8"/>
        <v>13</v>
      </c>
      <c r="Z23" s="97">
        <f>Z24+Z25</f>
        <v>0</v>
      </c>
    </row>
    <row r="24" spans="1:26" s="16" customFormat="1" ht="16.5" customHeight="1">
      <c r="A24" s="64"/>
      <c r="B24" s="17" t="s">
        <v>38</v>
      </c>
      <c r="C24" s="93">
        <f>D24+S24+T24+W24+X24+Y24+Z24</f>
        <v>419</v>
      </c>
      <c r="D24" s="98">
        <f>E24+I24+L24+O24+P24+Q24+R24</f>
        <v>406</v>
      </c>
      <c r="E24" s="95">
        <f>F24+G24+H24</f>
        <v>229</v>
      </c>
      <c r="F24" s="95">
        <v>0</v>
      </c>
      <c r="G24" s="95">
        <v>23</v>
      </c>
      <c r="H24" s="95">
        <v>206</v>
      </c>
      <c r="I24" s="95">
        <f>J24+K24</f>
        <v>44</v>
      </c>
      <c r="J24" s="95">
        <v>3</v>
      </c>
      <c r="K24" s="95">
        <v>41</v>
      </c>
      <c r="L24" s="95">
        <f>M24+N24</f>
        <v>125</v>
      </c>
      <c r="M24" s="95">
        <v>0</v>
      </c>
      <c r="N24" s="95">
        <v>125</v>
      </c>
      <c r="O24" s="95">
        <v>0</v>
      </c>
      <c r="P24" s="95">
        <v>0</v>
      </c>
      <c r="Q24" s="95">
        <v>8</v>
      </c>
      <c r="R24" s="95">
        <v>0</v>
      </c>
      <c r="S24" s="95">
        <v>3</v>
      </c>
      <c r="T24" s="95">
        <f>U24+V24</f>
        <v>1</v>
      </c>
      <c r="U24" s="95">
        <v>0</v>
      </c>
      <c r="V24" s="95">
        <v>1</v>
      </c>
      <c r="W24" s="95">
        <v>0</v>
      </c>
      <c r="X24" s="95">
        <v>1</v>
      </c>
      <c r="Y24" s="95">
        <v>8</v>
      </c>
      <c r="Z24" s="97">
        <v>0</v>
      </c>
    </row>
    <row r="25" spans="1:26" s="16" customFormat="1" ht="16.5" customHeight="1">
      <c r="A25" s="64"/>
      <c r="B25" s="21" t="s">
        <v>39</v>
      </c>
      <c r="C25" s="93">
        <f>SUM(C26:C31)</f>
        <v>452</v>
      </c>
      <c r="D25" s="98">
        <f>SUM(D26:D31)</f>
        <v>433</v>
      </c>
      <c r="E25" s="95">
        <f>SUM(E26:E31)</f>
        <v>273</v>
      </c>
      <c r="F25" s="95">
        <f aca="true" t="shared" si="9" ref="F25:Z25">SUM(F26:F31)</f>
        <v>1</v>
      </c>
      <c r="G25" s="95">
        <f t="shared" si="9"/>
        <v>27</v>
      </c>
      <c r="H25" s="95">
        <f t="shared" si="9"/>
        <v>245</v>
      </c>
      <c r="I25" s="95">
        <f t="shared" si="9"/>
        <v>3</v>
      </c>
      <c r="J25" s="95">
        <f t="shared" si="9"/>
        <v>2</v>
      </c>
      <c r="K25" s="95">
        <f t="shared" si="9"/>
        <v>1</v>
      </c>
      <c r="L25" s="95">
        <f t="shared" si="9"/>
        <v>125</v>
      </c>
      <c r="M25" s="95">
        <f t="shared" si="9"/>
        <v>1</v>
      </c>
      <c r="N25" s="95">
        <f t="shared" si="9"/>
        <v>124</v>
      </c>
      <c r="O25" s="95">
        <f t="shared" si="9"/>
        <v>0</v>
      </c>
      <c r="P25" s="95">
        <f t="shared" si="9"/>
        <v>0</v>
      </c>
      <c r="Q25" s="95">
        <f t="shared" si="9"/>
        <v>31</v>
      </c>
      <c r="R25" s="95">
        <f t="shared" si="9"/>
        <v>1</v>
      </c>
      <c r="S25" s="95">
        <f t="shared" si="9"/>
        <v>9</v>
      </c>
      <c r="T25" s="95">
        <f t="shared" si="9"/>
        <v>5</v>
      </c>
      <c r="U25" s="95">
        <f t="shared" si="9"/>
        <v>1</v>
      </c>
      <c r="V25" s="95">
        <f t="shared" si="9"/>
        <v>4</v>
      </c>
      <c r="W25" s="95">
        <f t="shared" si="9"/>
        <v>0</v>
      </c>
      <c r="X25" s="95">
        <f t="shared" si="9"/>
        <v>0</v>
      </c>
      <c r="Y25" s="95">
        <f t="shared" si="9"/>
        <v>5</v>
      </c>
      <c r="Z25" s="99">
        <f t="shared" si="9"/>
        <v>0</v>
      </c>
    </row>
    <row r="26" spans="1:26" s="16" customFormat="1" ht="16.5" customHeight="1">
      <c r="A26" s="64"/>
      <c r="B26" s="17" t="s">
        <v>40</v>
      </c>
      <c r="C26" s="100">
        <f aca="true" t="shared" si="10" ref="C26:C31">D26+S26+T26+W26+X26+Y26+Z26</f>
        <v>0</v>
      </c>
      <c r="D26" s="101">
        <f aca="true" t="shared" si="11" ref="D26:D31">E26+I26+L26+O26+P26+Q26+R26</f>
        <v>0</v>
      </c>
      <c r="E26" s="102">
        <f aca="true" t="shared" si="12" ref="E26:E31">SUM(F26:H26)</f>
        <v>0</v>
      </c>
      <c r="F26" s="102">
        <v>0</v>
      </c>
      <c r="G26" s="102">
        <v>0</v>
      </c>
      <c r="H26" s="102">
        <v>0</v>
      </c>
      <c r="I26" s="102">
        <f aca="true" t="shared" si="13" ref="I26:I31">SUM(J26:K26)</f>
        <v>0</v>
      </c>
      <c r="J26" s="102">
        <v>0</v>
      </c>
      <c r="K26" s="102">
        <v>0</v>
      </c>
      <c r="L26" s="102">
        <f aca="true" t="shared" si="14" ref="L26:L31">SUM(M26:N26)</f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f aca="true" t="shared" si="15" ref="T26:T31">U26+V26</f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v>0</v>
      </c>
    </row>
    <row r="27" spans="1:26" s="16" customFormat="1" ht="16.5" customHeight="1">
      <c r="A27" s="64"/>
      <c r="B27" s="17" t="s">
        <v>41</v>
      </c>
      <c r="C27" s="93">
        <f t="shared" si="10"/>
        <v>51</v>
      </c>
      <c r="D27" s="98">
        <f t="shared" si="11"/>
        <v>50</v>
      </c>
      <c r="E27" s="95">
        <f t="shared" si="12"/>
        <v>37</v>
      </c>
      <c r="F27" s="95">
        <v>0</v>
      </c>
      <c r="G27" s="95">
        <v>4</v>
      </c>
      <c r="H27" s="95">
        <v>33</v>
      </c>
      <c r="I27" s="95">
        <f t="shared" si="13"/>
        <v>0</v>
      </c>
      <c r="J27" s="95">
        <v>0</v>
      </c>
      <c r="K27" s="95">
        <v>0</v>
      </c>
      <c r="L27" s="95">
        <f t="shared" si="14"/>
        <v>12</v>
      </c>
      <c r="M27" s="95">
        <v>0</v>
      </c>
      <c r="N27" s="95">
        <v>12</v>
      </c>
      <c r="O27" s="95">
        <v>0</v>
      </c>
      <c r="P27" s="95">
        <v>0</v>
      </c>
      <c r="Q27" s="95">
        <v>0</v>
      </c>
      <c r="R27" s="95">
        <v>1</v>
      </c>
      <c r="S27" s="95">
        <v>1</v>
      </c>
      <c r="T27" s="95">
        <f t="shared" si="15"/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7">
        <v>0</v>
      </c>
    </row>
    <row r="28" spans="1:26" s="16" customFormat="1" ht="16.5" customHeight="1">
      <c r="A28" s="64"/>
      <c r="B28" s="17" t="s">
        <v>42</v>
      </c>
      <c r="C28" s="93">
        <f t="shared" si="10"/>
        <v>308</v>
      </c>
      <c r="D28" s="98">
        <f t="shared" si="11"/>
        <v>293</v>
      </c>
      <c r="E28" s="95">
        <f t="shared" si="12"/>
        <v>181</v>
      </c>
      <c r="F28" s="95">
        <v>1</v>
      </c>
      <c r="G28" s="95">
        <v>13</v>
      </c>
      <c r="H28" s="95">
        <v>167</v>
      </c>
      <c r="I28" s="95">
        <f t="shared" si="13"/>
        <v>1</v>
      </c>
      <c r="J28" s="95">
        <v>0</v>
      </c>
      <c r="K28" s="95">
        <v>1</v>
      </c>
      <c r="L28" s="95">
        <f t="shared" si="14"/>
        <v>82</v>
      </c>
      <c r="M28" s="95">
        <v>0</v>
      </c>
      <c r="N28" s="95">
        <v>82</v>
      </c>
      <c r="O28" s="95">
        <v>0</v>
      </c>
      <c r="P28" s="95">
        <v>0</v>
      </c>
      <c r="Q28" s="95">
        <v>29</v>
      </c>
      <c r="R28" s="95">
        <v>0</v>
      </c>
      <c r="S28" s="95">
        <v>6</v>
      </c>
      <c r="T28" s="95">
        <f t="shared" si="15"/>
        <v>5</v>
      </c>
      <c r="U28" s="95">
        <v>1</v>
      </c>
      <c r="V28" s="95">
        <v>4</v>
      </c>
      <c r="W28" s="95">
        <v>0</v>
      </c>
      <c r="X28" s="95">
        <v>0</v>
      </c>
      <c r="Y28" s="95">
        <v>4</v>
      </c>
      <c r="Z28" s="97">
        <v>0</v>
      </c>
    </row>
    <row r="29" spans="1:26" s="16" customFormat="1" ht="16.5" customHeight="1">
      <c r="A29" s="64"/>
      <c r="B29" s="17" t="s">
        <v>43</v>
      </c>
      <c r="C29" s="93">
        <f t="shared" si="10"/>
        <v>37</v>
      </c>
      <c r="D29" s="98">
        <f t="shared" si="11"/>
        <v>34</v>
      </c>
      <c r="E29" s="95">
        <f t="shared" si="12"/>
        <v>13</v>
      </c>
      <c r="F29" s="95">
        <v>0</v>
      </c>
      <c r="G29" s="95">
        <v>2</v>
      </c>
      <c r="H29" s="95">
        <v>11</v>
      </c>
      <c r="I29" s="95">
        <f t="shared" si="13"/>
        <v>1</v>
      </c>
      <c r="J29" s="95">
        <v>1</v>
      </c>
      <c r="K29" s="95">
        <v>0</v>
      </c>
      <c r="L29" s="95">
        <f t="shared" si="14"/>
        <v>18</v>
      </c>
      <c r="M29" s="95">
        <v>0</v>
      </c>
      <c r="N29" s="95">
        <v>18</v>
      </c>
      <c r="O29" s="95">
        <v>0</v>
      </c>
      <c r="P29" s="95">
        <v>0</v>
      </c>
      <c r="Q29" s="95">
        <v>2</v>
      </c>
      <c r="R29" s="95">
        <v>0</v>
      </c>
      <c r="S29" s="95">
        <v>2</v>
      </c>
      <c r="T29" s="95">
        <f t="shared" si="15"/>
        <v>0</v>
      </c>
      <c r="U29" s="95">
        <v>0</v>
      </c>
      <c r="V29" s="95">
        <v>0</v>
      </c>
      <c r="W29" s="95">
        <v>0</v>
      </c>
      <c r="X29" s="95">
        <v>0</v>
      </c>
      <c r="Y29" s="95">
        <v>1</v>
      </c>
      <c r="Z29" s="97">
        <v>0</v>
      </c>
    </row>
    <row r="30" spans="1:26" s="16" customFormat="1" ht="16.5" customHeight="1">
      <c r="A30" s="64"/>
      <c r="B30" s="17" t="s">
        <v>44</v>
      </c>
      <c r="C30" s="93">
        <f t="shared" si="10"/>
        <v>39</v>
      </c>
      <c r="D30" s="98">
        <f t="shared" si="11"/>
        <v>39</v>
      </c>
      <c r="E30" s="95">
        <f t="shared" si="12"/>
        <v>26</v>
      </c>
      <c r="F30" s="95">
        <v>0</v>
      </c>
      <c r="G30" s="95">
        <v>7</v>
      </c>
      <c r="H30" s="95">
        <v>19</v>
      </c>
      <c r="I30" s="95">
        <f t="shared" si="13"/>
        <v>1</v>
      </c>
      <c r="J30" s="95">
        <v>1</v>
      </c>
      <c r="K30" s="95">
        <v>0</v>
      </c>
      <c r="L30" s="95">
        <f t="shared" si="14"/>
        <v>12</v>
      </c>
      <c r="M30" s="95">
        <v>1</v>
      </c>
      <c r="N30" s="95">
        <v>11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f t="shared" si="15"/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7">
        <v>0</v>
      </c>
    </row>
    <row r="31" spans="1:26" s="16" customFormat="1" ht="16.5" customHeight="1" thickBot="1">
      <c r="A31" s="104"/>
      <c r="B31" s="22" t="s">
        <v>45</v>
      </c>
      <c r="C31" s="93">
        <f t="shared" si="10"/>
        <v>17</v>
      </c>
      <c r="D31" s="98">
        <f t="shared" si="11"/>
        <v>17</v>
      </c>
      <c r="E31" s="95">
        <f t="shared" si="12"/>
        <v>16</v>
      </c>
      <c r="F31" s="95">
        <v>0</v>
      </c>
      <c r="G31" s="95">
        <v>1</v>
      </c>
      <c r="H31" s="95">
        <v>15</v>
      </c>
      <c r="I31" s="95">
        <f t="shared" si="13"/>
        <v>0</v>
      </c>
      <c r="J31" s="95">
        <v>0</v>
      </c>
      <c r="K31" s="95">
        <v>0</v>
      </c>
      <c r="L31" s="95">
        <f t="shared" si="14"/>
        <v>1</v>
      </c>
      <c r="M31" s="95">
        <v>0</v>
      </c>
      <c r="N31" s="95">
        <v>1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f t="shared" si="15"/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7">
        <v>0</v>
      </c>
    </row>
    <row r="32" spans="1:26" s="16" customFormat="1" ht="27.75" thickBot="1">
      <c r="A32" s="82" t="s">
        <v>49</v>
      </c>
      <c r="B32" s="83" t="s">
        <v>36</v>
      </c>
      <c r="C32" s="105">
        <v>972</v>
      </c>
      <c r="D32" s="106">
        <v>941</v>
      </c>
      <c r="E32" s="107">
        <v>573</v>
      </c>
      <c r="F32" s="107">
        <v>3</v>
      </c>
      <c r="G32" s="107">
        <v>75</v>
      </c>
      <c r="H32" s="107">
        <v>495</v>
      </c>
      <c r="I32" s="107">
        <v>59</v>
      </c>
      <c r="J32" s="107">
        <v>2</v>
      </c>
      <c r="K32" s="107">
        <v>57</v>
      </c>
      <c r="L32" s="107">
        <v>278</v>
      </c>
      <c r="M32" s="107">
        <v>2</v>
      </c>
      <c r="N32" s="107">
        <v>276</v>
      </c>
      <c r="O32" s="107">
        <v>0</v>
      </c>
      <c r="P32" s="107">
        <v>0</v>
      </c>
      <c r="Q32" s="107">
        <v>28</v>
      </c>
      <c r="R32" s="107">
        <v>3</v>
      </c>
      <c r="S32" s="107">
        <v>11</v>
      </c>
      <c r="T32" s="107">
        <v>4</v>
      </c>
      <c r="U32" s="107">
        <v>0</v>
      </c>
      <c r="V32" s="107">
        <v>4</v>
      </c>
      <c r="W32" s="107">
        <v>0</v>
      </c>
      <c r="X32" s="107">
        <v>3</v>
      </c>
      <c r="Y32" s="107">
        <v>13</v>
      </c>
      <c r="Z32" s="108">
        <v>0</v>
      </c>
    </row>
    <row r="34" s="14" customFormat="1" ht="13.5">
      <c r="A34" s="13" t="s">
        <v>47</v>
      </c>
    </row>
    <row r="35" ht="13.5">
      <c r="B35" s="12"/>
    </row>
  </sheetData>
  <sheetProtection/>
  <mergeCells count="25">
    <mergeCell ref="A22:A31"/>
    <mergeCell ref="C5:C7"/>
    <mergeCell ref="D6:D8"/>
    <mergeCell ref="X6:X7"/>
    <mergeCell ref="A9:A18"/>
    <mergeCell ref="O6:O8"/>
    <mergeCell ref="E7:H7"/>
    <mergeCell ref="R6:R8"/>
    <mergeCell ref="E6:N6"/>
    <mergeCell ref="Z6:Z8"/>
    <mergeCell ref="S6:S8"/>
    <mergeCell ref="U7:U8"/>
    <mergeCell ref="U5:V6"/>
    <mergeCell ref="T7:T8"/>
    <mergeCell ref="V7:V8"/>
    <mergeCell ref="X3:Z3"/>
    <mergeCell ref="Q6:Q8"/>
    <mergeCell ref="P6:P8"/>
    <mergeCell ref="A4:B4"/>
    <mergeCell ref="W6:W8"/>
    <mergeCell ref="Y6:Y8"/>
    <mergeCell ref="A5:B8"/>
    <mergeCell ref="D5:R5"/>
    <mergeCell ref="I7:K7"/>
    <mergeCell ref="L7:N7"/>
  </mergeCells>
  <printOptions horizontalCentered="1" verticalCentered="1"/>
  <pageMargins left="0.5905511811023623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2012-11-15T04:44:07Z</cp:lastPrinted>
  <dcterms:created xsi:type="dcterms:W3CDTF">2009-03-05T08:03:01Z</dcterms:created>
  <dcterms:modified xsi:type="dcterms:W3CDTF">2013-01-11T07:24:21Z</dcterms:modified>
  <cp:category/>
  <cp:version/>
  <cp:contentType/>
  <cp:contentStatus/>
</cp:coreProperties>
</file>