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634" activeTab="0"/>
  </bookViews>
  <sheets>
    <sheet name="公立高等学校　小学科別　生徒数（全日制）" sheetId="1" r:id="rId1"/>
    <sheet name="公立高等学校　小学科別　生徒数（定時制）" sheetId="2" r:id="rId2"/>
  </sheets>
  <definedNames>
    <definedName name="_xlnm.Print_Area" localSheetId="0">'公立高等学校　小学科別　生徒数（全日制）'!$A$1:$O$132</definedName>
    <definedName name="_xlnm.Print_Titles" localSheetId="0">'公立高等学校　小学科別　生徒数（全日制）'!$A:$C,'公立高等学校　小学科別　生徒数（全日制）'!$1:$2</definedName>
  </definedNames>
  <calcPr fullCalcOnLoad="1"/>
</workbook>
</file>

<file path=xl/sharedStrings.xml><?xml version="1.0" encoding="utf-8"?>
<sst xmlns="http://schemas.openxmlformats.org/spreadsheetml/2006/main" count="400" uniqueCount="186">
  <si>
    <t>学校名</t>
  </si>
  <si>
    <t>-</t>
  </si>
  <si>
    <t>学科名</t>
  </si>
  <si>
    <t>小学科名</t>
  </si>
  <si>
    <t>合計</t>
  </si>
  <si>
    <t>計</t>
  </si>
  <si>
    <t>男</t>
  </si>
  <si>
    <t>女</t>
  </si>
  <si>
    <t>１年</t>
  </si>
  <si>
    <t>２年</t>
  </si>
  <si>
    <t>３年</t>
  </si>
  <si>
    <t>普通</t>
  </si>
  <si>
    <t>府立計</t>
  </si>
  <si>
    <t>普通・京都府計</t>
  </si>
  <si>
    <t>桂高等学校</t>
  </si>
  <si>
    <t>植物クリエイト</t>
  </si>
  <si>
    <t>園芸ビジネス</t>
  </si>
  <si>
    <t>農業</t>
  </si>
  <si>
    <t>北桑田高等学校</t>
  </si>
  <si>
    <t>森林リサーチ</t>
  </si>
  <si>
    <t>木津高等学校</t>
  </si>
  <si>
    <t>システム園芸</t>
  </si>
  <si>
    <t>農芸高等学校</t>
  </si>
  <si>
    <t>環境緑地</t>
  </si>
  <si>
    <t>農産バイオ</t>
  </si>
  <si>
    <t>須知高等学校</t>
  </si>
  <si>
    <t>食品科学</t>
  </si>
  <si>
    <t>農業</t>
  </si>
  <si>
    <t>園芸</t>
  </si>
  <si>
    <t>農芸化学</t>
  </si>
  <si>
    <t>農園芸</t>
  </si>
  <si>
    <t>農業・京都府計</t>
  </si>
  <si>
    <t>田辺高等学校</t>
  </si>
  <si>
    <t>自動車</t>
  </si>
  <si>
    <t>工業</t>
  </si>
  <si>
    <t>工業技術</t>
  </si>
  <si>
    <t>工業高等学校</t>
  </si>
  <si>
    <t>機械プランニング</t>
  </si>
  <si>
    <t>電気エネルギー</t>
  </si>
  <si>
    <t>電子コミュニケーション</t>
  </si>
  <si>
    <t>情報システム</t>
  </si>
  <si>
    <t>生産システム</t>
  </si>
  <si>
    <t>宮津高等学校</t>
  </si>
  <si>
    <t>建築</t>
  </si>
  <si>
    <t>峰山高等学校</t>
  </si>
  <si>
    <t>産業工学</t>
  </si>
  <si>
    <t>洛陽工業高等学校</t>
  </si>
  <si>
    <t>創造技術</t>
  </si>
  <si>
    <t>伏見工業高等学校</t>
  </si>
  <si>
    <t>システム工学</t>
  </si>
  <si>
    <t>京都市立計</t>
  </si>
  <si>
    <t>工業・京都府計</t>
  </si>
  <si>
    <t>京都すばる高等学校</t>
  </si>
  <si>
    <t>企画</t>
  </si>
  <si>
    <t>商業</t>
  </si>
  <si>
    <t>会計</t>
  </si>
  <si>
    <t>ビジネス探求</t>
  </si>
  <si>
    <t>乙訓高等学校</t>
  </si>
  <si>
    <t>商業</t>
  </si>
  <si>
    <t>情報企画</t>
  </si>
  <si>
    <t>大江高等学校</t>
  </si>
  <si>
    <t>ビジネス科学</t>
  </si>
  <si>
    <t>網野高等学校</t>
  </si>
  <si>
    <t>企画経営</t>
  </si>
  <si>
    <t>商業・京都府計</t>
  </si>
  <si>
    <t>海洋高等学校</t>
  </si>
  <si>
    <t>海洋科学</t>
  </si>
  <si>
    <t>水産</t>
  </si>
  <si>
    <t>海洋学科群</t>
  </si>
  <si>
    <t>海洋工学</t>
  </si>
  <si>
    <t>海洋資源</t>
  </si>
  <si>
    <t>水産・京都府計</t>
  </si>
  <si>
    <t>家政</t>
  </si>
  <si>
    <t>家庭・京都府計</t>
  </si>
  <si>
    <t>情報科学</t>
  </si>
  <si>
    <t>情報</t>
  </si>
  <si>
    <t>情報・京都府計</t>
  </si>
  <si>
    <t>福祉</t>
  </si>
  <si>
    <t>介護福祉</t>
  </si>
  <si>
    <t>福祉・京都府計</t>
  </si>
  <si>
    <t>山城高等学校</t>
  </si>
  <si>
    <t>文理総合</t>
  </si>
  <si>
    <t>嵯峨野高等学校</t>
  </si>
  <si>
    <t>京都こすもす</t>
  </si>
  <si>
    <t>桃山高等学校</t>
  </si>
  <si>
    <t>自然科学</t>
  </si>
  <si>
    <t>城南菱創高等学校</t>
  </si>
  <si>
    <t>教養科学</t>
  </si>
  <si>
    <t>人間科学</t>
  </si>
  <si>
    <t>南陽高等学校</t>
  </si>
  <si>
    <t>サイエンスリサーチ</t>
  </si>
  <si>
    <t>その他</t>
  </si>
  <si>
    <t>亀岡高等学校</t>
  </si>
  <si>
    <t>数理科学</t>
  </si>
  <si>
    <t>園部高等学校</t>
  </si>
  <si>
    <t>京都国際</t>
  </si>
  <si>
    <t>福知山高等学校</t>
  </si>
  <si>
    <t>文理科学</t>
  </si>
  <si>
    <t>西舞鶴高等学校</t>
  </si>
  <si>
    <t>理数探究</t>
  </si>
  <si>
    <t>西京高等学校</t>
  </si>
  <si>
    <t>銅駝美術工芸高等学校</t>
  </si>
  <si>
    <t>美術工芸</t>
  </si>
  <si>
    <t>音楽</t>
  </si>
  <si>
    <t>堀川高等学校</t>
  </si>
  <si>
    <t>日吉ヶ丘高等学校</t>
  </si>
  <si>
    <t>国際コミュニケーション</t>
  </si>
  <si>
    <t>塔南高等学校</t>
  </si>
  <si>
    <t>教育みらい</t>
  </si>
  <si>
    <t>京都市立計</t>
  </si>
  <si>
    <t>その他・京都府計</t>
  </si>
  <si>
    <t>総合学科</t>
  </si>
  <si>
    <t>南丹高等学校</t>
  </si>
  <si>
    <t>久美浜高等学校</t>
  </si>
  <si>
    <t>総合学科・京都府計</t>
  </si>
  <si>
    <t>全日制・京都府計</t>
  </si>
  <si>
    <t>農業</t>
  </si>
  <si>
    <t>農業</t>
  </si>
  <si>
    <t>（綾部高東分校）</t>
  </si>
  <si>
    <t>（峰山高弥栄分校）</t>
  </si>
  <si>
    <t>農業</t>
  </si>
  <si>
    <t>工業</t>
  </si>
  <si>
    <t>工業</t>
  </si>
  <si>
    <t>工業</t>
  </si>
  <si>
    <t>工業</t>
  </si>
  <si>
    <t>商業</t>
  </si>
  <si>
    <t>商業</t>
  </si>
  <si>
    <t>水産</t>
  </si>
  <si>
    <t>家庭</t>
  </si>
  <si>
    <t>（峰山高弥栄分校）</t>
  </si>
  <si>
    <t>情報</t>
  </si>
  <si>
    <t>（京都八幡高南分校）</t>
  </si>
  <si>
    <t>その他</t>
  </si>
  <si>
    <t>その他</t>
  </si>
  <si>
    <t>その他</t>
  </si>
  <si>
    <t>その他</t>
  </si>
  <si>
    <t>（京都八幡高南分校）</t>
  </si>
  <si>
    <t>その他</t>
  </si>
  <si>
    <t>その他</t>
  </si>
  <si>
    <t>その他</t>
  </si>
  <si>
    <t>その他</t>
  </si>
  <si>
    <t>京都堀川音楽高等学校</t>
  </si>
  <si>
    <t>人間探求</t>
  </si>
  <si>
    <t>自然探求</t>
  </si>
  <si>
    <t>体育</t>
  </si>
  <si>
    <t>体育・京都府計</t>
  </si>
  <si>
    <t>スポーツ健康科学</t>
  </si>
  <si>
    <t>４年</t>
  </si>
  <si>
    <t>農業・京都府計</t>
  </si>
  <si>
    <t>定時制・京都府計</t>
  </si>
  <si>
    <t>普通・京都府計</t>
  </si>
  <si>
    <t>（北桑田高美山分校）</t>
  </si>
  <si>
    <t>（福知山高三和分校）</t>
  </si>
  <si>
    <t>工業</t>
  </si>
  <si>
    <t>（北桑田高美山分校）</t>
  </si>
  <si>
    <t>（福知山高三和分校）</t>
  </si>
  <si>
    <t>鴨沂高等学校</t>
  </si>
  <si>
    <t>洛北高等学校</t>
  </si>
  <si>
    <t>北稜高等学校</t>
  </si>
  <si>
    <t>朱雀高等学校</t>
  </si>
  <si>
    <t>洛東高等学校</t>
  </si>
  <si>
    <t>鳥羽高等学校</t>
  </si>
  <si>
    <t>北嵯峨高等学校</t>
  </si>
  <si>
    <t>洛西高等学校</t>
  </si>
  <si>
    <t>東稜高等学校</t>
  </si>
  <si>
    <t>洛水高等学校</t>
  </si>
  <si>
    <t>向陽高等学校</t>
  </si>
  <si>
    <t>西乙訓高等学校</t>
  </si>
  <si>
    <t>東宇治高等学校</t>
  </si>
  <si>
    <t>莵道高等学校</t>
  </si>
  <si>
    <t>城陽高等学校</t>
  </si>
  <si>
    <t>西城陽高等学校</t>
  </si>
  <si>
    <t>京都八幡高等学校</t>
  </si>
  <si>
    <t>久御山高等学校</t>
  </si>
  <si>
    <t>綾部高等学校</t>
  </si>
  <si>
    <t>東舞鶴高等学校</t>
  </si>
  <si>
    <t>加悦谷高等学校</t>
  </si>
  <si>
    <t>紫野高等学校</t>
  </si>
  <si>
    <t>綾部高東分校</t>
  </si>
  <si>
    <t>（東舞鶴高浮島分校）</t>
  </si>
  <si>
    <t>（宮津高伊根分校）</t>
  </si>
  <si>
    <t>（網野高間人分校）</t>
  </si>
  <si>
    <t>農業</t>
  </si>
  <si>
    <t>商業</t>
  </si>
  <si>
    <t>工業</t>
  </si>
  <si>
    <t>エンタープライジング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</si>
</sst>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#;#;\-;\-"/>
  </numFmts>
  <fonts count="39">
    <font>
      <sz val="11"/>
      <color indexed="8"/>
      <name val="ＭＳ Ｐゴシック"/>
      <family val="3"/>
    </font>
    <font>
      <i/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81" fontId="0" fillId="0" borderId="0" xfId="48" applyFont="1" applyFill="1" applyAlignment="1">
      <alignment/>
    </xf>
    <xf numFmtId="181" fontId="0" fillId="0" borderId="10" xfId="48" applyFont="1" applyFill="1" applyBorder="1" applyAlignment="1">
      <alignment horizontal="center" wrapText="1"/>
    </xf>
    <xf numFmtId="181" fontId="0" fillId="0" borderId="10" xfId="48" applyFont="1" applyFill="1" applyBorder="1" applyAlignment="1">
      <alignment/>
    </xf>
    <xf numFmtId="181" fontId="0" fillId="0" borderId="10" xfId="48" applyFont="1" applyFill="1" applyBorder="1" applyAlignment="1">
      <alignment horizontal="left"/>
    </xf>
    <xf numFmtId="181" fontId="0" fillId="0" borderId="10" xfId="48" applyFont="1" applyFill="1" applyBorder="1" applyAlignment="1">
      <alignment horizontal="center"/>
    </xf>
    <xf numFmtId="181" fontId="0" fillId="0" borderId="0" xfId="48" applyFont="1" applyFill="1" applyAlignment="1">
      <alignment/>
    </xf>
    <xf numFmtId="181" fontId="0" fillId="0" borderId="10" xfId="48" applyFont="1" applyFill="1" applyBorder="1" applyAlignment="1">
      <alignment/>
    </xf>
    <xf numFmtId="181" fontId="5" fillId="0" borderId="0" xfId="48" applyFont="1" applyFill="1" applyAlignment="1">
      <alignment vertical="center"/>
    </xf>
    <xf numFmtId="181" fontId="0" fillId="0" borderId="10" xfId="48" applyFont="1" applyFill="1" applyBorder="1" applyAlignment="1">
      <alignment horizontal="left" shrinkToFit="1"/>
    </xf>
    <xf numFmtId="181" fontId="0" fillId="0" borderId="10" xfId="48" applyFont="1" applyFill="1" applyBorder="1" applyAlignment="1">
      <alignment/>
    </xf>
    <xf numFmtId="181" fontId="0" fillId="0" borderId="0" xfId="48" applyFont="1" applyFill="1" applyAlignment="1">
      <alignment horizontal="center"/>
    </xf>
    <xf numFmtId="181" fontId="0" fillId="0" borderId="10" xfId="48" applyFont="1" applyFill="1" applyBorder="1" applyAlignment="1">
      <alignment horizontal="left" shrinkToFit="1"/>
    </xf>
    <xf numFmtId="181" fontId="0" fillId="0" borderId="10" xfId="48" applyFont="1" applyFill="1" applyBorder="1" applyAlignment="1">
      <alignment horizontal="left"/>
    </xf>
    <xf numFmtId="181" fontId="0" fillId="0" borderId="10" xfId="48" applyFont="1" applyFill="1" applyBorder="1" applyAlignment="1">
      <alignment horizontal="left" shrinkToFit="1"/>
    </xf>
    <xf numFmtId="181" fontId="0" fillId="33" borderId="0" xfId="48" applyFont="1" applyFill="1" applyAlignment="1">
      <alignment/>
    </xf>
    <xf numFmtId="181" fontId="0" fillId="33" borderId="10" xfId="48" applyFont="1" applyFill="1" applyBorder="1" applyAlignment="1">
      <alignment horizontal="center" wrapText="1"/>
    </xf>
    <xf numFmtId="181" fontId="0" fillId="33" borderId="10" xfId="48" applyFont="1" applyFill="1" applyBorder="1" applyAlignment="1">
      <alignment/>
    </xf>
    <xf numFmtId="181" fontId="0" fillId="33" borderId="10" xfId="48" applyFont="1" applyFill="1" applyBorder="1" applyAlignment="1">
      <alignment horizontal="left"/>
    </xf>
    <xf numFmtId="181" fontId="0" fillId="33" borderId="10" xfId="48" applyFont="1" applyFill="1" applyBorder="1" applyAlignment="1">
      <alignment horizontal="right"/>
    </xf>
    <xf numFmtId="181" fontId="0" fillId="33" borderId="10" xfId="48" applyFont="1" applyFill="1" applyBorder="1" applyAlignment="1">
      <alignment horizontal="left" shrinkToFit="1"/>
    </xf>
    <xf numFmtId="181" fontId="0" fillId="33" borderId="10" xfId="48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shrinkToFit="1"/>
    </xf>
    <xf numFmtId="41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shrinkToFit="1"/>
    </xf>
    <xf numFmtId="0" fontId="0" fillId="33" borderId="10" xfId="0" applyFont="1" applyFill="1" applyBorder="1" applyAlignment="1">
      <alignment shrinkToFit="1"/>
    </xf>
    <xf numFmtId="0" fontId="0" fillId="33" borderId="10" xfId="0" applyFont="1" applyFill="1" applyBorder="1" applyAlignment="1">
      <alignment horizontal="center" shrinkToFit="1"/>
    </xf>
    <xf numFmtId="181" fontId="0" fillId="33" borderId="10" xfId="48" applyFont="1" applyFill="1" applyBorder="1" applyAlignment="1">
      <alignment horizontal="center" vertical="center"/>
    </xf>
    <xf numFmtId="181" fontId="0" fillId="33" borderId="10" xfId="48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shrinkToFit="1"/>
    </xf>
    <xf numFmtId="0" fontId="0" fillId="33" borderId="11" xfId="0" applyFont="1" applyFill="1" applyBorder="1" applyAlignment="1">
      <alignment horizontal="center" shrinkToFit="1"/>
    </xf>
    <xf numFmtId="0" fontId="0" fillId="33" borderId="12" xfId="0" applyFont="1" applyFill="1" applyBorder="1" applyAlignment="1">
      <alignment horizontal="center" shrinkToFit="1"/>
    </xf>
    <xf numFmtId="0" fontId="0" fillId="33" borderId="13" xfId="0" applyFont="1" applyFill="1" applyBorder="1" applyAlignment="1">
      <alignment horizontal="center" shrinkToFit="1"/>
    </xf>
    <xf numFmtId="181" fontId="0" fillId="0" borderId="10" xfId="48" applyFont="1" applyFill="1" applyBorder="1" applyAlignment="1">
      <alignment horizontal="center" vertical="center"/>
    </xf>
    <xf numFmtId="181" fontId="0" fillId="0" borderId="10" xfId="48" applyFont="1" applyFill="1" applyBorder="1" applyAlignment="1">
      <alignment horizontal="center" vertical="center"/>
    </xf>
    <xf numFmtId="181" fontId="0" fillId="0" borderId="10" xfId="48" applyFont="1" applyFill="1" applyBorder="1" applyAlignment="1">
      <alignment horizontal="center"/>
    </xf>
    <xf numFmtId="181" fontId="0" fillId="0" borderId="10" xfId="48" applyFont="1" applyFill="1" applyBorder="1" applyAlignment="1">
      <alignment horizontal="center" shrinkToFit="1"/>
    </xf>
    <xf numFmtId="181" fontId="0" fillId="0" borderId="10" xfId="48" applyFont="1" applyFill="1" applyBorder="1" applyAlignment="1">
      <alignment horizontal="center" shrinkToFit="1"/>
    </xf>
    <xf numFmtId="181" fontId="0" fillId="0" borderId="10" xfId="48" applyFont="1" applyFill="1" applyBorder="1" applyAlignment="1">
      <alignment horizontal="center" shrinkToFit="1"/>
    </xf>
    <xf numFmtId="181" fontId="0" fillId="0" borderId="10" xfId="48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zoomScaleSheetLayoutView="228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A2"/>
    </sheetView>
  </sheetViews>
  <sheetFormatPr defaultColWidth="9.00390625" defaultRowHeight="13.5" outlineLevelRow="2"/>
  <cols>
    <col min="1" max="1" width="8.375" style="15" bestFit="1" customWidth="1"/>
    <col min="2" max="2" width="14.375" style="15" bestFit="1" customWidth="1"/>
    <col min="3" max="3" width="11.375" style="15" customWidth="1"/>
    <col min="4" max="7" width="8.125" style="15" bestFit="1" customWidth="1"/>
    <col min="8" max="9" width="7.125" style="15" bestFit="1" customWidth="1"/>
    <col min="10" max="10" width="8.125" style="15" bestFit="1" customWidth="1"/>
    <col min="11" max="12" width="7.125" style="15" bestFit="1" customWidth="1"/>
    <col min="13" max="13" width="8.125" style="15" bestFit="1" customWidth="1"/>
    <col min="14" max="15" width="7.125" style="15" bestFit="1" customWidth="1"/>
    <col min="16" max="16384" width="9.00390625" style="15" customWidth="1"/>
  </cols>
  <sheetData>
    <row r="1" spans="1:15" ht="12.75" customHeight="1">
      <c r="A1" s="27" t="s">
        <v>2</v>
      </c>
      <c r="B1" s="27" t="s">
        <v>0</v>
      </c>
      <c r="C1" s="27" t="s">
        <v>3</v>
      </c>
      <c r="D1" s="27" t="s">
        <v>4</v>
      </c>
      <c r="E1" s="27"/>
      <c r="F1" s="27"/>
      <c r="G1" s="27" t="s">
        <v>8</v>
      </c>
      <c r="H1" s="27"/>
      <c r="I1" s="27"/>
      <c r="J1" s="27" t="s">
        <v>9</v>
      </c>
      <c r="K1" s="27"/>
      <c r="L1" s="27"/>
      <c r="M1" s="27" t="s">
        <v>10</v>
      </c>
      <c r="N1" s="27"/>
      <c r="O1" s="27"/>
    </row>
    <row r="2" spans="1:15" ht="12.75" customHeight="1">
      <c r="A2" s="27"/>
      <c r="B2" s="27"/>
      <c r="C2" s="27"/>
      <c r="D2" s="16" t="s">
        <v>5</v>
      </c>
      <c r="E2" s="16" t="s">
        <v>6</v>
      </c>
      <c r="F2" s="16" t="s">
        <v>7</v>
      </c>
      <c r="G2" s="16" t="s">
        <v>5</v>
      </c>
      <c r="H2" s="16" t="s">
        <v>6</v>
      </c>
      <c r="I2" s="16" t="s">
        <v>7</v>
      </c>
      <c r="J2" s="16" t="s">
        <v>5</v>
      </c>
      <c r="K2" s="16" t="s">
        <v>6</v>
      </c>
      <c r="L2" s="16" t="s">
        <v>7</v>
      </c>
      <c r="M2" s="16" t="s">
        <v>5</v>
      </c>
      <c r="N2" s="16" t="s">
        <v>6</v>
      </c>
      <c r="O2" s="16" t="s">
        <v>7</v>
      </c>
    </row>
    <row r="3" spans="1:15" ht="18.75" customHeight="1" outlineLevel="2">
      <c r="A3" s="17" t="s">
        <v>11</v>
      </c>
      <c r="B3" s="18" t="s">
        <v>80</v>
      </c>
      <c r="C3" s="18"/>
      <c r="D3" s="19">
        <v>1094</v>
      </c>
      <c r="E3" s="19">
        <v>532</v>
      </c>
      <c r="F3" s="19">
        <v>562</v>
      </c>
      <c r="G3" s="19">
        <v>370</v>
      </c>
      <c r="H3" s="19">
        <v>180</v>
      </c>
      <c r="I3" s="19">
        <v>190</v>
      </c>
      <c r="J3" s="19">
        <v>371</v>
      </c>
      <c r="K3" s="19">
        <v>187</v>
      </c>
      <c r="L3" s="19">
        <v>184</v>
      </c>
      <c r="M3" s="19">
        <v>353</v>
      </c>
      <c r="N3" s="19">
        <v>165</v>
      </c>
      <c r="O3" s="19">
        <v>188</v>
      </c>
    </row>
    <row r="4" spans="1:15" ht="18.75" customHeight="1" outlineLevel="2">
      <c r="A4" s="17" t="s">
        <v>11</v>
      </c>
      <c r="B4" s="18" t="s">
        <v>156</v>
      </c>
      <c r="C4" s="18"/>
      <c r="D4" s="19">
        <v>621</v>
      </c>
      <c r="E4" s="19">
        <v>307</v>
      </c>
      <c r="F4" s="19">
        <v>314</v>
      </c>
      <c r="G4" s="19">
        <v>233</v>
      </c>
      <c r="H4" s="19">
        <v>118</v>
      </c>
      <c r="I4" s="19">
        <v>115</v>
      </c>
      <c r="J4" s="19">
        <v>229</v>
      </c>
      <c r="K4" s="19">
        <v>117</v>
      </c>
      <c r="L4" s="19">
        <v>112</v>
      </c>
      <c r="M4" s="19">
        <v>159</v>
      </c>
      <c r="N4" s="19">
        <v>72</v>
      </c>
      <c r="O4" s="19">
        <v>87</v>
      </c>
    </row>
    <row r="5" spans="1:15" ht="18.75" customHeight="1" outlineLevel="2">
      <c r="A5" s="17" t="s">
        <v>11</v>
      </c>
      <c r="B5" s="18" t="s">
        <v>157</v>
      </c>
      <c r="C5" s="18"/>
      <c r="D5" s="19">
        <v>849</v>
      </c>
      <c r="E5" s="19">
        <v>429</v>
      </c>
      <c r="F5" s="19">
        <v>420</v>
      </c>
      <c r="G5" s="19">
        <v>287</v>
      </c>
      <c r="H5" s="19">
        <v>153</v>
      </c>
      <c r="I5" s="19">
        <v>134</v>
      </c>
      <c r="J5" s="19">
        <v>282</v>
      </c>
      <c r="K5" s="19">
        <v>142</v>
      </c>
      <c r="L5" s="19">
        <v>140</v>
      </c>
      <c r="M5" s="19">
        <v>280</v>
      </c>
      <c r="N5" s="19">
        <v>134</v>
      </c>
      <c r="O5" s="19">
        <v>146</v>
      </c>
    </row>
    <row r="6" spans="1:15" ht="18.75" customHeight="1" outlineLevel="2">
      <c r="A6" s="17" t="s">
        <v>11</v>
      </c>
      <c r="B6" s="18" t="s">
        <v>158</v>
      </c>
      <c r="C6" s="18"/>
      <c r="D6" s="19">
        <v>972</v>
      </c>
      <c r="E6" s="19">
        <v>468</v>
      </c>
      <c r="F6" s="19">
        <v>504</v>
      </c>
      <c r="G6" s="19">
        <v>322</v>
      </c>
      <c r="H6" s="19">
        <v>163</v>
      </c>
      <c r="I6" s="19">
        <v>159</v>
      </c>
      <c r="J6" s="19">
        <v>335</v>
      </c>
      <c r="K6" s="19">
        <v>169</v>
      </c>
      <c r="L6" s="19">
        <v>166</v>
      </c>
      <c r="M6" s="19">
        <v>315</v>
      </c>
      <c r="N6" s="19">
        <v>136</v>
      </c>
      <c r="O6" s="19">
        <v>179</v>
      </c>
    </row>
    <row r="7" spans="1:15" ht="18.75" customHeight="1" outlineLevel="2">
      <c r="A7" s="17" t="s">
        <v>11</v>
      </c>
      <c r="B7" s="18" t="s">
        <v>159</v>
      </c>
      <c r="C7" s="18"/>
      <c r="D7" s="19">
        <v>765</v>
      </c>
      <c r="E7" s="19">
        <v>310</v>
      </c>
      <c r="F7" s="19">
        <v>455</v>
      </c>
      <c r="G7" s="19">
        <v>249</v>
      </c>
      <c r="H7" s="19">
        <v>112</v>
      </c>
      <c r="I7" s="19">
        <v>137</v>
      </c>
      <c r="J7" s="19">
        <v>264</v>
      </c>
      <c r="K7" s="19">
        <v>94</v>
      </c>
      <c r="L7" s="19">
        <v>170</v>
      </c>
      <c r="M7" s="19">
        <v>252</v>
      </c>
      <c r="N7" s="19">
        <v>104</v>
      </c>
      <c r="O7" s="19">
        <v>148</v>
      </c>
    </row>
    <row r="8" spans="1:15" ht="18.75" customHeight="1" outlineLevel="2">
      <c r="A8" s="17" t="s">
        <v>11</v>
      </c>
      <c r="B8" s="18" t="s">
        <v>160</v>
      </c>
      <c r="C8" s="18"/>
      <c r="D8" s="19">
        <v>755</v>
      </c>
      <c r="E8" s="19">
        <v>308</v>
      </c>
      <c r="F8" s="19">
        <v>447</v>
      </c>
      <c r="G8" s="19">
        <v>262</v>
      </c>
      <c r="H8" s="19">
        <v>101</v>
      </c>
      <c r="I8" s="19">
        <v>161</v>
      </c>
      <c r="J8" s="19">
        <v>271</v>
      </c>
      <c r="K8" s="19">
        <v>120</v>
      </c>
      <c r="L8" s="19">
        <v>151</v>
      </c>
      <c r="M8" s="19">
        <v>222</v>
      </c>
      <c r="N8" s="19">
        <v>87</v>
      </c>
      <c r="O8" s="19">
        <v>135</v>
      </c>
    </row>
    <row r="9" spans="1:15" ht="18.75" customHeight="1" outlineLevel="2">
      <c r="A9" s="17" t="s">
        <v>11</v>
      </c>
      <c r="B9" s="18" t="s">
        <v>161</v>
      </c>
      <c r="C9" s="18"/>
      <c r="D9" s="19">
        <v>1048</v>
      </c>
      <c r="E9" s="19">
        <v>564</v>
      </c>
      <c r="F9" s="19">
        <v>484</v>
      </c>
      <c r="G9" s="19">
        <v>365</v>
      </c>
      <c r="H9" s="19">
        <v>204</v>
      </c>
      <c r="I9" s="19">
        <v>161</v>
      </c>
      <c r="J9" s="19">
        <v>364</v>
      </c>
      <c r="K9" s="19">
        <v>203</v>
      </c>
      <c r="L9" s="19">
        <v>161</v>
      </c>
      <c r="M9" s="19">
        <v>319</v>
      </c>
      <c r="N9" s="19">
        <v>157</v>
      </c>
      <c r="O9" s="19">
        <v>162</v>
      </c>
    </row>
    <row r="10" spans="1:15" ht="18.75" customHeight="1" outlineLevel="2">
      <c r="A10" s="17" t="s">
        <v>11</v>
      </c>
      <c r="B10" s="20" t="s">
        <v>82</v>
      </c>
      <c r="C10" s="18"/>
      <c r="D10" s="19">
        <v>412</v>
      </c>
      <c r="E10" s="19">
        <v>154</v>
      </c>
      <c r="F10" s="19">
        <v>258</v>
      </c>
      <c r="G10" s="19">
        <v>126</v>
      </c>
      <c r="H10" s="19">
        <v>50</v>
      </c>
      <c r="I10" s="19">
        <v>76</v>
      </c>
      <c r="J10" s="19">
        <v>167</v>
      </c>
      <c r="K10" s="19">
        <v>62</v>
      </c>
      <c r="L10" s="19">
        <v>105</v>
      </c>
      <c r="M10" s="19">
        <v>119</v>
      </c>
      <c r="N10" s="19">
        <v>42</v>
      </c>
      <c r="O10" s="19">
        <v>77</v>
      </c>
    </row>
    <row r="11" spans="1:15" ht="18.75" customHeight="1" outlineLevel="2">
      <c r="A11" s="17" t="s">
        <v>11</v>
      </c>
      <c r="B11" s="20" t="s">
        <v>162</v>
      </c>
      <c r="C11" s="18"/>
      <c r="D11" s="19">
        <v>1202</v>
      </c>
      <c r="E11" s="19">
        <v>627</v>
      </c>
      <c r="F11" s="19">
        <v>575</v>
      </c>
      <c r="G11" s="19">
        <v>411</v>
      </c>
      <c r="H11" s="19">
        <v>205</v>
      </c>
      <c r="I11" s="19">
        <v>206</v>
      </c>
      <c r="J11" s="19">
        <v>399</v>
      </c>
      <c r="K11" s="19">
        <v>201</v>
      </c>
      <c r="L11" s="19">
        <v>198</v>
      </c>
      <c r="M11" s="19">
        <v>392</v>
      </c>
      <c r="N11" s="19">
        <v>221</v>
      </c>
      <c r="O11" s="19">
        <v>171</v>
      </c>
    </row>
    <row r="12" spans="1:15" ht="18.75" customHeight="1" outlineLevel="2">
      <c r="A12" s="17" t="s">
        <v>11</v>
      </c>
      <c r="B12" s="20" t="s">
        <v>18</v>
      </c>
      <c r="C12" s="18"/>
      <c r="D12" s="19">
        <v>172</v>
      </c>
      <c r="E12" s="19">
        <v>68</v>
      </c>
      <c r="F12" s="19">
        <v>104</v>
      </c>
      <c r="G12" s="19">
        <v>50</v>
      </c>
      <c r="H12" s="19">
        <v>19</v>
      </c>
      <c r="I12" s="19">
        <v>31</v>
      </c>
      <c r="J12" s="19">
        <v>57</v>
      </c>
      <c r="K12" s="19">
        <v>24</v>
      </c>
      <c r="L12" s="19">
        <v>33</v>
      </c>
      <c r="M12" s="19">
        <v>65</v>
      </c>
      <c r="N12" s="19">
        <v>25</v>
      </c>
      <c r="O12" s="19">
        <v>40</v>
      </c>
    </row>
    <row r="13" spans="1:15" ht="18.75" customHeight="1" outlineLevel="2">
      <c r="A13" s="17" t="s">
        <v>11</v>
      </c>
      <c r="B13" s="18" t="s">
        <v>14</v>
      </c>
      <c r="C13" s="18"/>
      <c r="D13" s="19">
        <v>957</v>
      </c>
      <c r="E13" s="19">
        <v>484</v>
      </c>
      <c r="F13" s="19">
        <v>473</v>
      </c>
      <c r="G13" s="19">
        <v>324</v>
      </c>
      <c r="H13" s="19">
        <v>158</v>
      </c>
      <c r="I13" s="19">
        <v>166</v>
      </c>
      <c r="J13" s="19">
        <v>321</v>
      </c>
      <c r="K13" s="19">
        <v>173</v>
      </c>
      <c r="L13" s="19">
        <v>148</v>
      </c>
      <c r="M13" s="19">
        <v>312</v>
      </c>
      <c r="N13" s="19">
        <v>153</v>
      </c>
      <c r="O13" s="19">
        <v>159</v>
      </c>
    </row>
    <row r="14" spans="1:15" ht="18.75" customHeight="1" outlineLevel="2">
      <c r="A14" s="17" t="s">
        <v>11</v>
      </c>
      <c r="B14" s="18" t="s">
        <v>163</v>
      </c>
      <c r="C14" s="18"/>
      <c r="D14" s="19">
        <v>1144</v>
      </c>
      <c r="E14" s="19">
        <v>524</v>
      </c>
      <c r="F14" s="19">
        <v>620</v>
      </c>
      <c r="G14" s="19">
        <v>404</v>
      </c>
      <c r="H14" s="19">
        <v>181</v>
      </c>
      <c r="I14" s="19">
        <v>223</v>
      </c>
      <c r="J14" s="19">
        <v>398</v>
      </c>
      <c r="K14" s="19">
        <v>181</v>
      </c>
      <c r="L14" s="19">
        <v>217</v>
      </c>
      <c r="M14" s="19">
        <v>342</v>
      </c>
      <c r="N14" s="19">
        <v>162</v>
      </c>
      <c r="O14" s="19">
        <v>180</v>
      </c>
    </row>
    <row r="15" spans="1:15" ht="18.75" customHeight="1" outlineLevel="2">
      <c r="A15" s="17" t="s">
        <v>11</v>
      </c>
      <c r="B15" s="18" t="s">
        <v>84</v>
      </c>
      <c r="C15" s="18"/>
      <c r="D15" s="19">
        <v>848</v>
      </c>
      <c r="E15" s="19">
        <v>445</v>
      </c>
      <c r="F15" s="19">
        <v>403</v>
      </c>
      <c r="G15" s="19">
        <v>289</v>
      </c>
      <c r="H15" s="19">
        <v>150</v>
      </c>
      <c r="I15" s="19">
        <v>139</v>
      </c>
      <c r="J15" s="19">
        <v>279</v>
      </c>
      <c r="K15" s="19">
        <v>146</v>
      </c>
      <c r="L15" s="19">
        <v>133</v>
      </c>
      <c r="M15" s="19">
        <v>280</v>
      </c>
      <c r="N15" s="19">
        <v>149</v>
      </c>
      <c r="O15" s="19">
        <v>131</v>
      </c>
    </row>
    <row r="16" spans="1:15" ht="18.75" customHeight="1" outlineLevel="2">
      <c r="A16" s="17" t="s">
        <v>11</v>
      </c>
      <c r="B16" s="18" t="s">
        <v>164</v>
      </c>
      <c r="C16" s="18"/>
      <c r="D16" s="19">
        <v>957</v>
      </c>
      <c r="E16" s="19">
        <v>460</v>
      </c>
      <c r="F16" s="19">
        <v>497</v>
      </c>
      <c r="G16" s="19">
        <v>300</v>
      </c>
      <c r="H16" s="19">
        <v>154</v>
      </c>
      <c r="I16" s="19">
        <v>146</v>
      </c>
      <c r="J16" s="19">
        <v>357</v>
      </c>
      <c r="K16" s="19">
        <v>153</v>
      </c>
      <c r="L16" s="19">
        <v>204</v>
      </c>
      <c r="M16" s="19">
        <v>300</v>
      </c>
      <c r="N16" s="19">
        <v>153</v>
      </c>
      <c r="O16" s="19">
        <v>147</v>
      </c>
    </row>
    <row r="17" spans="1:15" ht="18.75" customHeight="1" outlineLevel="2">
      <c r="A17" s="17" t="s">
        <v>11</v>
      </c>
      <c r="B17" s="18" t="s">
        <v>165</v>
      </c>
      <c r="C17" s="18"/>
      <c r="D17" s="19">
        <v>724</v>
      </c>
      <c r="E17" s="19">
        <v>304</v>
      </c>
      <c r="F17" s="19">
        <v>420</v>
      </c>
      <c r="G17" s="19">
        <v>253</v>
      </c>
      <c r="H17" s="19">
        <v>110</v>
      </c>
      <c r="I17" s="19">
        <v>143</v>
      </c>
      <c r="J17" s="19">
        <v>259</v>
      </c>
      <c r="K17" s="19">
        <v>105</v>
      </c>
      <c r="L17" s="19">
        <v>154</v>
      </c>
      <c r="M17" s="19">
        <v>212</v>
      </c>
      <c r="N17" s="19">
        <v>89</v>
      </c>
      <c r="O17" s="19">
        <v>123</v>
      </c>
    </row>
    <row r="18" spans="1:15" ht="18.75" customHeight="1" outlineLevel="2">
      <c r="A18" s="17" t="s">
        <v>11</v>
      </c>
      <c r="B18" s="18" t="s">
        <v>166</v>
      </c>
      <c r="C18" s="18"/>
      <c r="D18" s="19">
        <v>688</v>
      </c>
      <c r="E18" s="19">
        <v>369</v>
      </c>
      <c r="F18" s="19">
        <v>319</v>
      </c>
      <c r="G18" s="19">
        <v>228</v>
      </c>
      <c r="H18" s="19">
        <v>136</v>
      </c>
      <c r="I18" s="19">
        <v>92</v>
      </c>
      <c r="J18" s="19">
        <v>233</v>
      </c>
      <c r="K18" s="19">
        <v>121</v>
      </c>
      <c r="L18" s="19">
        <v>112</v>
      </c>
      <c r="M18" s="19">
        <v>227</v>
      </c>
      <c r="N18" s="19">
        <v>112</v>
      </c>
      <c r="O18" s="19">
        <v>115</v>
      </c>
    </row>
    <row r="19" spans="1:15" ht="18.75" customHeight="1" outlineLevel="2">
      <c r="A19" s="17" t="s">
        <v>11</v>
      </c>
      <c r="B19" s="18" t="s">
        <v>57</v>
      </c>
      <c r="C19" s="18"/>
      <c r="D19" s="19">
        <v>593</v>
      </c>
      <c r="E19" s="19">
        <v>297</v>
      </c>
      <c r="F19" s="19">
        <v>296</v>
      </c>
      <c r="G19" s="19">
        <v>198</v>
      </c>
      <c r="H19" s="19">
        <v>101</v>
      </c>
      <c r="I19" s="19">
        <v>97</v>
      </c>
      <c r="J19" s="19">
        <v>203</v>
      </c>
      <c r="K19" s="19">
        <v>101</v>
      </c>
      <c r="L19" s="19">
        <v>102</v>
      </c>
      <c r="M19" s="19">
        <v>192</v>
      </c>
      <c r="N19" s="19">
        <v>95</v>
      </c>
      <c r="O19" s="19">
        <v>97</v>
      </c>
    </row>
    <row r="20" spans="1:15" ht="18.75" customHeight="1" outlineLevel="2">
      <c r="A20" s="17" t="s">
        <v>11</v>
      </c>
      <c r="B20" s="20" t="s">
        <v>167</v>
      </c>
      <c r="C20" s="18"/>
      <c r="D20" s="19">
        <v>602</v>
      </c>
      <c r="E20" s="19">
        <v>303</v>
      </c>
      <c r="F20" s="19">
        <v>299</v>
      </c>
      <c r="G20" s="19">
        <v>207</v>
      </c>
      <c r="H20" s="19">
        <v>95</v>
      </c>
      <c r="I20" s="19">
        <v>112</v>
      </c>
      <c r="J20" s="19">
        <v>197</v>
      </c>
      <c r="K20" s="19">
        <v>105</v>
      </c>
      <c r="L20" s="19">
        <v>92</v>
      </c>
      <c r="M20" s="19">
        <v>198</v>
      </c>
      <c r="N20" s="19">
        <v>103</v>
      </c>
      <c r="O20" s="19">
        <v>95</v>
      </c>
    </row>
    <row r="21" spans="1:15" ht="18.75" customHeight="1" outlineLevel="2">
      <c r="A21" s="17" t="s">
        <v>11</v>
      </c>
      <c r="B21" s="20" t="s">
        <v>168</v>
      </c>
      <c r="C21" s="18"/>
      <c r="D21" s="19">
        <v>791</v>
      </c>
      <c r="E21" s="19">
        <v>335</v>
      </c>
      <c r="F21" s="19">
        <v>456</v>
      </c>
      <c r="G21" s="19">
        <v>277</v>
      </c>
      <c r="H21" s="19">
        <v>110</v>
      </c>
      <c r="I21" s="19">
        <v>167</v>
      </c>
      <c r="J21" s="19">
        <v>280</v>
      </c>
      <c r="K21" s="19">
        <v>122</v>
      </c>
      <c r="L21" s="19">
        <v>158</v>
      </c>
      <c r="M21" s="19">
        <v>234</v>
      </c>
      <c r="N21" s="19">
        <v>103</v>
      </c>
      <c r="O21" s="19">
        <v>131</v>
      </c>
    </row>
    <row r="22" spans="1:15" ht="18.75" customHeight="1" outlineLevel="2">
      <c r="A22" s="17" t="s">
        <v>11</v>
      </c>
      <c r="B22" s="18" t="s">
        <v>169</v>
      </c>
      <c r="C22" s="18"/>
      <c r="D22" s="19">
        <v>965</v>
      </c>
      <c r="E22" s="19">
        <v>513</v>
      </c>
      <c r="F22" s="19">
        <v>452</v>
      </c>
      <c r="G22" s="19">
        <v>302</v>
      </c>
      <c r="H22" s="19">
        <v>165</v>
      </c>
      <c r="I22" s="19">
        <v>137</v>
      </c>
      <c r="J22" s="19">
        <v>350</v>
      </c>
      <c r="K22" s="19">
        <v>184</v>
      </c>
      <c r="L22" s="19">
        <v>166</v>
      </c>
      <c r="M22" s="19">
        <v>313</v>
      </c>
      <c r="N22" s="19">
        <v>164</v>
      </c>
      <c r="O22" s="19">
        <v>149</v>
      </c>
    </row>
    <row r="23" spans="1:15" ht="18.75" customHeight="1" outlineLevel="2">
      <c r="A23" s="17" t="s">
        <v>11</v>
      </c>
      <c r="B23" s="20" t="s">
        <v>86</v>
      </c>
      <c r="C23" s="18"/>
      <c r="D23" s="19">
        <v>486</v>
      </c>
      <c r="E23" s="19">
        <v>126</v>
      </c>
      <c r="F23" s="19">
        <v>360</v>
      </c>
      <c r="G23" s="19">
        <v>161</v>
      </c>
      <c r="H23" s="19">
        <v>55</v>
      </c>
      <c r="I23" s="19">
        <v>106</v>
      </c>
      <c r="J23" s="19">
        <v>168</v>
      </c>
      <c r="K23" s="19">
        <v>32</v>
      </c>
      <c r="L23" s="19">
        <v>136</v>
      </c>
      <c r="M23" s="19">
        <v>157</v>
      </c>
      <c r="N23" s="19">
        <v>39</v>
      </c>
      <c r="O23" s="19">
        <v>118</v>
      </c>
    </row>
    <row r="24" spans="1:15" ht="18.75" customHeight="1" outlineLevel="2">
      <c r="A24" s="17" t="s">
        <v>11</v>
      </c>
      <c r="B24" s="18" t="s">
        <v>170</v>
      </c>
      <c r="C24" s="18"/>
      <c r="D24" s="19">
        <v>929</v>
      </c>
      <c r="E24" s="19">
        <v>480</v>
      </c>
      <c r="F24" s="19">
        <v>449</v>
      </c>
      <c r="G24" s="19">
        <v>322</v>
      </c>
      <c r="H24" s="19">
        <v>158</v>
      </c>
      <c r="I24" s="19">
        <v>164</v>
      </c>
      <c r="J24" s="19">
        <v>305</v>
      </c>
      <c r="K24" s="19">
        <v>167</v>
      </c>
      <c r="L24" s="19">
        <v>138</v>
      </c>
      <c r="M24" s="19">
        <v>302</v>
      </c>
      <c r="N24" s="19">
        <v>155</v>
      </c>
      <c r="O24" s="19">
        <v>147</v>
      </c>
    </row>
    <row r="25" spans="1:15" ht="18.75" customHeight="1" outlineLevel="2">
      <c r="A25" s="17" t="s">
        <v>11</v>
      </c>
      <c r="B25" s="20" t="s">
        <v>171</v>
      </c>
      <c r="C25" s="18"/>
      <c r="D25" s="19">
        <v>865</v>
      </c>
      <c r="E25" s="19">
        <v>474</v>
      </c>
      <c r="F25" s="19">
        <v>391</v>
      </c>
      <c r="G25" s="19">
        <v>281</v>
      </c>
      <c r="H25" s="19">
        <v>159</v>
      </c>
      <c r="I25" s="19">
        <v>122</v>
      </c>
      <c r="J25" s="19">
        <v>311</v>
      </c>
      <c r="K25" s="19">
        <v>163</v>
      </c>
      <c r="L25" s="19">
        <v>148</v>
      </c>
      <c r="M25" s="19">
        <v>273</v>
      </c>
      <c r="N25" s="19">
        <v>152</v>
      </c>
      <c r="O25" s="19">
        <v>121</v>
      </c>
    </row>
    <row r="26" spans="1:15" ht="18.75" customHeight="1" outlineLevel="2">
      <c r="A26" s="17" t="s">
        <v>11</v>
      </c>
      <c r="B26" s="20" t="s">
        <v>172</v>
      </c>
      <c r="C26" s="18"/>
      <c r="D26" s="19">
        <v>667</v>
      </c>
      <c r="E26" s="19">
        <v>306</v>
      </c>
      <c r="F26" s="19">
        <v>361</v>
      </c>
      <c r="G26" s="19">
        <v>249</v>
      </c>
      <c r="H26" s="19">
        <v>131</v>
      </c>
      <c r="I26" s="19">
        <v>118</v>
      </c>
      <c r="J26" s="19">
        <v>230</v>
      </c>
      <c r="K26" s="19">
        <v>92</v>
      </c>
      <c r="L26" s="19">
        <v>138</v>
      </c>
      <c r="M26" s="19">
        <v>188</v>
      </c>
      <c r="N26" s="19">
        <v>83</v>
      </c>
      <c r="O26" s="19">
        <v>105</v>
      </c>
    </row>
    <row r="27" spans="1:15" ht="18.75" customHeight="1" outlineLevel="2">
      <c r="A27" s="17" t="s">
        <v>11</v>
      </c>
      <c r="B27" s="20" t="s">
        <v>173</v>
      </c>
      <c r="C27" s="18"/>
      <c r="D27" s="19">
        <v>913</v>
      </c>
      <c r="E27" s="19">
        <v>417</v>
      </c>
      <c r="F27" s="19">
        <v>496</v>
      </c>
      <c r="G27" s="19">
        <v>321</v>
      </c>
      <c r="H27" s="19">
        <v>157</v>
      </c>
      <c r="I27" s="19">
        <v>164</v>
      </c>
      <c r="J27" s="19">
        <v>315</v>
      </c>
      <c r="K27" s="19">
        <v>130</v>
      </c>
      <c r="L27" s="19">
        <v>185</v>
      </c>
      <c r="M27" s="19">
        <v>277</v>
      </c>
      <c r="N27" s="19">
        <v>130</v>
      </c>
      <c r="O27" s="19">
        <v>147</v>
      </c>
    </row>
    <row r="28" spans="1:15" ht="18.75" customHeight="1" outlineLevel="2">
      <c r="A28" s="17" t="s">
        <v>11</v>
      </c>
      <c r="B28" s="18" t="s">
        <v>32</v>
      </c>
      <c r="C28" s="18"/>
      <c r="D28" s="19">
        <v>466</v>
      </c>
      <c r="E28" s="19">
        <v>196</v>
      </c>
      <c r="F28" s="19">
        <v>270</v>
      </c>
      <c r="G28" s="19">
        <v>161</v>
      </c>
      <c r="H28" s="19">
        <v>64</v>
      </c>
      <c r="I28" s="19">
        <v>97</v>
      </c>
      <c r="J28" s="19">
        <v>155</v>
      </c>
      <c r="K28" s="19">
        <v>64</v>
      </c>
      <c r="L28" s="19">
        <v>91</v>
      </c>
      <c r="M28" s="19">
        <v>150</v>
      </c>
      <c r="N28" s="19">
        <v>68</v>
      </c>
      <c r="O28" s="19">
        <v>82</v>
      </c>
    </row>
    <row r="29" spans="1:15" ht="18.75" customHeight="1" outlineLevel="2">
      <c r="A29" s="17" t="s">
        <v>11</v>
      </c>
      <c r="B29" s="18" t="s">
        <v>20</v>
      </c>
      <c r="C29" s="18"/>
      <c r="D29" s="19">
        <v>633</v>
      </c>
      <c r="E29" s="19">
        <v>321</v>
      </c>
      <c r="F29" s="19">
        <v>312</v>
      </c>
      <c r="G29" s="19">
        <v>235</v>
      </c>
      <c r="H29" s="19">
        <v>123</v>
      </c>
      <c r="I29" s="19">
        <v>112</v>
      </c>
      <c r="J29" s="19">
        <v>220</v>
      </c>
      <c r="K29" s="19">
        <v>110</v>
      </c>
      <c r="L29" s="19">
        <v>110</v>
      </c>
      <c r="M29" s="19">
        <v>178</v>
      </c>
      <c r="N29" s="19">
        <v>88</v>
      </c>
      <c r="O29" s="19">
        <v>90</v>
      </c>
    </row>
    <row r="30" spans="1:15" ht="18.75" customHeight="1" outlineLevel="2">
      <c r="A30" s="17" t="s">
        <v>11</v>
      </c>
      <c r="B30" s="18" t="s">
        <v>89</v>
      </c>
      <c r="C30" s="18"/>
      <c r="D30" s="19">
        <v>876</v>
      </c>
      <c r="E30" s="19">
        <v>417</v>
      </c>
      <c r="F30" s="19">
        <v>459</v>
      </c>
      <c r="G30" s="19">
        <v>280</v>
      </c>
      <c r="H30" s="19">
        <v>141</v>
      </c>
      <c r="I30" s="19">
        <v>139</v>
      </c>
      <c r="J30" s="19">
        <v>319</v>
      </c>
      <c r="K30" s="19">
        <v>153</v>
      </c>
      <c r="L30" s="19">
        <v>166</v>
      </c>
      <c r="M30" s="19">
        <v>277</v>
      </c>
      <c r="N30" s="19">
        <v>123</v>
      </c>
      <c r="O30" s="19">
        <v>154</v>
      </c>
    </row>
    <row r="31" spans="1:15" ht="18.75" customHeight="1" outlineLevel="2">
      <c r="A31" s="17" t="s">
        <v>11</v>
      </c>
      <c r="B31" s="18" t="s">
        <v>92</v>
      </c>
      <c r="C31" s="18"/>
      <c r="D31" s="19">
        <v>827</v>
      </c>
      <c r="E31" s="19">
        <v>358</v>
      </c>
      <c r="F31" s="19">
        <v>469</v>
      </c>
      <c r="G31" s="19">
        <v>283</v>
      </c>
      <c r="H31" s="19">
        <v>121</v>
      </c>
      <c r="I31" s="19">
        <v>162</v>
      </c>
      <c r="J31" s="19">
        <v>271</v>
      </c>
      <c r="K31" s="19">
        <v>111</v>
      </c>
      <c r="L31" s="19">
        <v>160</v>
      </c>
      <c r="M31" s="19">
        <v>273</v>
      </c>
      <c r="N31" s="19">
        <v>126</v>
      </c>
      <c r="O31" s="19">
        <v>147</v>
      </c>
    </row>
    <row r="32" spans="1:15" ht="18.75" customHeight="1" outlineLevel="2">
      <c r="A32" s="17" t="s">
        <v>11</v>
      </c>
      <c r="B32" s="18" t="s">
        <v>112</v>
      </c>
      <c r="C32" s="18"/>
      <c r="D32" s="19">
        <v>27</v>
      </c>
      <c r="E32" s="19">
        <v>17</v>
      </c>
      <c r="F32" s="19">
        <v>10</v>
      </c>
      <c r="G32" s="19" t="s">
        <v>1</v>
      </c>
      <c r="H32" s="19" t="s">
        <v>1</v>
      </c>
      <c r="I32" s="19" t="s">
        <v>1</v>
      </c>
      <c r="J32" s="19" t="s">
        <v>1</v>
      </c>
      <c r="K32" s="19" t="s">
        <v>1</v>
      </c>
      <c r="L32" s="19" t="s">
        <v>1</v>
      </c>
      <c r="M32" s="19">
        <v>27</v>
      </c>
      <c r="N32" s="19">
        <v>17</v>
      </c>
      <c r="O32" s="19">
        <v>10</v>
      </c>
    </row>
    <row r="33" spans="1:15" s="1" customFormat="1" ht="18.75" customHeight="1" outlineLevel="2">
      <c r="A33" s="3" t="s">
        <v>11</v>
      </c>
      <c r="B33" s="4" t="s">
        <v>94</v>
      </c>
      <c r="C33" s="4"/>
      <c r="D33" s="40">
        <v>464</v>
      </c>
      <c r="E33" s="40">
        <v>237</v>
      </c>
      <c r="F33" s="40">
        <v>227</v>
      </c>
      <c r="G33" s="40">
        <v>156</v>
      </c>
      <c r="H33" s="40">
        <v>79</v>
      </c>
      <c r="I33" s="40">
        <v>77</v>
      </c>
      <c r="J33" s="40">
        <v>157</v>
      </c>
      <c r="K33" s="40">
        <v>80</v>
      </c>
      <c r="L33" s="40">
        <v>77</v>
      </c>
      <c r="M33" s="40">
        <v>151</v>
      </c>
      <c r="N33" s="40">
        <v>77</v>
      </c>
      <c r="O33" s="40">
        <v>74</v>
      </c>
    </row>
    <row r="34" spans="1:15" ht="18.75" customHeight="1" outlineLevel="2">
      <c r="A34" s="17" t="s">
        <v>11</v>
      </c>
      <c r="B34" s="18" t="s">
        <v>25</v>
      </c>
      <c r="C34" s="18"/>
      <c r="D34" s="19">
        <v>199</v>
      </c>
      <c r="E34" s="19">
        <v>107</v>
      </c>
      <c r="F34" s="19">
        <v>92</v>
      </c>
      <c r="G34" s="19">
        <v>65</v>
      </c>
      <c r="H34" s="19">
        <v>39</v>
      </c>
      <c r="I34" s="19">
        <v>26</v>
      </c>
      <c r="J34" s="19">
        <v>80</v>
      </c>
      <c r="K34" s="19">
        <v>45</v>
      </c>
      <c r="L34" s="19">
        <v>35</v>
      </c>
      <c r="M34" s="19">
        <v>54</v>
      </c>
      <c r="N34" s="19">
        <v>23</v>
      </c>
      <c r="O34" s="19">
        <v>31</v>
      </c>
    </row>
    <row r="35" spans="1:15" ht="18.75" customHeight="1" outlineLevel="2">
      <c r="A35" s="17" t="s">
        <v>11</v>
      </c>
      <c r="B35" s="18" t="s">
        <v>174</v>
      </c>
      <c r="C35" s="18"/>
      <c r="D35" s="19">
        <v>668</v>
      </c>
      <c r="E35" s="19">
        <v>294</v>
      </c>
      <c r="F35" s="19">
        <v>374</v>
      </c>
      <c r="G35" s="19">
        <v>241</v>
      </c>
      <c r="H35" s="19">
        <v>107</v>
      </c>
      <c r="I35" s="19">
        <v>134</v>
      </c>
      <c r="J35" s="19">
        <v>236</v>
      </c>
      <c r="K35" s="19">
        <v>102</v>
      </c>
      <c r="L35" s="19">
        <v>134</v>
      </c>
      <c r="M35" s="19">
        <v>191</v>
      </c>
      <c r="N35" s="19">
        <v>85</v>
      </c>
      <c r="O35" s="19">
        <v>106</v>
      </c>
    </row>
    <row r="36" spans="1:15" ht="18.75" customHeight="1" outlineLevel="2">
      <c r="A36" s="17" t="s">
        <v>11</v>
      </c>
      <c r="B36" s="20" t="s">
        <v>96</v>
      </c>
      <c r="C36" s="18"/>
      <c r="D36" s="19">
        <v>566</v>
      </c>
      <c r="E36" s="19">
        <v>236</v>
      </c>
      <c r="F36" s="19">
        <v>330</v>
      </c>
      <c r="G36" s="19">
        <v>201</v>
      </c>
      <c r="H36" s="19">
        <v>78</v>
      </c>
      <c r="I36" s="19">
        <v>123</v>
      </c>
      <c r="J36" s="19">
        <v>202</v>
      </c>
      <c r="K36" s="19">
        <v>88</v>
      </c>
      <c r="L36" s="19">
        <v>114</v>
      </c>
      <c r="M36" s="19">
        <v>163</v>
      </c>
      <c r="N36" s="19">
        <v>70</v>
      </c>
      <c r="O36" s="19">
        <v>93</v>
      </c>
    </row>
    <row r="37" spans="1:15" ht="18.75" customHeight="1" outlineLevel="2">
      <c r="A37" s="17" t="s">
        <v>11</v>
      </c>
      <c r="B37" s="18" t="s">
        <v>60</v>
      </c>
      <c r="C37" s="18"/>
      <c r="D37" s="19">
        <v>241</v>
      </c>
      <c r="E37" s="19">
        <v>80</v>
      </c>
      <c r="F37" s="19">
        <v>161</v>
      </c>
      <c r="G37" s="19">
        <v>80</v>
      </c>
      <c r="H37" s="19">
        <v>22</v>
      </c>
      <c r="I37" s="19">
        <v>58</v>
      </c>
      <c r="J37" s="19">
        <v>84</v>
      </c>
      <c r="K37" s="19">
        <v>37</v>
      </c>
      <c r="L37" s="19">
        <v>47</v>
      </c>
      <c r="M37" s="19">
        <v>77</v>
      </c>
      <c r="N37" s="19">
        <v>21</v>
      </c>
      <c r="O37" s="19">
        <v>56</v>
      </c>
    </row>
    <row r="38" spans="1:15" ht="18.75" customHeight="1" outlineLevel="2">
      <c r="A38" s="17" t="s">
        <v>11</v>
      </c>
      <c r="B38" s="20" t="s">
        <v>175</v>
      </c>
      <c r="C38" s="18"/>
      <c r="D38" s="19">
        <v>772</v>
      </c>
      <c r="E38" s="19">
        <v>351</v>
      </c>
      <c r="F38" s="19">
        <v>421</v>
      </c>
      <c r="G38" s="19">
        <v>248</v>
      </c>
      <c r="H38" s="19">
        <v>117</v>
      </c>
      <c r="I38" s="19">
        <v>131</v>
      </c>
      <c r="J38" s="19">
        <v>272</v>
      </c>
      <c r="K38" s="19">
        <v>129</v>
      </c>
      <c r="L38" s="19">
        <v>143</v>
      </c>
      <c r="M38" s="19">
        <v>252</v>
      </c>
      <c r="N38" s="19">
        <v>105</v>
      </c>
      <c r="O38" s="19">
        <v>147</v>
      </c>
    </row>
    <row r="39" spans="1:15" ht="18.75" customHeight="1" outlineLevel="2">
      <c r="A39" s="17" t="s">
        <v>11</v>
      </c>
      <c r="B39" s="20" t="s">
        <v>98</v>
      </c>
      <c r="C39" s="18"/>
      <c r="D39" s="19">
        <v>713</v>
      </c>
      <c r="E39" s="19">
        <v>310</v>
      </c>
      <c r="F39" s="19">
        <v>403</v>
      </c>
      <c r="G39" s="19">
        <v>241</v>
      </c>
      <c r="H39" s="19">
        <v>105</v>
      </c>
      <c r="I39" s="19">
        <v>136</v>
      </c>
      <c r="J39" s="19">
        <v>239</v>
      </c>
      <c r="K39" s="19">
        <v>99</v>
      </c>
      <c r="L39" s="19">
        <v>140</v>
      </c>
      <c r="M39" s="19">
        <v>233</v>
      </c>
      <c r="N39" s="19">
        <v>106</v>
      </c>
      <c r="O39" s="19">
        <v>127</v>
      </c>
    </row>
    <row r="40" spans="1:15" ht="18.75" customHeight="1" outlineLevel="2">
      <c r="A40" s="17" t="s">
        <v>11</v>
      </c>
      <c r="B40" s="18" t="s">
        <v>42</v>
      </c>
      <c r="C40" s="18"/>
      <c r="D40" s="19">
        <v>605</v>
      </c>
      <c r="E40" s="19">
        <v>264</v>
      </c>
      <c r="F40" s="19">
        <v>341</v>
      </c>
      <c r="G40" s="19">
        <v>201</v>
      </c>
      <c r="H40" s="19">
        <v>91</v>
      </c>
      <c r="I40" s="19">
        <v>110</v>
      </c>
      <c r="J40" s="19">
        <v>200</v>
      </c>
      <c r="K40" s="19">
        <v>72</v>
      </c>
      <c r="L40" s="19">
        <v>128</v>
      </c>
      <c r="M40" s="19">
        <v>204</v>
      </c>
      <c r="N40" s="19">
        <v>101</v>
      </c>
      <c r="O40" s="19">
        <v>103</v>
      </c>
    </row>
    <row r="41" spans="1:15" ht="18.75" customHeight="1" outlineLevel="2">
      <c r="A41" s="17" t="s">
        <v>11</v>
      </c>
      <c r="B41" s="20" t="s">
        <v>176</v>
      </c>
      <c r="C41" s="18"/>
      <c r="D41" s="19">
        <v>459</v>
      </c>
      <c r="E41" s="19">
        <v>242</v>
      </c>
      <c r="F41" s="19">
        <v>217</v>
      </c>
      <c r="G41" s="19">
        <v>163</v>
      </c>
      <c r="H41" s="19">
        <v>84</v>
      </c>
      <c r="I41" s="19">
        <v>79</v>
      </c>
      <c r="J41" s="19">
        <v>151</v>
      </c>
      <c r="K41" s="19">
        <v>85</v>
      </c>
      <c r="L41" s="19">
        <v>66</v>
      </c>
      <c r="M41" s="19">
        <v>145</v>
      </c>
      <c r="N41" s="19">
        <v>73</v>
      </c>
      <c r="O41" s="19">
        <v>72</v>
      </c>
    </row>
    <row r="42" spans="1:15" ht="18.75" customHeight="1" outlineLevel="2">
      <c r="A42" s="17" t="s">
        <v>11</v>
      </c>
      <c r="B42" s="18" t="s">
        <v>44</v>
      </c>
      <c r="C42" s="18"/>
      <c r="D42" s="19">
        <v>600</v>
      </c>
      <c r="E42" s="19">
        <v>282</v>
      </c>
      <c r="F42" s="19">
        <v>318</v>
      </c>
      <c r="G42" s="19">
        <v>200</v>
      </c>
      <c r="H42" s="19">
        <v>101</v>
      </c>
      <c r="I42" s="19">
        <v>99</v>
      </c>
      <c r="J42" s="19">
        <v>199</v>
      </c>
      <c r="K42" s="19">
        <v>92</v>
      </c>
      <c r="L42" s="19">
        <v>107</v>
      </c>
      <c r="M42" s="19">
        <v>201</v>
      </c>
      <c r="N42" s="19">
        <v>89</v>
      </c>
      <c r="O42" s="19">
        <v>112</v>
      </c>
    </row>
    <row r="43" spans="1:15" ht="18.75" customHeight="1" outlineLevel="2">
      <c r="A43" s="17" t="s">
        <v>11</v>
      </c>
      <c r="B43" s="18" t="s">
        <v>62</v>
      </c>
      <c r="C43" s="18"/>
      <c r="D43" s="19">
        <v>442</v>
      </c>
      <c r="E43" s="19">
        <v>230</v>
      </c>
      <c r="F43" s="19">
        <v>212</v>
      </c>
      <c r="G43" s="19">
        <v>120</v>
      </c>
      <c r="H43" s="19">
        <v>65</v>
      </c>
      <c r="I43" s="19">
        <v>55</v>
      </c>
      <c r="J43" s="19">
        <v>159</v>
      </c>
      <c r="K43" s="19">
        <v>89</v>
      </c>
      <c r="L43" s="19">
        <v>70</v>
      </c>
      <c r="M43" s="19">
        <v>163</v>
      </c>
      <c r="N43" s="19">
        <v>76</v>
      </c>
      <c r="O43" s="19">
        <v>87</v>
      </c>
    </row>
    <row r="44" spans="1:15" ht="18.75" customHeight="1">
      <c r="A44" s="17" t="s">
        <v>11</v>
      </c>
      <c r="B44" s="28" t="s">
        <v>12</v>
      </c>
      <c r="C44" s="28"/>
      <c r="D44" s="21">
        <f>SUM(D3:D43)</f>
        <v>28577</v>
      </c>
      <c r="E44" s="21">
        <f aca="true" t="shared" si="0" ref="E44:O44">SUM(E3:E43)</f>
        <v>13546</v>
      </c>
      <c r="F44" s="21">
        <f t="shared" si="0"/>
        <v>15031</v>
      </c>
      <c r="G44" s="21">
        <f t="shared" si="0"/>
        <v>9666</v>
      </c>
      <c r="H44" s="21">
        <f t="shared" si="0"/>
        <v>4662</v>
      </c>
      <c r="I44" s="21">
        <f t="shared" si="0"/>
        <v>5004</v>
      </c>
      <c r="J44" s="21">
        <f t="shared" si="0"/>
        <v>9889</v>
      </c>
      <c r="K44" s="21">
        <f t="shared" si="0"/>
        <v>4650</v>
      </c>
      <c r="L44" s="21">
        <f t="shared" si="0"/>
        <v>5239</v>
      </c>
      <c r="M44" s="21">
        <f t="shared" si="0"/>
        <v>9022</v>
      </c>
      <c r="N44" s="21">
        <f t="shared" si="0"/>
        <v>4233</v>
      </c>
      <c r="O44" s="21">
        <f t="shared" si="0"/>
        <v>4789</v>
      </c>
    </row>
    <row r="45" spans="1:15" ht="18.75" customHeight="1" outlineLevel="2">
      <c r="A45" s="17" t="s">
        <v>11</v>
      </c>
      <c r="B45" s="18" t="s">
        <v>104</v>
      </c>
      <c r="C45" s="18"/>
      <c r="D45" s="19">
        <v>247</v>
      </c>
      <c r="E45" s="19">
        <v>115</v>
      </c>
      <c r="F45" s="19">
        <v>132</v>
      </c>
      <c r="G45" s="19">
        <v>85</v>
      </c>
      <c r="H45" s="19">
        <v>38</v>
      </c>
      <c r="I45" s="19">
        <v>47</v>
      </c>
      <c r="J45" s="19">
        <v>82</v>
      </c>
      <c r="K45" s="19">
        <v>41</v>
      </c>
      <c r="L45" s="19">
        <v>41</v>
      </c>
      <c r="M45" s="19">
        <v>80</v>
      </c>
      <c r="N45" s="19">
        <v>36</v>
      </c>
      <c r="O45" s="19">
        <v>44</v>
      </c>
    </row>
    <row r="46" spans="1:15" ht="18.75" customHeight="1" outlineLevel="2">
      <c r="A46" s="17" t="s">
        <v>11</v>
      </c>
      <c r="B46" s="20" t="s">
        <v>105</v>
      </c>
      <c r="C46" s="18"/>
      <c r="D46" s="19">
        <v>748</v>
      </c>
      <c r="E46" s="19">
        <v>339</v>
      </c>
      <c r="F46" s="19">
        <v>409</v>
      </c>
      <c r="G46" s="19">
        <v>236</v>
      </c>
      <c r="H46" s="19">
        <v>106</v>
      </c>
      <c r="I46" s="19">
        <v>130</v>
      </c>
      <c r="J46" s="19">
        <v>277</v>
      </c>
      <c r="K46" s="19">
        <v>120</v>
      </c>
      <c r="L46" s="19">
        <v>157</v>
      </c>
      <c r="M46" s="19">
        <v>235</v>
      </c>
      <c r="N46" s="19">
        <v>113</v>
      </c>
      <c r="O46" s="19">
        <v>122</v>
      </c>
    </row>
    <row r="47" spans="1:15" ht="18.75" customHeight="1" outlineLevel="2">
      <c r="A47" s="17" t="s">
        <v>11</v>
      </c>
      <c r="B47" s="18" t="s">
        <v>177</v>
      </c>
      <c r="C47" s="18"/>
      <c r="D47" s="19">
        <v>1174</v>
      </c>
      <c r="E47" s="19">
        <v>571</v>
      </c>
      <c r="F47" s="19">
        <v>603</v>
      </c>
      <c r="G47" s="19">
        <v>374</v>
      </c>
      <c r="H47" s="19">
        <v>171</v>
      </c>
      <c r="I47" s="19">
        <v>203</v>
      </c>
      <c r="J47" s="19">
        <v>405</v>
      </c>
      <c r="K47" s="19">
        <v>188</v>
      </c>
      <c r="L47" s="19">
        <v>217</v>
      </c>
      <c r="M47" s="19">
        <v>395</v>
      </c>
      <c r="N47" s="19">
        <v>212</v>
      </c>
      <c r="O47" s="19">
        <v>183</v>
      </c>
    </row>
    <row r="48" spans="1:15" ht="18.75" customHeight="1" outlineLevel="2">
      <c r="A48" s="17" t="s">
        <v>11</v>
      </c>
      <c r="B48" s="18" t="s">
        <v>107</v>
      </c>
      <c r="C48" s="18"/>
      <c r="D48" s="19">
        <v>739</v>
      </c>
      <c r="E48" s="19">
        <v>315</v>
      </c>
      <c r="F48" s="19">
        <v>424</v>
      </c>
      <c r="G48" s="19">
        <v>246</v>
      </c>
      <c r="H48" s="19">
        <v>93</v>
      </c>
      <c r="I48" s="19">
        <v>153</v>
      </c>
      <c r="J48" s="19">
        <v>264</v>
      </c>
      <c r="K48" s="19">
        <v>113</v>
      </c>
      <c r="L48" s="19">
        <v>151</v>
      </c>
      <c r="M48" s="19">
        <v>229</v>
      </c>
      <c r="N48" s="19">
        <v>109</v>
      </c>
      <c r="O48" s="19">
        <v>120</v>
      </c>
    </row>
    <row r="49" spans="1:15" ht="18.75" customHeight="1">
      <c r="A49" s="17" t="s">
        <v>11</v>
      </c>
      <c r="B49" s="28" t="s">
        <v>109</v>
      </c>
      <c r="C49" s="28"/>
      <c r="D49" s="21">
        <f>SUM(D45:D48)</f>
        <v>2908</v>
      </c>
      <c r="E49" s="21">
        <f aca="true" t="shared" si="1" ref="E49:O49">SUM(E45:E48)</f>
        <v>1340</v>
      </c>
      <c r="F49" s="21">
        <f t="shared" si="1"/>
        <v>1568</v>
      </c>
      <c r="G49" s="21">
        <f t="shared" si="1"/>
        <v>941</v>
      </c>
      <c r="H49" s="21">
        <f t="shared" si="1"/>
        <v>408</v>
      </c>
      <c r="I49" s="21">
        <f t="shared" si="1"/>
        <v>533</v>
      </c>
      <c r="J49" s="21">
        <f t="shared" si="1"/>
        <v>1028</v>
      </c>
      <c r="K49" s="21">
        <f t="shared" si="1"/>
        <v>462</v>
      </c>
      <c r="L49" s="21">
        <f t="shared" si="1"/>
        <v>566</v>
      </c>
      <c r="M49" s="21">
        <f t="shared" si="1"/>
        <v>939</v>
      </c>
      <c r="N49" s="21">
        <f t="shared" si="1"/>
        <v>470</v>
      </c>
      <c r="O49" s="21">
        <f t="shared" si="1"/>
        <v>469</v>
      </c>
    </row>
    <row r="50" spans="1:15" ht="18.75" customHeight="1">
      <c r="A50" s="29" t="s">
        <v>13</v>
      </c>
      <c r="B50" s="29"/>
      <c r="C50" s="29"/>
      <c r="D50" s="23">
        <f>D44+D49</f>
        <v>31485</v>
      </c>
      <c r="E50" s="23">
        <f>E44+E49</f>
        <v>14886</v>
      </c>
      <c r="F50" s="23">
        <f aca="true" t="shared" si="2" ref="F50:O50">F44+F49</f>
        <v>16599</v>
      </c>
      <c r="G50" s="23">
        <f t="shared" si="2"/>
        <v>10607</v>
      </c>
      <c r="H50" s="23">
        <f t="shared" si="2"/>
        <v>5070</v>
      </c>
      <c r="I50" s="23">
        <f t="shared" si="2"/>
        <v>5537</v>
      </c>
      <c r="J50" s="23">
        <f t="shared" si="2"/>
        <v>10917</v>
      </c>
      <c r="K50" s="23">
        <f t="shared" si="2"/>
        <v>5112</v>
      </c>
      <c r="L50" s="23">
        <f t="shared" si="2"/>
        <v>5805</v>
      </c>
      <c r="M50" s="23">
        <f t="shared" si="2"/>
        <v>9961</v>
      </c>
      <c r="N50" s="23">
        <f t="shared" si="2"/>
        <v>4703</v>
      </c>
      <c r="O50" s="23">
        <f t="shared" si="2"/>
        <v>5258</v>
      </c>
    </row>
    <row r="51" spans="1:15" ht="18.75" customHeight="1">
      <c r="A51" s="24" t="s">
        <v>116</v>
      </c>
      <c r="B51" s="24" t="s">
        <v>14</v>
      </c>
      <c r="C51" s="24" t="s">
        <v>15</v>
      </c>
      <c r="D51" s="23">
        <f>E51+F51</f>
        <v>119</v>
      </c>
      <c r="E51" s="23">
        <f>H51+K51+N51</f>
        <v>59</v>
      </c>
      <c r="F51" s="23">
        <f>I51+L51+O51</f>
        <v>60</v>
      </c>
      <c r="G51" s="23">
        <f>H51+I51</f>
        <v>42</v>
      </c>
      <c r="H51" s="23">
        <v>24</v>
      </c>
      <c r="I51" s="23">
        <v>18</v>
      </c>
      <c r="J51" s="23">
        <f>K51+L51</f>
        <v>38</v>
      </c>
      <c r="K51" s="23">
        <v>16</v>
      </c>
      <c r="L51" s="23">
        <v>22</v>
      </c>
      <c r="M51" s="23">
        <f>N51+O51</f>
        <v>39</v>
      </c>
      <c r="N51" s="23">
        <v>19</v>
      </c>
      <c r="O51" s="23">
        <v>20</v>
      </c>
    </row>
    <row r="52" spans="1:15" ht="18.75" customHeight="1">
      <c r="A52" s="24" t="s">
        <v>117</v>
      </c>
      <c r="B52" s="24" t="s">
        <v>14</v>
      </c>
      <c r="C52" s="24" t="s">
        <v>16</v>
      </c>
      <c r="D52" s="23">
        <f aca="true" t="shared" si="3" ref="D52:D114">E52+F52</f>
        <v>115</v>
      </c>
      <c r="E52" s="23">
        <f aca="true" t="shared" si="4" ref="E52:E114">H52+K52+N52</f>
        <v>23</v>
      </c>
      <c r="F52" s="23">
        <f aca="true" t="shared" si="5" ref="F52:F114">I52+L52+O52</f>
        <v>92</v>
      </c>
      <c r="G52" s="23">
        <f aca="true" t="shared" si="6" ref="G52:G114">H52+I52</f>
        <v>40</v>
      </c>
      <c r="H52" s="23">
        <v>14</v>
      </c>
      <c r="I52" s="23">
        <v>26</v>
      </c>
      <c r="J52" s="23">
        <f aca="true" t="shared" si="7" ref="J52:J114">K52+L52</f>
        <v>38</v>
      </c>
      <c r="K52" s="23">
        <v>5</v>
      </c>
      <c r="L52" s="23">
        <v>33</v>
      </c>
      <c r="M52" s="23">
        <f aca="true" t="shared" si="8" ref="M52:M114">SUM(N52:O52)</f>
        <v>37</v>
      </c>
      <c r="N52" s="23">
        <v>4</v>
      </c>
      <c r="O52" s="23">
        <v>33</v>
      </c>
    </row>
    <row r="53" spans="1:15" ht="18.75" customHeight="1">
      <c r="A53" s="24" t="s">
        <v>17</v>
      </c>
      <c r="B53" s="24" t="s">
        <v>18</v>
      </c>
      <c r="C53" s="24" t="s">
        <v>19</v>
      </c>
      <c r="D53" s="23">
        <f t="shared" si="3"/>
        <v>87</v>
      </c>
      <c r="E53" s="23">
        <f t="shared" si="4"/>
        <v>73</v>
      </c>
      <c r="F53" s="23">
        <f t="shared" si="5"/>
        <v>14</v>
      </c>
      <c r="G53" s="23">
        <f t="shared" si="6"/>
        <v>31</v>
      </c>
      <c r="H53" s="23">
        <v>25</v>
      </c>
      <c r="I53" s="23">
        <v>6</v>
      </c>
      <c r="J53" s="23">
        <f t="shared" si="7"/>
        <v>29</v>
      </c>
      <c r="K53" s="23">
        <v>25</v>
      </c>
      <c r="L53" s="23">
        <v>4</v>
      </c>
      <c r="M53" s="23">
        <f t="shared" si="8"/>
        <v>27</v>
      </c>
      <c r="N53" s="23">
        <v>23</v>
      </c>
      <c r="O53" s="23">
        <v>4</v>
      </c>
    </row>
    <row r="54" spans="1:15" ht="18.75" customHeight="1">
      <c r="A54" s="24" t="s">
        <v>17</v>
      </c>
      <c r="B54" s="24" t="s">
        <v>20</v>
      </c>
      <c r="C54" s="24" t="s">
        <v>21</v>
      </c>
      <c r="D54" s="23">
        <f t="shared" si="3"/>
        <v>107</v>
      </c>
      <c r="E54" s="23">
        <f t="shared" si="4"/>
        <v>45</v>
      </c>
      <c r="F54" s="23">
        <f t="shared" si="5"/>
        <v>62</v>
      </c>
      <c r="G54" s="23">
        <f t="shared" si="6"/>
        <v>40</v>
      </c>
      <c r="H54" s="23">
        <v>14</v>
      </c>
      <c r="I54" s="23">
        <v>26</v>
      </c>
      <c r="J54" s="23">
        <f t="shared" si="7"/>
        <v>36</v>
      </c>
      <c r="K54" s="23">
        <v>15</v>
      </c>
      <c r="L54" s="23">
        <v>21</v>
      </c>
      <c r="M54" s="23">
        <f t="shared" si="8"/>
        <v>31</v>
      </c>
      <c r="N54" s="23">
        <v>16</v>
      </c>
      <c r="O54" s="23">
        <v>15</v>
      </c>
    </row>
    <row r="55" spans="1:15" ht="18.75" customHeight="1">
      <c r="A55" s="24" t="s">
        <v>17</v>
      </c>
      <c r="B55" s="24" t="s">
        <v>22</v>
      </c>
      <c r="C55" s="24" t="s">
        <v>23</v>
      </c>
      <c r="D55" s="23">
        <f t="shared" si="3"/>
        <v>57</v>
      </c>
      <c r="E55" s="23">
        <f t="shared" si="4"/>
        <v>54</v>
      </c>
      <c r="F55" s="23">
        <f t="shared" si="5"/>
        <v>3</v>
      </c>
      <c r="G55" s="23">
        <f t="shared" si="6"/>
        <v>14</v>
      </c>
      <c r="H55" s="23">
        <v>14</v>
      </c>
      <c r="I55" s="23">
        <v>0</v>
      </c>
      <c r="J55" s="23">
        <f t="shared" si="7"/>
        <v>24</v>
      </c>
      <c r="K55" s="23">
        <v>22</v>
      </c>
      <c r="L55" s="23">
        <v>2</v>
      </c>
      <c r="M55" s="23">
        <f t="shared" si="8"/>
        <v>19</v>
      </c>
      <c r="N55" s="23">
        <v>18</v>
      </c>
      <c r="O55" s="23">
        <v>1</v>
      </c>
    </row>
    <row r="56" spans="1:15" ht="18.75" customHeight="1">
      <c r="A56" s="24" t="s">
        <v>17</v>
      </c>
      <c r="B56" s="24" t="s">
        <v>22</v>
      </c>
      <c r="C56" s="24" t="s">
        <v>24</v>
      </c>
      <c r="D56" s="23">
        <f t="shared" si="3"/>
        <v>207</v>
      </c>
      <c r="E56" s="23">
        <f t="shared" si="4"/>
        <v>135</v>
      </c>
      <c r="F56" s="23">
        <f t="shared" si="5"/>
        <v>72</v>
      </c>
      <c r="G56" s="23">
        <f t="shared" si="6"/>
        <v>57</v>
      </c>
      <c r="H56" s="23">
        <v>42</v>
      </c>
      <c r="I56" s="23">
        <v>15</v>
      </c>
      <c r="J56" s="23">
        <f t="shared" si="7"/>
        <v>74</v>
      </c>
      <c r="K56" s="23">
        <v>49</v>
      </c>
      <c r="L56" s="23">
        <v>25</v>
      </c>
      <c r="M56" s="23">
        <f t="shared" si="8"/>
        <v>76</v>
      </c>
      <c r="N56" s="23">
        <v>44</v>
      </c>
      <c r="O56" s="23">
        <v>32</v>
      </c>
    </row>
    <row r="57" spans="1:15" ht="18.75" customHeight="1">
      <c r="A57" s="24" t="s">
        <v>17</v>
      </c>
      <c r="B57" s="24" t="s">
        <v>25</v>
      </c>
      <c r="C57" s="24" t="s">
        <v>26</v>
      </c>
      <c r="D57" s="23">
        <f t="shared" si="3"/>
        <v>98</v>
      </c>
      <c r="E57" s="23">
        <f t="shared" si="4"/>
        <v>49</v>
      </c>
      <c r="F57" s="23">
        <f t="shared" si="5"/>
        <v>49</v>
      </c>
      <c r="G57" s="23">
        <f t="shared" si="6"/>
        <v>35</v>
      </c>
      <c r="H57" s="23">
        <v>23</v>
      </c>
      <c r="I57" s="23">
        <v>12</v>
      </c>
      <c r="J57" s="23">
        <f t="shared" si="7"/>
        <v>35</v>
      </c>
      <c r="K57" s="23">
        <v>12</v>
      </c>
      <c r="L57" s="23">
        <v>23</v>
      </c>
      <c r="M57" s="23">
        <f t="shared" si="8"/>
        <v>28</v>
      </c>
      <c r="N57" s="23">
        <v>14</v>
      </c>
      <c r="O57" s="23">
        <v>14</v>
      </c>
    </row>
    <row r="58" spans="1:15" ht="18.75" customHeight="1">
      <c r="A58" s="24" t="s">
        <v>117</v>
      </c>
      <c r="B58" s="24" t="s">
        <v>118</v>
      </c>
      <c r="C58" s="24" t="s">
        <v>27</v>
      </c>
      <c r="D58" s="23">
        <f t="shared" si="3"/>
        <v>45</v>
      </c>
      <c r="E58" s="23">
        <f t="shared" si="4"/>
        <v>34</v>
      </c>
      <c r="F58" s="23">
        <f t="shared" si="5"/>
        <v>11</v>
      </c>
      <c r="G58" s="23">
        <f t="shared" si="6"/>
        <v>17</v>
      </c>
      <c r="H58" s="23">
        <v>13</v>
      </c>
      <c r="I58" s="23">
        <v>4</v>
      </c>
      <c r="J58" s="23">
        <f t="shared" si="7"/>
        <v>14</v>
      </c>
      <c r="K58" s="23">
        <v>9</v>
      </c>
      <c r="L58" s="23">
        <v>5</v>
      </c>
      <c r="M58" s="23">
        <f t="shared" si="8"/>
        <v>14</v>
      </c>
      <c r="N58" s="23">
        <v>12</v>
      </c>
      <c r="O58" s="23">
        <v>2</v>
      </c>
    </row>
    <row r="59" spans="1:15" ht="18.75" customHeight="1">
      <c r="A59" s="24" t="s">
        <v>117</v>
      </c>
      <c r="B59" s="24" t="s">
        <v>118</v>
      </c>
      <c r="C59" s="24" t="s">
        <v>28</v>
      </c>
      <c r="D59" s="23">
        <f t="shared" si="3"/>
        <v>42</v>
      </c>
      <c r="E59" s="23">
        <f t="shared" si="4"/>
        <v>7</v>
      </c>
      <c r="F59" s="23">
        <f t="shared" si="5"/>
        <v>35</v>
      </c>
      <c r="G59" s="23">
        <f t="shared" si="6"/>
        <v>15</v>
      </c>
      <c r="H59" s="23">
        <v>3</v>
      </c>
      <c r="I59" s="23">
        <v>12</v>
      </c>
      <c r="J59" s="23">
        <f t="shared" si="7"/>
        <v>16</v>
      </c>
      <c r="K59" s="23">
        <v>3</v>
      </c>
      <c r="L59" s="23">
        <v>13</v>
      </c>
      <c r="M59" s="23">
        <f t="shared" si="8"/>
        <v>11</v>
      </c>
      <c r="N59" s="23">
        <v>1</v>
      </c>
      <c r="O59" s="23">
        <v>10</v>
      </c>
    </row>
    <row r="60" spans="1:15" ht="18.75" customHeight="1">
      <c r="A60" s="24" t="s">
        <v>117</v>
      </c>
      <c r="B60" s="24" t="s">
        <v>118</v>
      </c>
      <c r="C60" s="24" t="s">
        <v>29</v>
      </c>
      <c r="D60" s="23">
        <f t="shared" si="3"/>
        <v>82</v>
      </c>
      <c r="E60" s="23">
        <f t="shared" si="4"/>
        <v>17</v>
      </c>
      <c r="F60" s="23">
        <f t="shared" si="5"/>
        <v>65</v>
      </c>
      <c r="G60" s="23">
        <f t="shared" si="6"/>
        <v>32</v>
      </c>
      <c r="H60" s="23">
        <v>5</v>
      </c>
      <c r="I60" s="23">
        <v>27</v>
      </c>
      <c r="J60" s="23">
        <f t="shared" si="7"/>
        <v>29</v>
      </c>
      <c r="K60" s="23">
        <v>7</v>
      </c>
      <c r="L60" s="23">
        <v>22</v>
      </c>
      <c r="M60" s="23">
        <f t="shared" si="8"/>
        <v>21</v>
      </c>
      <c r="N60" s="23">
        <v>5</v>
      </c>
      <c r="O60" s="23">
        <v>16</v>
      </c>
    </row>
    <row r="61" spans="1:15" ht="18.75" customHeight="1">
      <c r="A61" s="24" t="s">
        <v>117</v>
      </c>
      <c r="B61" s="24" t="s">
        <v>119</v>
      </c>
      <c r="C61" s="24" t="s">
        <v>30</v>
      </c>
      <c r="D61" s="23">
        <f t="shared" si="3"/>
        <v>55</v>
      </c>
      <c r="E61" s="23">
        <f t="shared" si="4"/>
        <v>55</v>
      </c>
      <c r="F61" s="23">
        <f t="shared" si="5"/>
        <v>0</v>
      </c>
      <c r="G61" s="23">
        <f t="shared" si="6"/>
        <v>24</v>
      </c>
      <c r="H61" s="23">
        <v>24</v>
      </c>
      <c r="I61" s="23">
        <v>0</v>
      </c>
      <c r="J61" s="23">
        <f t="shared" si="7"/>
        <v>14</v>
      </c>
      <c r="K61" s="23">
        <v>14</v>
      </c>
      <c r="L61" s="23">
        <v>0</v>
      </c>
      <c r="M61" s="23">
        <f t="shared" si="8"/>
        <v>17</v>
      </c>
      <c r="N61" s="23">
        <v>17</v>
      </c>
      <c r="O61" s="23">
        <v>0</v>
      </c>
    </row>
    <row r="62" spans="1:15" ht="18.75" customHeight="1">
      <c r="A62" s="24" t="s">
        <v>120</v>
      </c>
      <c r="B62" s="30" t="s">
        <v>12</v>
      </c>
      <c r="C62" s="30"/>
      <c r="D62" s="23">
        <f t="shared" si="3"/>
        <v>1014</v>
      </c>
      <c r="E62" s="23">
        <f t="shared" si="4"/>
        <v>551</v>
      </c>
      <c r="F62" s="23">
        <f t="shared" si="5"/>
        <v>463</v>
      </c>
      <c r="G62" s="23">
        <f t="shared" si="6"/>
        <v>347</v>
      </c>
      <c r="H62" s="23">
        <f>SUM(H51:H61)</f>
        <v>201</v>
      </c>
      <c r="I62" s="23">
        <f>SUM(I51:I61)</f>
        <v>146</v>
      </c>
      <c r="J62" s="23">
        <f t="shared" si="7"/>
        <v>347</v>
      </c>
      <c r="K62" s="23">
        <f>SUM(K51:K61)</f>
        <v>177</v>
      </c>
      <c r="L62" s="23">
        <f>SUM(L51:L61)</f>
        <v>170</v>
      </c>
      <c r="M62" s="23">
        <f>SUM(M51:M61)</f>
        <v>320</v>
      </c>
      <c r="N62" s="23">
        <f>SUM(N51:N61)</f>
        <v>173</v>
      </c>
      <c r="O62" s="23">
        <f>SUM(O51:O61)</f>
        <v>147</v>
      </c>
    </row>
    <row r="63" spans="1:15" ht="18.75" customHeight="1">
      <c r="A63" s="30" t="s">
        <v>31</v>
      </c>
      <c r="B63" s="30"/>
      <c r="C63" s="30"/>
      <c r="D63" s="23">
        <f t="shared" si="3"/>
        <v>1014</v>
      </c>
      <c r="E63" s="23">
        <f t="shared" si="4"/>
        <v>551</v>
      </c>
      <c r="F63" s="23">
        <f t="shared" si="5"/>
        <v>463</v>
      </c>
      <c r="G63" s="23">
        <f t="shared" si="6"/>
        <v>347</v>
      </c>
      <c r="H63" s="23">
        <f aca="true" t="shared" si="9" ref="H63:O63">SUM(H62)</f>
        <v>201</v>
      </c>
      <c r="I63" s="23">
        <f t="shared" si="9"/>
        <v>146</v>
      </c>
      <c r="J63" s="23">
        <f t="shared" si="7"/>
        <v>347</v>
      </c>
      <c r="K63" s="23">
        <f t="shared" si="9"/>
        <v>177</v>
      </c>
      <c r="L63" s="23">
        <f t="shared" si="9"/>
        <v>170</v>
      </c>
      <c r="M63" s="23">
        <f t="shared" si="9"/>
        <v>320</v>
      </c>
      <c r="N63" s="23">
        <f t="shared" si="9"/>
        <v>173</v>
      </c>
      <c r="O63" s="23">
        <f t="shared" si="9"/>
        <v>147</v>
      </c>
    </row>
    <row r="64" spans="1:15" ht="18.75" customHeight="1">
      <c r="A64" s="24" t="s">
        <v>121</v>
      </c>
      <c r="B64" s="24" t="s">
        <v>32</v>
      </c>
      <c r="C64" s="24" t="s">
        <v>33</v>
      </c>
      <c r="D64" s="23">
        <f t="shared" si="3"/>
        <v>83</v>
      </c>
      <c r="E64" s="23">
        <f t="shared" si="4"/>
        <v>81</v>
      </c>
      <c r="F64" s="23">
        <f t="shared" si="5"/>
        <v>2</v>
      </c>
      <c r="G64" s="23">
        <f t="shared" si="6"/>
        <v>30</v>
      </c>
      <c r="H64" s="23">
        <v>29</v>
      </c>
      <c r="I64" s="23">
        <v>1</v>
      </c>
      <c r="J64" s="23">
        <f t="shared" si="7"/>
        <v>29</v>
      </c>
      <c r="K64" s="23">
        <v>29</v>
      </c>
      <c r="L64" s="23">
        <v>0</v>
      </c>
      <c r="M64" s="23">
        <f t="shared" si="8"/>
        <v>24</v>
      </c>
      <c r="N64" s="23">
        <v>23</v>
      </c>
      <c r="O64" s="23">
        <v>1</v>
      </c>
    </row>
    <row r="65" spans="1:15" ht="18.75" customHeight="1">
      <c r="A65" s="24" t="s">
        <v>34</v>
      </c>
      <c r="B65" s="24" t="s">
        <v>32</v>
      </c>
      <c r="C65" s="24" t="s">
        <v>35</v>
      </c>
      <c r="D65" s="23">
        <f t="shared" si="3"/>
        <v>234</v>
      </c>
      <c r="E65" s="23">
        <f t="shared" si="4"/>
        <v>231</v>
      </c>
      <c r="F65" s="23">
        <f t="shared" si="5"/>
        <v>3</v>
      </c>
      <c r="G65" s="23">
        <f t="shared" si="6"/>
        <v>92</v>
      </c>
      <c r="H65" s="23">
        <v>90</v>
      </c>
      <c r="I65" s="23">
        <v>2</v>
      </c>
      <c r="J65" s="23">
        <f t="shared" si="7"/>
        <v>78</v>
      </c>
      <c r="K65" s="23">
        <v>77</v>
      </c>
      <c r="L65" s="23">
        <v>1</v>
      </c>
      <c r="M65" s="23">
        <f t="shared" si="8"/>
        <v>64</v>
      </c>
      <c r="N65" s="23">
        <v>64</v>
      </c>
      <c r="O65" s="23">
        <v>0</v>
      </c>
    </row>
    <row r="66" spans="1:15" ht="18.75" customHeight="1">
      <c r="A66" s="24" t="s">
        <v>34</v>
      </c>
      <c r="B66" s="24" t="s">
        <v>36</v>
      </c>
      <c r="C66" s="24" t="s">
        <v>37</v>
      </c>
      <c r="D66" s="23">
        <f t="shared" si="3"/>
        <v>108</v>
      </c>
      <c r="E66" s="23">
        <f t="shared" si="4"/>
        <v>102</v>
      </c>
      <c r="F66" s="23">
        <f t="shared" si="5"/>
        <v>6</v>
      </c>
      <c r="G66" s="23">
        <f t="shared" si="6"/>
        <v>36</v>
      </c>
      <c r="H66" s="23">
        <v>35</v>
      </c>
      <c r="I66" s="23">
        <v>1</v>
      </c>
      <c r="J66" s="23">
        <f t="shared" si="7"/>
        <v>36</v>
      </c>
      <c r="K66" s="23">
        <v>32</v>
      </c>
      <c r="L66" s="23">
        <v>4</v>
      </c>
      <c r="M66" s="23">
        <f t="shared" si="8"/>
        <v>36</v>
      </c>
      <c r="N66" s="23">
        <v>35</v>
      </c>
      <c r="O66" s="23">
        <v>1</v>
      </c>
    </row>
    <row r="67" spans="1:15" ht="18.75" customHeight="1">
      <c r="A67" s="24" t="s">
        <v>34</v>
      </c>
      <c r="B67" s="24" t="s">
        <v>36</v>
      </c>
      <c r="C67" s="24" t="s">
        <v>38</v>
      </c>
      <c r="D67" s="23">
        <f t="shared" si="3"/>
        <v>107</v>
      </c>
      <c r="E67" s="23">
        <f t="shared" si="4"/>
        <v>100</v>
      </c>
      <c r="F67" s="23">
        <f t="shared" si="5"/>
        <v>7</v>
      </c>
      <c r="G67" s="23">
        <f t="shared" si="6"/>
        <v>36</v>
      </c>
      <c r="H67" s="23">
        <v>36</v>
      </c>
      <c r="I67" s="23">
        <v>0</v>
      </c>
      <c r="J67" s="23">
        <f t="shared" si="7"/>
        <v>35</v>
      </c>
      <c r="K67" s="23">
        <v>28</v>
      </c>
      <c r="L67" s="23">
        <v>7</v>
      </c>
      <c r="M67" s="23">
        <f t="shared" si="8"/>
        <v>36</v>
      </c>
      <c r="N67" s="23">
        <v>36</v>
      </c>
      <c r="O67" s="23">
        <v>0</v>
      </c>
    </row>
    <row r="68" spans="1:15" ht="18.75" customHeight="1">
      <c r="A68" s="24" t="s">
        <v>34</v>
      </c>
      <c r="B68" s="24" t="s">
        <v>36</v>
      </c>
      <c r="C68" s="24" t="s">
        <v>39</v>
      </c>
      <c r="D68" s="23">
        <f t="shared" si="3"/>
        <v>107</v>
      </c>
      <c r="E68" s="23">
        <f t="shared" si="4"/>
        <v>69</v>
      </c>
      <c r="F68" s="23">
        <f t="shared" si="5"/>
        <v>38</v>
      </c>
      <c r="G68" s="23">
        <f t="shared" si="6"/>
        <v>36</v>
      </c>
      <c r="H68" s="23">
        <v>30</v>
      </c>
      <c r="I68" s="23">
        <v>6</v>
      </c>
      <c r="J68" s="23">
        <f t="shared" si="7"/>
        <v>36</v>
      </c>
      <c r="K68" s="23">
        <v>19</v>
      </c>
      <c r="L68" s="23">
        <v>17</v>
      </c>
      <c r="M68" s="23">
        <f t="shared" si="8"/>
        <v>35</v>
      </c>
      <c r="N68" s="23">
        <v>20</v>
      </c>
      <c r="O68" s="23">
        <v>15</v>
      </c>
    </row>
    <row r="69" spans="1:15" ht="18.75" customHeight="1">
      <c r="A69" s="24" t="s">
        <v>34</v>
      </c>
      <c r="B69" s="24" t="s">
        <v>36</v>
      </c>
      <c r="C69" s="24" t="s">
        <v>40</v>
      </c>
      <c r="D69" s="23">
        <f t="shared" si="3"/>
        <v>107</v>
      </c>
      <c r="E69" s="23">
        <f t="shared" si="4"/>
        <v>54</v>
      </c>
      <c r="F69" s="23">
        <f t="shared" si="5"/>
        <v>53</v>
      </c>
      <c r="G69" s="23">
        <f t="shared" si="6"/>
        <v>36</v>
      </c>
      <c r="H69" s="23">
        <v>20</v>
      </c>
      <c r="I69" s="23">
        <v>16</v>
      </c>
      <c r="J69" s="23">
        <f t="shared" si="7"/>
        <v>36</v>
      </c>
      <c r="K69" s="23">
        <v>15</v>
      </c>
      <c r="L69" s="23">
        <v>21</v>
      </c>
      <c r="M69" s="23">
        <f t="shared" si="8"/>
        <v>35</v>
      </c>
      <c r="N69" s="23">
        <v>19</v>
      </c>
      <c r="O69" s="23">
        <v>16</v>
      </c>
    </row>
    <row r="70" spans="1:15" ht="18.75" customHeight="1">
      <c r="A70" s="24" t="s">
        <v>34</v>
      </c>
      <c r="B70" s="24" t="s">
        <v>36</v>
      </c>
      <c r="C70" s="24" t="s">
        <v>41</v>
      </c>
      <c r="D70" s="23">
        <f t="shared" si="3"/>
        <v>108</v>
      </c>
      <c r="E70" s="23">
        <f t="shared" si="4"/>
        <v>102</v>
      </c>
      <c r="F70" s="23">
        <f t="shared" si="5"/>
        <v>6</v>
      </c>
      <c r="G70" s="23">
        <f t="shared" si="6"/>
        <v>36</v>
      </c>
      <c r="H70" s="23">
        <v>33</v>
      </c>
      <c r="I70" s="23">
        <v>3</v>
      </c>
      <c r="J70" s="23">
        <f t="shared" si="7"/>
        <v>36</v>
      </c>
      <c r="K70" s="23">
        <v>36</v>
      </c>
      <c r="L70" s="23">
        <v>0</v>
      </c>
      <c r="M70" s="23">
        <f t="shared" si="8"/>
        <v>36</v>
      </c>
      <c r="N70" s="23">
        <v>33</v>
      </c>
      <c r="O70" s="23">
        <v>3</v>
      </c>
    </row>
    <row r="71" spans="1:15" ht="18.75" customHeight="1">
      <c r="A71" s="24" t="s">
        <v>34</v>
      </c>
      <c r="B71" s="24" t="s">
        <v>42</v>
      </c>
      <c r="C71" s="24" t="s">
        <v>43</v>
      </c>
      <c r="D71" s="23">
        <f t="shared" si="3"/>
        <v>72</v>
      </c>
      <c r="E71" s="23">
        <f t="shared" si="4"/>
        <v>52</v>
      </c>
      <c r="F71" s="23">
        <f t="shared" si="5"/>
        <v>20</v>
      </c>
      <c r="G71" s="23">
        <f t="shared" si="6"/>
        <v>21</v>
      </c>
      <c r="H71" s="23">
        <v>17</v>
      </c>
      <c r="I71" s="23">
        <v>4</v>
      </c>
      <c r="J71" s="23">
        <f t="shared" si="7"/>
        <v>28</v>
      </c>
      <c r="K71" s="23">
        <v>20</v>
      </c>
      <c r="L71" s="23">
        <v>8</v>
      </c>
      <c r="M71" s="23">
        <f t="shared" si="8"/>
        <v>23</v>
      </c>
      <c r="N71" s="23">
        <v>15</v>
      </c>
      <c r="O71" s="23">
        <v>8</v>
      </c>
    </row>
    <row r="72" spans="1:15" ht="18.75" customHeight="1">
      <c r="A72" s="24" t="s">
        <v>184</v>
      </c>
      <c r="B72" s="24" t="s">
        <v>44</v>
      </c>
      <c r="C72" s="24" t="s">
        <v>45</v>
      </c>
      <c r="D72" s="23">
        <f t="shared" si="3"/>
        <v>113</v>
      </c>
      <c r="E72" s="23">
        <f t="shared" si="4"/>
        <v>85</v>
      </c>
      <c r="F72" s="23">
        <f t="shared" si="5"/>
        <v>28</v>
      </c>
      <c r="G72" s="23">
        <f t="shared" si="6"/>
        <v>40</v>
      </c>
      <c r="H72" s="23">
        <v>29</v>
      </c>
      <c r="I72" s="23">
        <v>11</v>
      </c>
      <c r="J72" s="23">
        <f t="shared" si="7"/>
        <v>35</v>
      </c>
      <c r="K72" s="23">
        <v>27</v>
      </c>
      <c r="L72" s="23">
        <v>8</v>
      </c>
      <c r="M72" s="23">
        <f t="shared" si="8"/>
        <v>38</v>
      </c>
      <c r="N72" s="23">
        <v>29</v>
      </c>
      <c r="O72" s="23">
        <v>9</v>
      </c>
    </row>
    <row r="73" spans="1:15" ht="18.75" customHeight="1">
      <c r="A73" s="24" t="s">
        <v>122</v>
      </c>
      <c r="B73" s="30" t="s">
        <v>12</v>
      </c>
      <c r="C73" s="30"/>
      <c r="D73" s="23">
        <f t="shared" si="3"/>
        <v>1039</v>
      </c>
      <c r="E73" s="23">
        <f t="shared" si="4"/>
        <v>876</v>
      </c>
      <c r="F73" s="23">
        <f t="shared" si="5"/>
        <v>163</v>
      </c>
      <c r="G73" s="23">
        <f t="shared" si="6"/>
        <v>363</v>
      </c>
      <c r="H73" s="23">
        <f>SUM(H64:H72)</f>
        <v>319</v>
      </c>
      <c r="I73" s="23">
        <f>SUM(I64:I72)</f>
        <v>44</v>
      </c>
      <c r="J73" s="23">
        <f t="shared" si="7"/>
        <v>349</v>
      </c>
      <c r="K73" s="23">
        <f>SUM(K64:K72)</f>
        <v>283</v>
      </c>
      <c r="L73" s="23">
        <f>SUM(L64:L72)</f>
        <v>66</v>
      </c>
      <c r="M73" s="23">
        <f>SUM(M64:M72)</f>
        <v>327</v>
      </c>
      <c r="N73" s="23">
        <f>SUM(N64:N72)</f>
        <v>274</v>
      </c>
      <c r="O73" s="23">
        <f>SUM(O64:O72)</f>
        <v>53</v>
      </c>
    </row>
    <row r="74" spans="1:15" ht="18.75" customHeight="1">
      <c r="A74" s="24" t="s">
        <v>123</v>
      </c>
      <c r="B74" s="24" t="s">
        <v>46</v>
      </c>
      <c r="C74" s="24" t="s">
        <v>47</v>
      </c>
      <c r="D74" s="23">
        <f t="shared" si="3"/>
        <v>515</v>
      </c>
      <c r="E74" s="23">
        <f t="shared" si="4"/>
        <v>471</v>
      </c>
      <c r="F74" s="23">
        <f t="shared" si="5"/>
        <v>44</v>
      </c>
      <c r="G74" s="23">
        <f t="shared" si="6"/>
        <v>190</v>
      </c>
      <c r="H74" s="23">
        <v>177</v>
      </c>
      <c r="I74" s="23">
        <v>13</v>
      </c>
      <c r="J74" s="23">
        <f t="shared" si="7"/>
        <v>174</v>
      </c>
      <c r="K74" s="23">
        <v>161</v>
      </c>
      <c r="L74" s="23">
        <v>13</v>
      </c>
      <c r="M74" s="23">
        <f t="shared" si="8"/>
        <v>151</v>
      </c>
      <c r="N74" s="23">
        <v>133</v>
      </c>
      <c r="O74" s="23">
        <v>18</v>
      </c>
    </row>
    <row r="75" spans="1:15" ht="18.75" customHeight="1">
      <c r="A75" s="24" t="s">
        <v>124</v>
      </c>
      <c r="B75" s="24" t="s">
        <v>48</v>
      </c>
      <c r="C75" s="24" t="s">
        <v>49</v>
      </c>
      <c r="D75" s="23">
        <f t="shared" si="3"/>
        <v>478</v>
      </c>
      <c r="E75" s="23">
        <f t="shared" si="4"/>
        <v>416</v>
      </c>
      <c r="F75" s="23">
        <f t="shared" si="5"/>
        <v>62</v>
      </c>
      <c r="G75" s="23">
        <f t="shared" si="6"/>
        <v>172</v>
      </c>
      <c r="H75" s="23">
        <v>146</v>
      </c>
      <c r="I75" s="23">
        <v>26</v>
      </c>
      <c r="J75" s="23">
        <f t="shared" si="7"/>
        <v>161</v>
      </c>
      <c r="K75" s="23">
        <v>145</v>
      </c>
      <c r="L75" s="23">
        <v>16</v>
      </c>
      <c r="M75" s="23">
        <f t="shared" si="8"/>
        <v>145</v>
      </c>
      <c r="N75" s="23">
        <v>125</v>
      </c>
      <c r="O75" s="23">
        <v>20</v>
      </c>
    </row>
    <row r="76" spans="1:15" ht="18.75" customHeight="1">
      <c r="A76" s="24" t="s">
        <v>34</v>
      </c>
      <c r="B76" s="30" t="s">
        <v>50</v>
      </c>
      <c r="C76" s="30"/>
      <c r="D76" s="23">
        <f t="shared" si="3"/>
        <v>993</v>
      </c>
      <c r="E76" s="23">
        <f t="shared" si="4"/>
        <v>887</v>
      </c>
      <c r="F76" s="23">
        <f t="shared" si="5"/>
        <v>106</v>
      </c>
      <c r="G76" s="23">
        <f t="shared" si="6"/>
        <v>362</v>
      </c>
      <c r="H76" s="23">
        <f aca="true" t="shared" si="10" ref="H76:O76">SUM(H74:H75)</f>
        <v>323</v>
      </c>
      <c r="I76" s="23">
        <f t="shared" si="10"/>
        <v>39</v>
      </c>
      <c r="J76" s="23">
        <f t="shared" si="7"/>
        <v>335</v>
      </c>
      <c r="K76" s="23">
        <f t="shared" si="10"/>
        <v>306</v>
      </c>
      <c r="L76" s="23">
        <f t="shared" si="10"/>
        <v>29</v>
      </c>
      <c r="M76" s="23">
        <f t="shared" si="10"/>
        <v>296</v>
      </c>
      <c r="N76" s="23">
        <f t="shared" si="10"/>
        <v>258</v>
      </c>
      <c r="O76" s="23">
        <f t="shared" si="10"/>
        <v>38</v>
      </c>
    </row>
    <row r="77" spans="1:15" ht="18.75" customHeight="1">
      <c r="A77" s="30" t="s">
        <v>51</v>
      </c>
      <c r="B77" s="30"/>
      <c r="C77" s="30"/>
      <c r="D77" s="23">
        <f t="shared" si="3"/>
        <v>2032</v>
      </c>
      <c r="E77" s="23">
        <f t="shared" si="4"/>
        <v>1763</v>
      </c>
      <c r="F77" s="23">
        <f t="shared" si="5"/>
        <v>269</v>
      </c>
      <c r="G77" s="23">
        <f t="shared" si="6"/>
        <v>725</v>
      </c>
      <c r="H77" s="23">
        <f aca="true" t="shared" si="11" ref="H77:O77">SUM(H73,H76)</f>
        <v>642</v>
      </c>
      <c r="I77" s="23">
        <f t="shared" si="11"/>
        <v>83</v>
      </c>
      <c r="J77" s="23">
        <f t="shared" si="7"/>
        <v>684</v>
      </c>
      <c r="K77" s="23">
        <f t="shared" si="11"/>
        <v>589</v>
      </c>
      <c r="L77" s="23">
        <f t="shared" si="11"/>
        <v>95</v>
      </c>
      <c r="M77" s="23">
        <f t="shared" si="11"/>
        <v>623</v>
      </c>
      <c r="N77" s="23">
        <f t="shared" si="11"/>
        <v>532</v>
      </c>
      <c r="O77" s="23">
        <f t="shared" si="11"/>
        <v>91</v>
      </c>
    </row>
    <row r="78" spans="1:15" ht="18.75" customHeight="1">
      <c r="A78" s="24" t="s">
        <v>125</v>
      </c>
      <c r="B78" s="24" t="s">
        <v>52</v>
      </c>
      <c r="C78" s="24" t="s">
        <v>53</v>
      </c>
      <c r="D78" s="23">
        <f t="shared" si="3"/>
        <v>236</v>
      </c>
      <c r="E78" s="23">
        <f t="shared" si="4"/>
        <v>61</v>
      </c>
      <c r="F78" s="23">
        <f t="shared" si="5"/>
        <v>175</v>
      </c>
      <c r="G78" s="23">
        <f t="shared" si="6"/>
        <v>80</v>
      </c>
      <c r="H78" s="23">
        <v>25</v>
      </c>
      <c r="I78" s="23">
        <v>55</v>
      </c>
      <c r="J78" s="23">
        <f t="shared" si="7"/>
        <v>77</v>
      </c>
      <c r="K78" s="23">
        <v>17</v>
      </c>
      <c r="L78" s="23">
        <v>60</v>
      </c>
      <c r="M78" s="23">
        <f t="shared" si="8"/>
        <v>79</v>
      </c>
      <c r="N78" s="23">
        <v>19</v>
      </c>
      <c r="O78" s="23">
        <v>60</v>
      </c>
    </row>
    <row r="79" spans="1:15" ht="18.75" customHeight="1">
      <c r="A79" s="24" t="s">
        <v>54</v>
      </c>
      <c r="B79" s="24" t="s">
        <v>52</v>
      </c>
      <c r="C79" s="24" t="s">
        <v>55</v>
      </c>
      <c r="D79" s="23">
        <f t="shared" si="3"/>
        <v>355</v>
      </c>
      <c r="E79" s="23">
        <f t="shared" si="4"/>
        <v>137</v>
      </c>
      <c r="F79" s="23">
        <f t="shared" si="5"/>
        <v>218</v>
      </c>
      <c r="G79" s="23">
        <f t="shared" si="6"/>
        <v>120</v>
      </c>
      <c r="H79" s="23">
        <v>56</v>
      </c>
      <c r="I79" s="23">
        <v>64</v>
      </c>
      <c r="J79" s="23">
        <f t="shared" si="7"/>
        <v>116</v>
      </c>
      <c r="K79" s="23">
        <v>41</v>
      </c>
      <c r="L79" s="23">
        <v>75</v>
      </c>
      <c r="M79" s="23">
        <f t="shared" si="8"/>
        <v>119</v>
      </c>
      <c r="N79" s="23">
        <v>40</v>
      </c>
      <c r="O79" s="23">
        <v>79</v>
      </c>
    </row>
    <row r="80" spans="1:15" ht="18.75" customHeight="1">
      <c r="A80" s="24" t="s">
        <v>54</v>
      </c>
      <c r="B80" s="24" t="s">
        <v>52</v>
      </c>
      <c r="C80" s="24" t="s">
        <v>56</v>
      </c>
      <c r="D80" s="23">
        <f t="shared" si="3"/>
        <v>108</v>
      </c>
      <c r="E80" s="23">
        <f t="shared" si="4"/>
        <v>27</v>
      </c>
      <c r="F80" s="23">
        <f t="shared" si="5"/>
        <v>81</v>
      </c>
      <c r="G80" s="23">
        <f t="shared" si="6"/>
        <v>40</v>
      </c>
      <c r="H80" s="23">
        <v>16</v>
      </c>
      <c r="I80" s="23">
        <v>24</v>
      </c>
      <c r="J80" s="23">
        <f t="shared" si="7"/>
        <v>35</v>
      </c>
      <c r="K80" s="23">
        <v>6</v>
      </c>
      <c r="L80" s="23">
        <v>29</v>
      </c>
      <c r="M80" s="23">
        <f t="shared" si="8"/>
        <v>33</v>
      </c>
      <c r="N80" s="23">
        <v>5</v>
      </c>
      <c r="O80" s="23">
        <v>28</v>
      </c>
    </row>
    <row r="81" spans="1:15" ht="18.75" customHeight="1">
      <c r="A81" s="24" t="s">
        <v>54</v>
      </c>
      <c r="B81" s="24" t="s">
        <v>20</v>
      </c>
      <c r="C81" s="24" t="s">
        <v>59</v>
      </c>
      <c r="D81" s="23">
        <f t="shared" si="3"/>
        <v>114</v>
      </c>
      <c r="E81" s="23">
        <f t="shared" si="4"/>
        <v>54</v>
      </c>
      <c r="F81" s="23">
        <f t="shared" si="5"/>
        <v>60</v>
      </c>
      <c r="G81" s="23">
        <f t="shared" si="6"/>
        <v>39</v>
      </c>
      <c r="H81" s="23">
        <v>21</v>
      </c>
      <c r="I81" s="23">
        <v>18</v>
      </c>
      <c r="J81" s="23">
        <f t="shared" si="7"/>
        <v>39</v>
      </c>
      <c r="K81" s="23">
        <v>21</v>
      </c>
      <c r="L81" s="23">
        <v>18</v>
      </c>
      <c r="M81" s="23">
        <f t="shared" si="8"/>
        <v>36</v>
      </c>
      <c r="N81" s="23">
        <v>12</v>
      </c>
      <c r="O81" s="23">
        <v>24</v>
      </c>
    </row>
    <row r="82" spans="1:15" ht="18.75" customHeight="1">
      <c r="A82" s="24" t="s">
        <v>54</v>
      </c>
      <c r="B82" s="24" t="s">
        <v>60</v>
      </c>
      <c r="C82" s="24" t="s">
        <v>61</v>
      </c>
      <c r="D82" s="23">
        <f t="shared" si="3"/>
        <v>118</v>
      </c>
      <c r="E82" s="23">
        <f t="shared" si="4"/>
        <v>44</v>
      </c>
      <c r="F82" s="23">
        <f t="shared" si="5"/>
        <v>74</v>
      </c>
      <c r="G82" s="23">
        <f t="shared" si="6"/>
        <v>38</v>
      </c>
      <c r="H82" s="23">
        <v>15</v>
      </c>
      <c r="I82" s="23">
        <v>23</v>
      </c>
      <c r="J82" s="23">
        <f t="shared" si="7"/>
        <v>42</v>
      </c>
      <c r="K82" s="23">
        <v>17</v>
      </c>
      <c r="L82" s="23">
        <v>25</v>
      </c>
      <c r="M82" s="23">
        <f t="shared" si="8"/>
        <v>38</v>
      </c>
      <c r="N82" s="23">
        <v>12</v>
      </c>
      <c r="O82" s="23">
        <v>26</v>
      </c>
    </row>
    <row r="83" spans="1:15" ht="18.75" customHeight="1">
      <c r="A83" s="24" t="s">
        <v>54</v>
      </c>
      <c r="B83" s="24" t="s">
        <v>62</v>
      </c>
      <c r="C83" s="24" t="s">
        <v>63</v>
      </c>
      <c r="D83" s="23">
        <f t="shared" si="3"/>
        <v>82</v>
      </c>
      <c r="E83" s="23">
        <f t="shared" si="4"/>
        <v>39</v>
      </c>
      <c r="F83" s="23">
        <f t="shared" si="5"/>
        <v>43</v>
      </c>
      <c r="G83" s="23">
        <f t="shared" si="6"/>
        <v>27</v>
      </c>
      <c r="H83" s="23">
        <v>13</v>
      </c>
      <c r="I83" s="23">
        <v>14</v>
      </c>
      <c r="J83" s="23">
        <f t="shared" si="7"/>
        <v>29</v>
      </c>
      <c r="K83" s="23">
        <v>18</v>
      </c>
      <c r="L83" s="23">
        <v>11</v>
      </c>
      <c r="M83" s="23">
        <f t="shared" si="8"/>
        <v>26</v>
      </c>
      <c r="N83" s="23">
        <v>8</v>
      </c>
      <c r="O83" s="23">
        <v>18</v>
      </c>
    </row>
    <row r="84" spans="1:15" ht="18.75" customHeight="1">
      <c r="A84" s="24" t="s">
        <v>54</v>
      </c>
      <c r="B84" s="30" t="s">
        <v>12</v>
      </c>
      <c r="C84" s="30"/>
      <c r="D84" s="23">
        <f t="shared" si="3"/>
        <v>1013</v>
      </c>
      <c r="E84" s="23">
        <f t="shared" si="4"/>
        <v>362</v>
      </c>
      <c r="F84" s="23">
        <f t="shared" si="5"/>
        <v>651</v>
      </c>
      <c r="G84" s="23">
        <f t="shared" si="6"/>
        <v>344</v>
      </c>
      <c r="H84" s="23">
        <f>SUM(H78:H83)</f>
        <v>146</v>
      </c>
      <c r="I84" s="23">
        <f>SUM(I78:I83)</f>
        <v>198</v>
      </c>
      <c r="J84" s="23">
        <f t="shared" si="7"/>
        <v>338</v>
      </c>
      <c r="K84" s="23">
        <f>SUM(K78:K83)</f>
        <v>120</v>
      </c>
      <c r="L84" s="23">
        <f>SUM(L78:L83)</f>
        <v>218</v>
      </c>
      <c r="M84" s="23">
        <f>SUM(M78:M83)</f>
        <v>331</v>
      </c>
      <c r="N84" s="23">
        <f>SUM(N78:N83)</f>
        <v>96</v>
      </c>
      <c r="O84" s="23">
        <f>SUM(O78:O83)</f>
        <v>235</v>
      </c>
    </row>
    <row r="85" spans="1:15" ht="18.75" customHeight="1">
      <c r="A85" s="30" t="s">
        <v>64</v>
      </c>
      <c r="B85" s="30"/>
      <c r="C85" s="30"/>
      <c r="D85" s="23">
        <f t="shared" si="3"/>
        <v>1013</v>
      </c>
      <c r="E85" s="23">
        <f t="shared" si="4"/>
        <v>362</v>
      </c>
      <c r="F85" s="23">
        <f t="shared" si="5"/>
        <v>651</v>
      </c>
      <c r="G85" s="23">
        <f t="shared" si="6"/>
        <v>344</v>
      </c>
      <c r="H85" s="23">
        <f aca="true" t="shared" si="12" ref="H85:O85">SUM(H84)</f>
        <v>146</v>
      </c>
      <c r="I85" s="23">
        <f t="shared" si="12"/>
        <v>198</v>
      </c>
      <c r="J85" s="23">
        <f t="shared" si="7"/>
        <v>338</v>
      </c>
      <c r="K85" s="23">
        <f t="shared" si="12"/>
        <v>120</v>
      </c>
      <c r="L85" s="23">
        <f t="shared" si="12"/>
        <v>218</v>
      </c>
      <c r="M85" s="23">
        <f t="shared" si="12"/>
        <v>331</v>
      </c>
      <c r="N85" s="23">
        <f t="shared" si="12"/>
        <v>96</v>
      </c>
      <c r="O85" s="23">
        <f t="shared" si="12"/>
        <v>235</v>
      </c>
    </row>
    <row r="86" spans="1:15" ht="18.75" customHeight="1">
      <c r="A86" s="24" t="s">
        <v>127</v>
      </c>
      <c r="B86" s="24" t="s">
        <v>65</v>
      </c>
      <c r="C86" s="24" t="s">
        <v>66</v>
      </c>
      <c r="D86" s="23">
        <f t="shared" si="3"/>
        <v>46</v>
      </c>
      <c r="E86" s="23">
        <f t="shared" si="4"/>
        <v>33</v>
      </c>
      <c r="F86" s="23">
        <f t="shared" si="5"/>
        <v>13</v>
      </c>
      <c r="G86" s="23">
        <f t="shared" si="6"/>
        <v>0</v>
      </c>
      <c r="H86" s="23">
        <v>0</v>
      </c>
      <c r="I86" s="23">
        <v>0</v>
      </c>
      <c r="J86" s="23">
        <f t="shared" si="7"/>
        <v>22</v>
      </c>
      <c r="K86" s="23">
        <v>16</v>
      </c>
      <c r="L86" s="23">
        <v>6</v>
      </c>
      <c r="M86" s="23">
        <f t="shared" si="8"/>
        <v>24</v>
      </c>
      <c r="N86" s="23">
        <v>17</v>
      </c>
      <c r="O86" s="23">
        <v>7</v>
      </c>
    </row>
    <row r="87" spans="1:15" ht="18.75" customHeight="1">
      <c r="A87" s="24" t="s">
        <v>67</v>
      </c>
      <c r="B87" s="24" t="s">
        <v>65</v>
      </c>
      <c r="C87" s="24" t="s">
        <v>68</v>
      </c>
      <c r="D87" s="23">
        <f t="shared" si="3"/>
        <v>101</v>
      </c>
      <c r="E87" s="23">
        <f t="shared" si="4"/>
        <v>79</v>
      </c>
      <c r="F87" s="23">
        <f t="shared" si="5"/>
        <v>22</v>
      </c>
      <c r="G87" s="23">
        <f t="shared" si="6"/>
        <v>101</v>
      </c>
      <c r="H87" s="23">
        <v>79</v>
      </c>
      <c r="I87" s="23">
        <v>22</v>
      </c>
      <c r="J87" s="23">
        <f t="shared" si="7"/>
        <v>0</v>
      </c>
      <c r="K87" s="23">
        <v>0</v>
      </c>
      <c r="L87" s="23">
        <v>0</v>
      </c>
      <c r="M87" s="23">
        <f t="shared" si="8"/>
        <v>0</v>
      </c>
      <c r="N87" s="23">
        <v>0</v>
      </c>
      <c r="O87" s="23">
        <v>0</v>
      </c>
    </row>
    <row r="88" spans="1:15" ht="18.75" customHeight="1">
      <c r="A88" s="24" t="s">
        <v>67</v>
      </c>
      <c r="B88" s="24" t="s">
        <v>65</v>
      </c>
      <c r="C88" s="24" t="s">
        <v>69</v>
      </c>
      <c r="D88" s="23">
        <f t="shared" si="3"/>
        <v>68</v>
      </c>
      <c r="E88" s="23">
        <f t="shared" si="4"/>
        <v>55</v>
      </c>
      <c r="F88" s="23">
        <f t="shared" si="5"/>
        <v>13</v>
      </c>
      <c r="G88" s="23">
        <f t="shared" si="6"/>
        <v>0</v>
      </c>
      <c r="H88" s="23">
        <v>0</v>
      </c>
      <c r="I88" s="23">
        <v>0</v>
      </c>
      <c r="J88" s="23">
        <f t="shared" si="7"/>
        <v>34</v>
      </c>
      <c r="K88" s="23">
        <v>26</v>
      </c>
      <c r="L88" s="23">
        <v>8</v>
      </c>
      <c r="M88" s="23">
        <f t="shared" si="8"/>
        <v>34</v>
      </c>
      <c r="N88" s="23">
        <v>29</v>
      </c>
      <c r="O88" s="23">
        <v>5</v>
      </c>
    </row>
    <row r="89" spans="1:15" ht="18.75" customHeight="1">
      <c r="A89" s="24" t="s">
        <v>67</v>
      </c>
      <c r="B89" s="24" t="s">
        <v>65</v>
      </c>
      <c r="C89" s="24" t="s">
        <v>70</v>
      </c>
      <c r="D89" s="23">
        <f t="shared" si="3"/>
        <v>75</v>
      </c>
      <c r="E89" s="23">
        <f t="shared" si="4"/>
        <v>55</v>
      </c>
      <c r="F89" s="23">
        <f t="shared" si="5"/>
        <v>20</v>
      </c>
      <c r="G89" s="23">
        <f t="shared" si="6"/>
        <v>0</v>
      </c>
      <c r="H89" s="23">
        <v>0</v>
      </c>
      <c r="I89" s="23">
        <v>0</v>
      </c>
      <c r="J89" s="23">
        <f t="shared" si="7"/>
        <v>38</v>
      </c>
      <c r="K89" s="23">
        <v>29</v>
      </c>
      <c r="L89" s="23">
        <v>9</v>
      </c>
      <c r="M89" s="23">
        <f t="shared" si="8"/>
        <v>37</v>
      </c>
      <c r="N89" s="23">
        <v>26</v>
      </c>
      <c r="O89" s="23">
        <v>11</v>
      </c>
    </row>
    <row r="90" spans="1:15" ht="18.75" customHeight="1">
      <c r="A90" s="24" t="s">
        <v>67</v>
      </c>
      <c r="B90" s="30" t="s">
        <v>12</v>
      </c>
      <c r="C90" s="30"/>
      <c r="D90" s="23">
        <f t="shared" si="3"/>
        <v>290</v>
      </c>
      <c r="E90" s="23">
        <f t="shared" si="4"/>
        <v>222</v>
      </c>
      <c r="F90" s="23">
        <f t="shared" si="5"/>
        <v>68</v>
      </c>
      <c r="G90" s="23">
        <f t="shared" si="6"/>
        <v>101</v>
      </c>
      <c r="H90" s="23">
        <f aca="true" t="shared" si="13" ref="H90:O90">SUM(H86:H89)</f>
        <v>79</v>
      </c>
      <c r="I90" s="23">
        <f t="shared" si="13"/>
        <v>22</v>
      </c>
      <c r="J90" s="23">
        <f t="shared" si="7"/>
        <v>94</v>
      </c>
      <c r="K90" s="23">
        <f t="shared" si="13"/>
        <v>71</v>
      </c>
      <c r="L90" s="23">
        <f t="shared" si="13"/>
        <v>23</v>
      </c>
      <c r="M90" s="23">
        <f t="shared" si="8"/>
        <v>95</v>
      </c>
      <c r="N90" s="23">
        <f t="shared" si="13"/>
        <v>72</v>
      </c>
      <c r="O90" s="23">
        <f t="shared" si="13"/>
        <v>23</v>
      </c>
    </row>
    <row r="91" spans="1:15" ht="18.75" customHeight="1">
      <c r="A91" s="30" t="s">
        <v>71</v>
      </c>
      <c r="B91" s="30"/>
      <c r="C91" s="30"/>
      <c r="D91" s="23">
        <f t="shared" si="3"/>
        <v>290</v>
      </c>
      <c r="E91" s="23">
        <f t="shared" si="4"/>
        <v>222</v>
      </c>
      <c r="F91" s="23">
        <f t="shared" si="5"/>
        <v>68</v>
      </c>
      <c r="G91" s="23">
        <f t="shared" si="6"/>
        <v>101</v>
      </c>
      <c r="H91" s="23">
        <f aca="true" t="shared" si="14" ref="H91:O91">SUM(H90)</f>
        <v>79</v>
      </c>
      <c r="I91" s="23">
        <f t="shared" si="14"/>
        <v>22</v>
      </c>
      <c r="J91" s="23">
        <f t="shared" si="7"/>
        <v>94</v>
      </c>
      <c r="K91" s="23">
        <f t="shared" si="14"/>
        <v>71</v>
      </c>
      <c r="L91" s="23">
        <f t="shared" si="14"/>
        <v>23</v>
      </c>
      <c r="M91" s="23">
        <f t="shared" si="8"/>
        <v>95</v>
      </c>
      <c r="N91" s="23">
        <f t="shared" si="14"/>
        <v>72</v>
      </c>
      <c r="O91" s="23">
        <f t="shared" si="14"/>
        <v>23</v>
      </c>
    </row>
    <row r="92" spans="1:15" ht="18.75" customHeight="1">
      <c r="A92" s="24" t="s">
        <v>128</v>
      </c>
      <c r="B92" s="24" t="s">
        <v>129</v>
      </c>
      <c r="C92" s="24" t="s">
        <v>72</v>
      </c>
      <c r="D92" s="23">
        <f t="shared" si="3"/>
        <v>46</v>
      </c>
      <c r="E92" s="23">
        <f t="shared" si="4"/>
        <v>0</v>
      </c>
      <c r="F92" s="23">
        <f t="shared" si="5"/>
        <v>46</v>
      </c>
      <c r="G92" s="23">
        <f t="shared" si="6"/>
        <v>13</v>
      </c>
      <c r="H92" s="23">
        <v>0</v>
      </c>
      <c r="I92" s="23">
        <v>13</v>
      </c>
      <c r="J92" s="23">
        <f t="shared" si="7"/>
        <v>17</v>
      </c>
      <c r="K92" s="23">
        <v>0</v>
      </c>
      <c r="L92" s="23">
        <v>17</v>
      </c>
      <c r="M92" s="23">
        <f t="shared" si="8"/>
        <v>16</v>
      </c>
      <c r="N92" s="23">
        <v>0</v>
      </c>
      <c r="O92" s="23">
        <v>16</v>
      </c>
    </row>
    <row r="93" spans="1:15" ht="18.75" customHeight="1">
      <c r="A93" s="24" t="s">
        <v>128</v>
      </c>
      <c r="B93" s="30" t="s">
        <v>12</v>
      </c>
      <c r="C93" s="30"/>
      <c r="D93" s="23">
        <f t="shared" si="3"/>
        <v>46</v>
      </c>
      <c r="E93" s="23">
        <f t="shared" si="4"/>
        <v>0</v>
      </c>
      <c r="F93" s="23">
        <f t="shared" si="5"/>
        <v>46</v>
      </c>
      <c r="G93" s="23">
        <f t="shared" si="6"/>
        <v>13</v>
      </c>
      <c r="H93" s="23">
        <f aca="true" t="shared" si="15" ref="H93:O94">SUM(H92)</f>
        <v>0</v>
      </c>
      <c r="I93" s="23">
        <f t="shared" si="15"/>
        <v>13</v>
      </c>
      <c r="J93" s="23">
        <f t="shared" si="7"/>
        <v>17</v>
      </c>
      <c r="K93" s="23">
        <f t="shared" si="15"/>
        <v>0</v>
      </c>
      <c r="L93" s="23">
        <f t="shared" si="15"/>
        <v>17</v>
      </c>
      <c r="M93" s="23">
        <f t="shared" si="8"/>
        <v>16</v>
      </c>
      <c r="N93" s="23">
        <f t="shared" si="15"/>
        <v>0</v>
      </c>
      <c r="O93" s="23">
        <f t="shared" si="15"/>
        <v>16</v>
      </c>
    </row>
    <row r="94" spans="1:15" ht="18.75" customHeight="1">
      <c r="A94" s="30" t="s">
        <v>73</v>
      </c>
      <c r="B94" s="30"/>
      <c r="C94" s="30"/>
      <c r="D94" s="23">
        <f t="shared" si="3"/>
        <v>46</v>
      </c>
      <c r="E94" s="23">
        <f t="shared" si="4"/>
        <v>0</v>
      </c>
      <c r="F94" s="23">
        <f t="shared" si="5"/>
        <v>46</v>
      </c>
      <c r="G94" s="23">
        <f t="shared" si="6"/>
        <v>13</v>
      </c>
      <c r="H94" s="23">
        <f t="shared" si="15"/>
        <v>0</v>
      </c>
      <c r="I94" s="23">
        <f t="shared" si="15"/>
        <v>13</v>
      </c>
      <c r="J94" s="23">
        <f t="shared" si="7"/>
        <v>17</v>
      </c>
      <c r="K94" s="23">
        <f t="shared" si="15"/>
        <v>0</v>
      </c>
      <c r="L94" s="23">
        <f t="shared" si="15"/>
        <v>17</v>
      </c>
      <c r="M94" s="23">
        <f t="shared" si="8"/>
        <v>16</v>
      </c>
      <c r="N94" s="23">
        <f t="shared" si="15"/>
        <v>0</v>
      </c>
      <c r="O94" s="23">
        <f t="shared" si="15"/>
        <v>16</v>
      </c>
    </row>
    <row r="95" spans="1:15" ht="18.75" customHeight="1">
      <c r="A95" s="24" t="s">
        <v>130</v>
      </c>
      <c r="B95" s="24" t="s">
        <v>52</v>
      </c>
      <c r="C95" s="24" t="s">
        <v>74</v>
      </c>
      <c r="D95" s="23">
        <f t="shared" si="3"/>
        <v>214</v>
      </c>
      <c r="E95" s="23">
        <f t="shared" si="4"/>
        <v>171</v>
      </c>
      <c r="F95" s="23">
        <f t="shared" si="5"/>
        <v>43</v>
      </c>
      <c r="G95" s="23">
        <f t="shared" si="6"/>
        <v>72</v>
      </c>
      <c r="H95" s="23">
        <v>56</v>
      </c>
      <c r="I95" s="23">
        <v>16</v>
      </c>
      <c r="J95" s="23">
        <f t="shared" si="7"/>
        <v>72</v>
      </c>
      <c r="K95" s="23">
        <v>61</v>
      </c>
      <c r="L95" s="23">
        <v>11</v>
      </c>
      <c r="M95" s="23">
        <f t="shared" si="8"/>
        <v>70</v>
      </c>
      <c r="N95" s="23">
        <v>54</v>
      </c>
      <c r="O95" s="23">
        <v>16</v>
      </c>
    </row>
    <row r="96" spans="1:15" ht="18.75" customHeight="1">
      <c r="A96" s="24" t="s">
        <v>75</v>
      </c>
      <c r="B96" s="30" t="s">
        <v>12</v>
      </c>
      <c r="C96" s="30"/>
      <c r="D96" s="23">
        <f t="shared" si="3"/>
        <v>214</v>
      </c>
      <c r="E96" s="23">
        <f t="shared" si="4"/>
        <v>171</v>
      </c>
      <c r="F96" s="23">
        <f t="shared" si="5"/>
        <v>43</v>
      </c>
      <c r="G96" s="23">
        <f t="shared" si="6"/>
        <v>72</v>
      </c>
      <c r="H96" s="23">
        <f aca="true" t="shared" si="16" ref="H96:O97">SUM(H95)</f>
        <v>56</v>
      </c>
      <c r="I96" s="23">
        <f t="shared" si="16"/>
        <v>16</v>
      </c>
      <c r="J96" s="23">
        <f t="shared" si="7"/>
        <v>72</v>
      </c>
      <c r="K96" s="23">
        <f t="shared" si="16"/>
        <v>61</v>
      </c>
      <c r="L96" s="23">
        <f t="shared" si="16"/>
        <v>11</v>
      </c>
      <c r="M96" s="23">
        <f t="shared" si="8"/>
        <v>70</v>
      </c>
      <c r="N96" s="23">
        <f t="shared" si="16"/>
        <v>54</v>
      </c>
      <c r="O96" s="23">
        <f t="shared" si="16"/>
        <v>16</v>
      </c>
    </row>
    <row r="97" spans="1:15" ht="18.75" customHeight="1">
      <c r="A97" s="30" t="s">
        <v>76</v>
      </c>
      <c r="B97" s="30"/>
      <c r="C97" s="30"/>
      <c r="D97" s="23">
        <f t="shared" si="3"/>
        <v>214</v>
      </c>
      <c r="E97" s="23">
        <f t="shared" si="4"/>
        <v>171</v>
      </c>
      <c r="F97" s="23">
        <f t="shared" si="5"/>
        <v>43</v>
      </c>
      <c r="G97" s="23">
        <f t="shared" si="6"/>
        <v>72</v>
      </c>
      <c r="H97" s="23">
        <f t="shared" si="16"/>
        <v>56</v>
      </c>
      <c r="I97" s="23">
        <f t="shared" si="16"/>
        <v>16</v>
      </c>
      <c r="J97" s="23">
        <f t="shared" si="7"/>
        <v>72</v>
      </c>
      <c r="K97" s="23">
        <f t="shared" si="16"/>
        <v>61</v>
      </c>
      <c r="L97" s="23">
        <f t="shared" si="16"/>
        <v>11</v>
      </c>
      <c r="M97" s="23">
        <f t="shared" si="8"/>
        <v>70</v>
      </c>
      <c r="N97" s="23">
        <f t="shared" si="16"/>
        <v>54</v>
      </c>
      <c r="O97" s="23">
        <f t="shared" si="16"/>
        <v>16</v>
      </c>
    </row>
    <row r="98" spans="1:15" ht="18.75" customHeight="1">
      <c r="A98" s="24" t="s">
        <v>77</v>
      </c>
      <c r="B98" s="24" t="s">
        <v>131</v>
      </c>
      <c r="C98" s="24" t="s">
        <v>78</v>
      </c>
      <c r="D98" s="23">
        <f t="shared" si="3"/>
        <v>90</v>
      </c>
      <c r="E98" s="23">
        <f t="shared" si="4"/>
        <v>21</v>
      </c>
      <c r="F98" s="23">
        <f t="shared" si="5"/>
        <v>69</v>
      </c>
      <c r="G98" s="23">
        <f t="shared" si="6"/>
        <v>30</v>
      </c>
      <c r="H98" s="23">
        <v>7</v>
      </c>
      <c r="I98" s="23">
        <v>23</v>
      </c>
      <c r="J98" s="23">
        <f t="shared" si="7"/>
        <v>30</v>
      </c>
      <c r="K98" s="23">
        <v>6</v>
      </c>
      <c r="L98" s="23">
        <v>24</v>
      </c>
      <c r="M98" s="23">
        <f t="shared" si="8"/>
        <v>30</v>
      </c>
      <c r="N98" s="23">
        <v>8</v>
      </c>
      <c r="O98" s="23">
        <v>22</v>
      </c>
    </row>
    <row r="99" spans="1:15" ht="18.75" customHeight="1">
      <c r="A99" s="24" t="s">
        <v>77</v>
      </c>
      <c r="B99" s="30" t="s">
        <v>12</v>
      </c>
      <c r="C99" s="30"/>
      <c r="D99" s="23">
        <f t="shared" si="3"/>
        <v>90</v>
      </c>
      <c r="E99" s="23">
        <f t="shared" si="4"/>
        <v>21</v>
      </c>
      <c r="F99" s="23">
        <f t="shared" si="5"/>
        <v>69</v>
      </c>
      <c r="G99" s="23">
        <f t="shared" si="6"/>
        <v>30</v>
      </c>
      <c r="H99" s="23">
        <f>SUM(H98)</f>
        <v>7</v>
      </c>
      <c r="I99" s="23">
        <f>SUM(I98)</f>
        <v>23</v>
      </c>
      <c r="J99" s="23">
        <f t="shared" si="7"/>
        <v>30</v>
      </c>
      <c r="K99" s="23">
        <f>SUM(K98)</f>
        <v>6</v>
      </c>
      <c r="L99" s="23">
        <f>SUM(L98)</f>
        <v>24</v>
      </c>
      <c r="M99" s="23">
        <f t="shared" si="8"/>
        <v>30</v>
      </c>
      <c r="N99" s="23">
        <f>SUM(N98)</f>
        <v>8</v>
      </c>
      <c r="O99" s="23">
        <f>SUM(O98)</f>
        <v>22</v>
      </c>
    </row>
    <row r="100" spans="1:15" ht="18.75" customHeight="1">
      <c r="A100" s="30" t="s">
        <v>79</v>
      </c>
      <c r="B100" s="30"/>
      <c r="C100" s="30"/>
      <c r="D100" s="23">
        <f t="shared" si="3"/>
        <v>90</v>
      </c>
      <c r="E100" s="23">
        <f t="shared" si="4"/>
        <v>21</v>
      </c>
      <c r="F100" s="23">
        <f t="shared" si="5"/>
        <v>69</v>
      </c>
      <c r="G100" s="23">
        <f t="shared" si="6"/>
        <v>30</v>
      </c>
      <c r="H100" s="23">
        <f>SUM(H99)</f>
        <v>7</v>
      </c>
      <c r="I100" s="23">
        <f>SUM(I99)</f>
        <v>23</v>
      </c>
      <c r="J100" s="23">
        <f t="shared" si="7"/>
        <v>30</v>
      </c>
      <c r="K100" s="23">
        <f>SUM(K99)</f>
        <v>6</v>
      </c>
      <c r="L100" s="23">
        <f>SUM(L99)</f>
        <v>24</v>
      </c>
      <c r="M100" s="23">
        <f t="shared" si="8"/>
        <v>30</v>
      </c>
      <c r="N100" s="23">
        <f>SUM(N99)</f>
        <v>8</v>
      </c>
      <c r="O100" s="23">
        <f>SUM(O99)</f>
        <v>22</v>
      </c>
    </row>
    <row r="101" spans="1:15" ht="18.75" customHeight="1">
      <c r="A101" s="25" t="s">
        <v>144</v>
      </c>
      <c r="B101" s="26" t="s">
        <v>57</v>
      </c>
      <c r="C101" s="26" t="s">
        <v>146</v>
      </c>
      <c r="D101" s="23">
        <f t="shared" si="3"/>
        <v>82</v>
      </c>
      <c r="E101" s="23">
        <f t="shared" si="4"/>
        <v>38</v>
      </c>
      <c r="F101" s="23">
        <f t="shared" si="5"/>
        <v>44</v>
      </c>
      <c r="G101" s="23">
        <f t="shared" si="6"/>
        <v>40</v>
      </c>
      <c r="H101" s="23">
        <v>16</v>
      </c>
      <c r="I101" s="23">
        <v>24</v>
      </c>
      <c r="J101" s="23">
        <f t="shared" si="7"/>
        <v>42</v>
      </c>
      <c r="K101" s="23">
        <v>22</v>
      </c>
      <c r="L101" s="23">
        <v>20</v>
      </c>
      <c r="M101" s="23">
        <f t="shared" si="8"/>
        <v>0</v>
      </c>
      <c r="N101" s="23">
        <v>0</v>
      </c>
      <c r="O101" s="23">
        <v>0</v>
      </c>
    </row>
    <row r="102" spans="1:15" ht="18.75" customHeight="1">
      <c r="A102" s="25" t="s">
        <v>144</v>
      </c>
      <c r="B102" s="31" t="s">
        <v>12</v>
      </c>
      <c r="C102" s="33"/>
      <c r="D102" s="23">
        <f t="shared" si="3"/>
        <v>82</v>
      </c>
      <c r="E102" s="23">
        <f t="shared" si="4"/>
        <v>38</v>
      </c>
      <c r="F102" s="23">
        <f t="shared" si="5"/>
        <v>44</v>
      </c>
      <c r="G102" s="23">
        <f t="shared" si="6"/>
        <v>40</v>
      </c>
      <c r="H102" s="23">
        <f>SUM(H101)</f>
        <v>16</v>
      </c>
      <c r="I102" s="23">
        <f>SUM(I101)</f>
        <v>24</v>
      </c>
      <c r="J102" s="23">
        <f t="shared" si="7"/>
        <v>42</v>
      </c>
      <c r="K102" s="23">
        <f>SUM(K101)</f>
        <v>22</v>
      </c>
      <c r="L102" s="23">
        <f>SUM(L101)</f>
        <v>20</v>
      </c>
      <c r="M102" s="23">
        <f t="shared" si="8"/>
        <v>0</v>
      </c>
      <c r="N102" s="23">
        <v>0</v>
      </c>
      <c r="O102" s="23">
        <v>0</v>
      </c>
    </row>
    <row r="103" spans="1:15" ht="18.75" customHeight="1">
      <c r="A103" s="31" t="s">
        <v>145</v>
      </c>
      <c r="B103" s="32"/>
      <c r="C103" s="33"/>
      <c r="D103" s="23">
        <f t="shared" si="3"/>
        <v>82</v>
      </c>
      <c r="E103" s="23">
        <f t="shared" si="4"/>
        <v>38</v>
      </c>
      <c r="F103" s="23">
        <f t="shared" si="5"/>
        <v>44</v>
      </c>
      <c r="G103" s="23">
        <f t="shared" si="6"/>
        <v>40</v>
      </c>
      <c r="H103" s="23">
        <f>SUM(H102)</f>
        <v>16</v>
      </c>
      <c r="I103" s="23">
        <f>SUM(I102)</f>
        <v>24</v>
      </c>
      <c r="J103" s="23">
        <f t="shared" si="7"/>
        <v>42</v>
      </c>
      <c r="K103" s="23">
        <f>SUM(K102)</f>
        <v>22</v>
      </c>
      <c r="L103" s="23">
        <f>SUM(L102)</f>
        <v>20</v>
      </c>
      <c r="M103" s="23">
        <f t="shared" si="8"/>
        <v>0</v>
      </c>
      <c r="N103" s="23">
        <v>0</v>
      </c>
      <c r="O103" s="23">
        <v>0</v>
      </c>
    </row>
    <row r="104" spans="1:15" ht="18.75" customHeight="1">
      <c r="A104" s="24" t="s">
        <v>132</v>
      </c>
      <c r="B104" s="24" t="s">
        <v>80</v>
      </c>
      <c r="C104" s="24" t="s">
        <v>81</v>
      </c>
      <c r="D104" s="23">
        <f t="shared" si="3"/>
        <v>124</v>
      </c>
      <c r="E104" s="23">
        <f t="shared" si="4"/>
        <v>55</v>
      </c>
      <c r="F104" s="23">
        <f t="shared" si="5"/>
        <v>69</v>
      </c>
      <c r="G104" s="23">
        <f t="shared" si="6"/>
        <v>42</v>
      </c>
      <c r="H104" s="23">
        <v>23</v>
      </c>
      <c r="I104" s="23">
        <v>19</v>
      </c>
      <c r="J104" s="23">
        <f t="shared" si="7"/>
        <v>41</v>
      </c>
      <c r="K104" s="23">
        <v>20</v>
      </c>
      <c r="L104" s="23">
        <v>21</v>
      </c>
      <c r="M104" s="23">
        <f t="shared" si="8"/>
        <v>41</v>
      </c>
      <c r="N104" s="23">
        <v>12</v>
      </c>
      <c r="O104" s="23">
        <v>29</v>
      </c>
    </row>
    <row r="105" spans="1:15" ht="18.75" customHeight="1">
      <c r="A105" s="24" t="s">
        <v>133</v>
      </c>
      <c r="B105" s="24" t="s">
        <v>82</v>
      </c>
      <c r="C105" s="24" t="s">
        <v>83</v>
      </c>
      <c r="D105" s="23">
        <f t="shared" si="3"/>
        <v>634</v>
      </c>
      <c r="E105" s="23">
        <f t="shared" si="4"/>
        <v>261</v>
      </c>
      <c r="F105" s="23">
        <f t="shared" si="5"/>
        <v>373</v>
      </c>
      <c r="G105" s="23">
        <f t="shared" si="6"/>
        <v>212</v>
      </c>
      <c r="H105" s="23">
        <v>83</v>
      </c>
      <c r="I105" s="23">
        <v>129</v>
      </c>
      <c r="J105" s="23">
        <f t="shared" si="7"/>
        <v>212</v>
      </c>
      <c r="K105" s="23">
        <v>93</v>
      </c>
      <c r="L105" s="23">
        <v>119</v>
      </c>
      <c r="M105" s="23">
        <f t="shared" si="8"/>
        <v>210</v>
      </c>
      <c r="N105" s="23">
        <v>85</v>
      </c>
      <c r="O105" s="23">
        <v>125</v>
      </c>
    </row>
    <row r="106" spans="1:15" ht="18.75" customHeight="1">
      <c r="A106" s="24" t="s">
        <v>134</v>
      </c>
      <c r="B106" s="24" t="s">
        <v>84</v>
      </c>
      <c r="C106" s="24" t="s">
        <v>85</v>
      </c>
      <c r="D106" s="23">
        <f t="shared" si="3"/>
        <v>248</v>
      </c>
      <c r="E106" s="23">
        <f t="shared" si="4"/>
        <v>180</v>
      </c>
      <c r="F106" s="23">
        <f t="shared" si="5"/>
        <v>68</v>
      </c>
      <c r="G106" s="23">
        <f t="shared" si="6"/>
        <v>84</v>
      </c>
      <c r="H106" s="23">
        <v>63</v>
      </c>
      <c r="I106" s="23">
        <v>21</v>
      </c>
      <c r="J106" s="23">
        <f t="shared" si="7"/>
        <v>82</v>
      </c>
      <c r="K106" s="23">
        <v>61</v>
      </c>
      <c r="L106" s="23">
        <v>21</v>
      </c>
      <c r="M106" s="23">
        <f t="shared" si="8"/>
        <v>82</v>
      </c>
      <c r="N106" s="23">
        <v>56</v>
      </c>
      <c r="O106" s="23">
        <v>26</v>
      </c>
    </row>
    <row r="107" spans="1:15" ht="18.75" customHeight="1">
      <c r="A107" s="24" t="s">
        <v>135</v>
      </c>
      <c r="B107" s="24" t="s">
        <v>86</v>
      </c>
      <c r="C107" s="24" t="s">
        <v>87</v>
      </c>
      <c r="D107" s="23">
        <f t="shared" si="3"/>
        <v>246</v>
      </c>
      <c r="E107" s="23">
        <f t="shared" si="4"/>
        <v>125</v>
      </c>
      <c r="F107" s="23">
        <f t="shared" si="5"/>
        <v>121</v>
      </c>
      <c r="G107" s="23">
        <f t="shared" si="6"/>
        <v>83</v>
      </c>
      <c r="H107" s="23">
        <v>45</v>
      </c>
      <c r="I107" s="23">
        <v>38</v>
      </c>
      <c r="J107" s="23">
        <f t="shared" si="7"/>
        <v>84</v>
      </c>
      <c r="K107" s="23">
        <v>48</v>
      </c>
      <c r="L107" s="23">
        <v>36</v>
      </c>
      <c r="M107" s="23">
        <f t="shared" si="8"/>
        <v>79</v>
      </c>
      <c r="N107" s="23">
        <v>32</v>
      </c>
      <c r="O107" s="23">
        <v>47</v>
      </c>
    </row>
    <row r="108" spans="1:15" ht="18.75" customHeight="1">
      <c r="A108" s="24" t="s">
        <v>134</v>
      </c>
      <c r="B108" s="24" t="s">
        <v>136</v>
      </c>
      <c r="C108" s="24" t="s">
        <v>88</v>
      </c>
      <c r="D108" s="23">
        <f t="shared" si="3"/>
        <v>77</v>
      </c>
      <c r="E108" s="23">
        <f t="shared" si="4"/>
        <v>15</v>
      </c>
      <c r="F108" s="23">
        <f t="shared" si="5"/>
        <v>62</v>
      </c>
      <c r="G108" s="23">
        <f t="shared" si="6"/>
        <v>27</v>
      </c>
      <c r="H108" s="23">
        <v>6</v>
      </c>
      <c r="I108" s="23">
        <v>21</v>
      </c>
      <c r="J108" s="23">
        <f t="shared" si="7"/>
        <v>30</v>
      </c>
      <c r="K108" s="23">
        <v>2</v>
      </c>
      <c r="L108" s="23">
        <v>28</v>
      </c>
      <c r="M108" s="23">
        <f t="shared" si="8"/>
        <v>20</v>
      </c>
      <c r="N108" s="23">
        <v>7</v>
      </c>
      <c r="O108" s="23">
        <v>13</v>
      </c>
    </row>
    <row r="109" spans="1:15" ht="18.75" customHeight="1">
      <c r="A109" s="24" t="s">
        <v>137</v>
      </c>
      <c r="B109" s="24" t="s">
        <v>89</v>
      </c>
      <c r="C109" s="24" t="s">
        <v>90</v>
      </c>
      <c r="D109" s="23">
        <f t="shared" si="3"/>
        <v>159</v>
      </c>
      <c r="E109" s="23">
        <f t="shared" si="4"/>
        <v>103</v>
      </c>
      <c r="F109" s="23">
        <f t="shared" si="5"/>
        <v>56</v>
      </c>
      <c r="G109" s="23">
        <f t="shared" si="6"/>
        <v>80</v>
      </c>
      <c r="H109" s="23">
        <v>42</v>
      </c>
      <c r="I109" s="23">
        <v>38</v>
      </c>
      <c r="J109" s="23">
        <f t="shared" si="7"/>
        <v>42</v>
      </c>
      <c r="K109" s="23">
        <v>36</v>
      </c>
      <c r="L109" s="23">
        <v>6</v>
      </c>
      <c r="M109" s="23">
        <f t="shared" si="8"/>
        <v>37</v>
      </c>
      <c r="N109" s="23">
        <v>25</v>
      </c>
      <c r="O109" s="23">
        <v>12</v>
      </c>
    </row>
    <row r="110" spans="1:15" ht="18.75" customHeight="1">
      <c r="A110" s="24" t="s">
        <v>91</v>
      </c>
      <c r="B110" s="24" t="s">
        <v>92</v>
      </c>
      <c r="C110" s="24" t="s">
        <v>93</v>
      </c>
      <c r="D110" s="23">
        <f t="shared" si="3"/>
        <v>122</v>
      </c>
      <c r="E110" s="23">
        <f t="shared" si="4"/>
        <v>96</v>
      </c>
      <c r="F110" s="23">
        <f t="shared" si="5"/>
        <v>26</v>
      </c>
      <c r="G110" s="23">
        <f t="shared" si="6"/>
        <v>42</v>
      </c>
      <c r="H110" s="23">
        <v>35</v>
      </c>
      <c r="I110" s="23">
        <v>7</v>
      </c>
      <c r="J110" s="23">
        <f t="shared" si="7"/>
        <v>41</v>
      </c>
      <c r="K110" s="23">
        <v>33</v>
      </c>
      <c r="L110" s="23">
        <v>8</v>
      </c>
      <c r="M110" s="23">
        <f t="shared" si="8"/>
        <v>39</v>
      </c>
      <c r="N110" s="23">
        <v>28</v>
      </c>
      <c r="O110" s="23">
        <v>11</v>
      </c>
    </row>
    <row r="111" spans="1:15" ht="18.75" customHeight="1">
      <c r="A111" s="24" t="s">
        <v>91</v>
      </c>
      <c r="B111" s="24" t="s">
        <v>94</v>
      </c>
      <c r="C111" s="24" t="s">
        <v>95</v>
      </c>
      <c r="D111" s="23">
        <f t="shared" si="3"/>
        <v>81</v>
      </c>
      <c r="E111" s="23">
        <f t="shared" si="4"/>
        <v>15</v>
      </c>
      <c r="F111" s="23">
        <f t="shared" si="5"/>
        <v>66</v>
      </c>
      <c r="G111" s="23">
        <f t="shared" si="6"/>
        <v>19</v>
      </c>
      <c r="H111" s="23">
        <v>5</v>
      </c>
      <c r="I111" s="23">
        <v>14</v>
      </c>
      <c r="J111" s="23">
        <f t="shared" si="7"/>
        <v>34</v>
      </c>
      <c r="K111" s="23">
        <v>4</v>
      </c>
      <c r="L111" s="23">
        <v>30</v>
      </c>
      <c r="M111" s="23">
        <f t="shared" si="8"/>
        <v>28</v>
      </c>
      <c r="N111" s="23">
        <v>6</v>
      </c>
      <c r="O111" s="23">
        <v>22</v>
      </c>
    </row>
    <row r="112" spans="1:15" ht="18.75" customHeight="1">
      <c r="A112" s="24" t="s">
        <v>134</v>
      </c>
      <c r="B112" s="24" t="s">
        <v>96</v>
      </c>
      <c r="C112" s="24" t="s">
        <v>97</v>
      </c>
      <c r="D112" s="23">
        <f t="shared" si="3"/>
        <v>123</v>
      </c>
      <c r="E112" s="23">
        <f t="shared" si="4"/>
        <v>81</v>
      </c>
      <c r="F112" s="23">
        <f t="shared" si="5"/>
        <v>42</v>
      </c>
      <c r="G112" s="23">
        <f t="shared" si="6"/>
        <v>43</v>
      </c>
      <c r="H112" s="23">
        <v>30</v>
      </c>
      <c r="I112" s="23">
        <v>13</v>
      </c>
      <c r="J112" s="23">
        <f t="shared" si="7"/>
        <v>41</v>
      </c>
      <c r="K112" s="23">
        <v>26</v>
      </c>
      <c r="L112" s="23">
        <v>15</v>
      </c>
      <c r="M112" s="23">
        <f t="shared" si="8"/>
        <v>39</v>
      </c>
      <c r="N112" s="23">
        <v>25</v>
      </c>
      <c r="O112" s="23">
        <v>14</v>
      </c>
    </row>
    <row r="113" spans="1:15" ht="18.75" customHeight="1">
      <c r="A113" s="24" t="s">
        <v>133</v>
      </c>
      <c r="B113" s="24" t="s">
        <v>98</v>
      </c>
      <c r="C113" s="24" t="s">
        <v>99</v>
      </c>
      <c r="D113" s="23">
        <f t="shared" si="3"/>
        <v>115</v>
      </c>
      <c r="E113" s="23">
        <f t="shared" si="4"/>
        <v>71</v>
      </c>
      <c r="F113" s="23">
        <f t="shared" si="5"/>
        <v>44</v>
      </c>
      <c r="G113" s="23">
        <f t="shared" si="6"/>
        <v>35</v>
      </c>
      <c r="H113" s="23">
        <v>22</v>
      </c>
      <c r="I113" s="23">
        <v>13</v>
      </c>
      <c r="J113" s="23">
        <f t="shared" si="7"/>
        <v>41</v>
      </c>
      <c r="K113" s="23">
        <v>25</v>
      </c>
      <c r="L113" s="23">
        <v>16</v>
      </c>
      <c r="M113" s="23">
        <f t="shared" si="8"/>
        <v>39</v>
      </c>
      <c r="N113" s="23">
        <v>24</v>
      </c>
      <c r="O113" s="23">
        <v>15</v>
      </c>
    </row>
    <row r="114" spans="1:15" ht="18.75" customHeight="1">
      <c r="A114" s="24" t="s">
        <v>138</v>
      </c>
      <c r="B114" s="30" t="s">
        <v>12</v>
      </c>
      <c r="C114" s="30"/>
      <c r="D114" s="23">
        <f t="shared" si="3"/>
        <v>1929</v>
      </c>
      <c r="E114" s="23">
        <f t="shared" si="4"/>
        <v>1002</v>
      </c>
      <c r="F114" s="23">
        <f t="shared" si="5"/>
        <v>927</v>
      </c>
      <c r="G114" s="23">
        <f t="shared" si="6"/>
        <v>667</v>
      </c>
      <c r="H114" s="23">
        <f>SUM(H104:H113)</f>
        <v>354</v>
      </c>
      <c r="I114" s="23">
        <f>SUM(I104:I113)</f>
        <v>313</v>
      </c>
      <c r="J114" s="23">
        <f t="shared" si="7"/>
        <v>648</v>
      </c>
      <c r="K114" s="23">
        <f>SUM(K104:K113)</f>
        <v>348</v>
      </c>
      <c r="L114" s="23">
        <f>SUM(L104:L113)</f>
        <v>300</v>
      </c>
      <c r="M114" s="23">
        <f t="shared" si="8"/>
        <v>614</v>
      </c>
      <c r="N114" s="23">
        <f>SUM(N104:N113)</f>
        <v>300</v>
      </c>
      <c r="O114" s="23">
        <f>SUM(O104:O113)</f>
        <v>314</v>
      </c>
    </row>
    <row r="115" spans="1:15" ht="18.75" customHeight="1">
      <c r="A115" s="24" t="s">
        <v>132</v>
      </c>
      <c r="B115" s="24" t="s">
        <v>100</v>
      </c>
      <c r="C115" s="24" t="s">
        <v>185</v>
      </c>
      <c r="D115" s="23">
        <f aca="true" t="shared" si="17" ref="D115:D128">E115+F115</f>
        <v>852</v>
      </c>
      <c r="E115" s="23">
        <f aca="true" t="shared" si="18" ref="E115:E128">H115+K115+N115</f>
        <v>454</v>
      </c>
      <c r="F115" s="23">
        <f aca="true" t="shared" si="19" ref="F115:F128">I115+L115+O115</f>
        <v>398</v>
      </c>
      <c r="G115" s="23">
        <f aca="true" t="shared" si="20" ref="G115:G128">H115+I115</f>
        <v>285</v>
      </c>
      <c r="H115" s="23">
        <v>157</v>
      </c>
      <c r="I115" s="23">
        <v>128</v>
      </c>
      <c r="J115" s="23">
        <f aca="true" t="shared" si="21" ref="J115:J128">K115+L115</f>
        <v>287</v>
      </c>
      <c r="K115" s="23">
        <v>156</v>
      </c>
      <c r="L115" s="23">
        <v>131</v>
      </c>
      <c r="M115" s="23">
        <f aca="true" t="shared" si="22" ref="M115:M128">SUM(N115:O115)</f>
        <v>280</v>
      </c>
      <c r="N115" s="23">
        <v>141</v>
      </c>
      <c r="O115" s="23">
        <v>139</v>
      </c>
    </row>
    <row r="116" spans="1:15" ht="18.75" customHeight="1">
      <c r="A116" s="24" t="s">
        <v>91</v>
      </c>
      <c r="B116" s="24" t="s">
        <v>101</v>
      </c>
      <c r="C116" s="22" t="s">
        <v>102</v>
      </c>
      <c r="D116" s="23">
        <f t="shared" si="17"/>
        <v>279</v>
      </c>
      <c r="E116" s="23">
        <f t="shared" si="18"/>
        <v>32</v>
      </c>
      <c r="F116" s="23">
        <f t="shared" si="19"/>
        <v>247</v>
      </c>
      <c r="G116" s="23">
        <f t="shared" si="20"/>
        <v>93</v>
      </c>
      <c r="H116" s="23">
        <v>12</v>
      </c>
      <c r="I116" s="23">
        <v>81</v>
      </c>
      <c r="J116" s="23">
        <f t="shared" si="21"/>
        <v>93</v>
      </c>
      <c r="K116" s="23">
        <v>11</v>
      </c>
      <c r="L116" s="23">
        <v>82</v>
      </c>
      <c r="M116" s="23">
        <f t="shared" si="22"/>
        <v>93</v>
      </c>
      <c r="N116" s="23">
        <v>9</v>
      </c>
      <c r="O116" s="23">
        <v>84</v>
      </c>
    </row>
    <row r="117" spans="1:15" ht="18.75" customHeight="1">
      <c r="A117" s="24" t="s">
        <v>139</v>
      </c>
      <c r="B117" s="24" t="s">
        <v>141</v>
      </c>
      <c r="C117" s="24" t="s">
        <v>103</v>
      </c>
      <c r="D117" s="23">
        <f t="shared" si="17"/>
        <v>118</v>
      </c>
      <c r="E117" s="23">
        <f t="shared" si="18"/>
        <v>19</v>
      </c>
      <c r="F117" s="23">
        <f t="shared" si="19"/>
        <v>99</v>
      </c>
      <c r="G117" s="23">
        <f t="shared" si="20"/>
        <v>40</v>
      </c>
      <c r="H117" s="23">
        <v>6</v>
      </c>
      <c r="I117" s="23">
        <v>34</v>
      </c>
      <c r="J117" s="23">
        <f t="shared" si="21"/>
        <v>39</v>
      </c>
      <c r="K117" s="23">
        <v>4</v>
      </c>
      <c r="L117" s="23">
        <v>35</v>
      </c>
      <c r="M117" s="23">
        <f t="shared" si="22"/>
        <v>39</v>
      </c>
      <c r="N117" s="23">
        <v>9</v>
      </c>
      <c r="O117" s="23">
        <v>30</v>
      </c>
    </row>
    <row r="118" spans="1:15" ht="18.75" customHeight="1">
      <c r="A118" s="24" t="s">
        <v>91</v>
      </c>
      <c r="B118" s="24" t="s">
        <v>104</v>
      </c>
      <c r="C118" s="24" t="s">
        <v>142</v>
      </c>
      <c r="D118" s="23">
        <f>E118+F118</f>
        <v>270</v>
      </c>
      <c r="E118" s="23">
        <f t="shared" si="18"/>
        <v>147</v>
      </c>
      <c r="F118" s="23">
        <f t="shared" si="19"/>
        <v>123</v>
      </c>
      <c r="G118" s="23">
        <f t="shared" si="20"/>
        <v>167</v>
      </c>
      <c r="H118" s="23">
        <v>106</v>
      </c>
      <c r="I118" s="23">
        <v>61</v>
      </c>
      <c r="J118" s="23">
        <f t="shared" si="21"/>
        <v>54</v>
      </c>
      <c r="K118" s="23">
        <v>15</v>
      </c>
      <c r="L118" s="23">
        <v>39</v>
      </c>
      <c r="M118" s="23">
        <f t="shared" si="22"/>
        <v>49</v>
      </c>
      <c r="N118" s="23">
        <v>26</v>
      </c>
      <c r="O118" s="23">
        <v>23</v>
      </c>
    </row>
    <row r="119" spans="1:15" ht="18.75" customHeight="1">
      <c r="A119" s="24" t="s">
        <v>91</v>
      </c>
      <c r="B119" s="24" t="s">
        <v>104</v>
      </c>
      <c r="C119" s="24" t="s">
        <v>143</v>
      </c>
      <c r="D119" s="23">
        <f t="shared" si="17"/>
        <v>230</v>
      </c>
      <c r="E119" s="23">
        <f t="shared" si="18"/>
        <v>147</v>
      </c>
      <c r="F119" s="23">
        <f t="shared" si="19"/>
        <v>83</v>
      </c>
      <c r="G119" s="23">
        <f t="shared" si="20"/>
        <v>0</v>
      </c>
      <c r="H119" s="23">
        <v>0</v>
      </c>
      <c r="I119" s="23">
        <v>0</v>
      </c>
      <c r="J119" s="23">
        <f t="shared" si="21"/>
        <v>110</v>
      </c>
      <c r="K119" s="23">
        <v>73</v>
      </c>
      <c r="L119" s="23">
        <v>37</v>
      </c>
      <c r="M119" s="23">
        <f t="shared" si="22"/>
        <v>120</v>
      </c>
      <c r="N119" s="23">
        <v>74</v>
      </c>
      <c r="O119" s="23">
        <v>46</v>
      </c>
    </row>
    <row r="120" spans="1:15" ht="18.75" customHeight="1">
      <c r="A120" s="24" t="s">
        <v>140</v>
      </c>
      <c r="B120" s="24" t="s">
        <v>105</v>
      </c>
      <c r="C120" s="24" t="s">
        <v>106</v>
      </c>
      <c r="D120" s="23">
        <f t="shared" si="17"/>
        <v>120</v>
      </c>
      <c r="E120" s="23">
        <f t="shared" si="18"/>
        <v>22</v>
      </c>
      <c r="F120" s="23">
        <f t="shared" si="19"/>
        <v>98</v>
      </c>
      <c r="G120" s="23">
        <f t="shared" si="20"/>
        <v>40</v>
      </c>
      <c r="H120" s="23">
        <v>8</v>
      </c>
      <c r="I120" s="23">
        <v>32</v>
      </c>
      <c r="J120" s="23">
        <f t="shared" si="21"/>
        <v>42</v>
      </c>
      <c r="K120" s="23">
        <v>9</v>
      </c>
      <c r="L120" s="23">
        <v>33</v>
      </c>
      <c r="M120" s="23">
        <f t="shared" si="22"/>
        <v>38</v>
      </c>
      <c r="N120" s="23">
        <v>5</v>
      </c>
      <c r="O120" s="23">
        <v>33</v>
      </c>
    </row>
    <row r="121" spans="1:15" ht="18.75" customHeight="1">
      <c r="A121" s="24" t="s">
        <v>91</v>
      </c>
      <c r="B121" s="24" t="s">
        <v>107</v>
      </c>
      <c r="C121" s="24" t="s">
        <v>108</v>
      </c>
      <c r="D121" s="23">
        <f t="shared" si="17"/>
        <v>124</v>
      </c>
      <c r="E121" s="23">
        <f t="shared" si="18"/>
        <v>59</v>
      </c>
      <c r="F121" s="23">
        <f t="shared" si="19"/>
        <v>65</v>
      </c>
      <c r="G121" s="23">
        <f t="shared" si="20"/>
        <v>43</v>
      </c>
      <c r="H121" s="23">
        <v>23</v>
      </c>
      <c r="I121" s="23">
        <v>20</v>
      </c>
      <c r="J121" s="23">
        <f t="shared" si="21"/>
        <v>41</v>
      </c>
      <c r="K121" s="23">
        <v>18</v>
      </c>
      <c r="L121" s="23">
        <v>23</v>
      </c>
      <c r="M121" s="23">
        <f t="shared" si="22"/>
        <v>40</v>
      </c>
      <c r="N121" s="23">
        <v>18</v>
      </c>
      <c r="O121" s="23">
        <v>22</v>
      </c>
    </row>
    <row r="122" spans="1:15" ht="18.75" customHeight="1">
      <c r="A122" s="24" t="s">
        <v>134</v>
      </c>
      <c r="B122" s="30" t="s">
        <v>109</v>
      </c>
      <c r="C122" s="30"/>
      <c r="D122" s="23">
        <f t="shared" si="17"/>
        <v>1993</v>
      </c>
      <c r="E122" s="23">
        <f t="shared" si="18"/>
        <v>880</v>
      </c>
      <c r="F122" s="23">
        <f t="shared" si="19"/>
        <v>1113</v>
      </c>
      <c r="G122" s="23">
        <f t="shared" si="20"/>
        <v>668</v>
      </c>
      <c r="H122" s="23">
        <f aca="true" t="shared" si="23" ref="H122:O122">SUM(H115:H121)</f>
        <v>312</v>
      </c>
      <c r="I122" s="23">
        <f t="shared" si="23"/>
        <v>356</v>
      </c>
      <c r="J122" s="23">
        <f t="shared" si="21"/>
        <v>666</v>
      </c>
      <c r="K122" s="23">
        <f t="shared" si="23"/>
        <v>286</v>
      </c>
      <c r="L122" s="23">
        <f t="shared" si="23"/>
        <v>380</v>
      </c>
      <c r="M122" s="23">
        <f t="shared" si="22"/>
        <v>659</v>
      </c>
      <c r="N122" s="23">
        <f t="shared" si="23"/>
        <v>282</v>
      </c>
      <c r="O122" s="23">
        <f t="shared" si="23"/>
        <v>377</v>
      </c>
    </row>
    <row r="123" spans="1:15" ht="18.75" customHeight="1">
      <c r="A123" s="30" t="s">
        <v>110</v>
      </c>
      <c r="B123" s="30"/>
      <c r="C123" s="30"/>
      <c r="D123" s="23">
        <f t="shared" si="17"/>
        <v>3922</v>
      </c>
      <c r="E123" s="23">
        <f t="shared" si="18"/>
        <v>1882</v>
      </c>
      <c r="F123" s="23">
        <f t="shared" si="19"/>
        <v>2040</v>
      </c>
      <c r="G123" s="23">
        <f t="shared" si="20"/>
        <v>1335</v>
      </c>
      <c r="H123" s="23">
        <f aca="true" t="shared" si="24" ref="H123:O123">SUM(H114,H122)</f>
        <v>666</v>
      </c>
      <c r="I123" s="23">
        <f t="shared" si="24"/>
        <v>669</v>
      </c>
      <c r="J123" s="23">
        <f t="shared" si="21"/>
        <v>1314</v>
      </c>
      <c r="K123" s="23">
        <f t="shared" si="24"/>
        <v>634</v>
      </c>
      <c r="L123" s="23">
        <f t="shared" si="24"/>
        <v>680</v>
      </c>
      <c r="M123" s="23">
        <f t="shared" si="22"/>
        <v>1273</v>
      </c>
      <c r="N123" s="23">
        <f t="shared" si="24"/>
        <v>582</v>
      </c>
      <c r="O123" s="23">
        <f t="shared" si="24"/>
        <v>691</v>
      </c>
    </row>
    <row r="124" spans="1:15" ht="18.75" customHeight="1">
      <c r="A124" s="24" t="s">
        <v>111</v>
      </c>
      <c r="B124" s="24" t="s">
        <v>112</v>
      </c>
      <c r="C124" s="24" t="s">
        <v>111</v>
      </c>
      <c r="D124" s="23">
        <f t="shared" si="17"/>
        <v>595</v>
      </c>
      <c r="E124" s="23">
        <f t="shared" si="18"/>
        <v>296</v>
      </c>
      <c r="F124" s="23">
        <f t="shared" si="19"/>
        <v>299</v>
      </c>
      <c r="G124" s="23">
        <f t="shared" si="20"/>
        <v>200</v>
      </c>
      <c r="H124" s="23">
        <v>102</v>
      </c>
      <c r="I124" s="23">
        <v>98</v>
      </c>
      <c r="J124" s="23">
        <f t="shared" si="21"/>
        <v>199</v>
      </c>
      <c r="K124" s="23">
        <v>96</v>
      </c>
      <c r="L124" s="23">
        <v>103</v>
      </c>
      <c r="M124" s="23">
        <f t="shared" si="22"/>
        <v>196</v>
      </c>
      <c r="N124" s="23">
        <v>98</v>
      </c>
      <c r="O124" s="23">
        <v>98</v>
      </c>
    </row>
    <row r="125" spans="1:15" ht="18.75" customHeight="1">
      <c r="A125" s="24" t="s">
        <v>111</v>
      </c>
      <c r="B125" s="24" t="s">
        <v>113</v>
      </c>
      <c r="C125" s="24" t="s">
        <v>111</v>
      </c>
      <c r="D125" s="23">
        <f t="shared" si="17"/>
        <v>266</v>
      </c>
      <c r="E125" s="23">
        <f t="shared" si="18"/>
        <v>153</v>
      </c>
      <c r="F125" s="23">
        <f t="shared" si="19"/>
        <v>113</v>
      </c>
      <c r="G125" s="23">
        <f t="shared" si="20"/>
        <v>85</v>
      </c>
      <c r="H125" s="23">
        <v>59</v>
      </c>
      <c r="I125" s="23">
        <v>26</v>
      </c>
      <c r="J125" s="23">
        <f t="shared" si="21"/>
        <v>95</v>
      </c>
      <c r="K125" s="23">
        <v>46</v>
      </c>
      <c r="L125" s="23">
        <v>49</v>
      </c>
      <c r="M125" s="23">
        <f t="shared" si="22"/>
        <v>86</v>
      </c>
      <c r="N125" s="23">
        <v>48</v>
      </c>
      <c r="O125" s="23">
        <v>38</v>
      </c>
    </row>
    <row r="126" spans="1:15" ht="18.75" customHeight="1">
      <c r="A126" s="24" t="s">
        <v>111</v>
      </c>
      <c r="B126" s="30" t="s">
        <v>12</v>
      </c>
      <c r="C126" s="30"/>
      <c r="D126" s="23">
        <f t="shared" si="17"/>
        <v>861</v>
      </c>
      <c r="E126" s="23">
        <f t="shared" si="18"/>
        <v>449</v>
      </c>
      <c r="F126" s="23">
        <f t="shared" si="19"/>
        <v>412</v>
      </c>
      <c r="G126" s="23">
        <f t="shared" si="20"/>
        <v>285</v>
      </c>
      <c r="H126" s="23">
        <f aca="true" t="shared" si="25" ref="H126:O126">SUM(H124:H125)</f>
        <v>161</v>
      </c>
      <c r="I126" s="23">
        <f t="shared" si="25"/>
        <v>124</v>
      </c>
      <c r="J126" s="23">
        <f t="shared" si="21"/>
        <v>294</v>
      </c>
      <c r="K126" s="23">
        <f t="shared" si="25"/>
        <v>142</v>
      </c>
      <c r="L126" s="23">
        <f t="shared" si="25"/>
        <v>152</v>
      </c>
      <c r="M126" s="23">
        <f t="shared" si="22"/>
        <v>282</v>
      </c>
      <c r="N126" s="23">
        <f t="shared" si="25"/>
        <v>146</v>
      </c>
      <c r="O126" s="23">
        <f t="shared" si="25"/>
        <v>136</v>
      </c>
    </row>
    <row r="127" spans="1:15" ht="18.75" customHeight="1">
      <c r="A127" s="30" t="s">
        <v>114</v>
      </c>
      <c r="B127" s="30"/>
      <c r="C127" s="30"/>
      <c r="D127" s="23">
        <f t="shared" si="17"/>
        <v>861</v>
      </c>
      <c r="E127" s="23">
        <f t="shared" si="18"/>
        <v>449</v>
      </c>
      <c r="F127" s="23">
        <f t="shared" si="19"/>
        <v>412</v>
      </c>
      <c r="G127" s="23">
        <f t="shared" si="20"/>
        <v>285</v>
      </c>
      <c r="H127" s="23">
        <f aca="true" t="shared" si="26" ref="H127:O127">SUM(H126)</f>
        <v>161</v>
      </c>
      <c r="I127" s="23">
        <f t="shared" si="26"/>
        <v>124</v>
      </c>
      <c r="J127" s="23">
        <f t="shared" si="21"/>
        <v>294</v>
      </c>
      <c r="K127" s="23">
        <f t="shared" si="26"/>
        <v>142</v>
      </c>
      <c r="L127" s="23">
        <f t="shared" si="26"/>
        <v>152</v>
      </c>
      <c r="M127" s="23">
        <f t="shared" si="22"/>
        <v>282</v>
      </c>
      <c r="N127" s="23">
        <f t="shared" si="26"/>
        <v>146</v>
      </c>
      <c r="O127" s="23">
        <f t="shared" si="26"/>
        <v>136</v>
      </c>
    </row>
    <row r="128" spans="1:15" ht="18.75" customHeight="1">
      <c r="A128" s="30" t="s">
        <v>115</v>
      </c>
      <c r="B128" s="30"/>
      <c r="C128" s="30"/>
      <c r="D128" s="23">
        <f t="shared" si="17"/>
        <v>41049</v>
      </c>
      <c r="E128" s="23">
        <f t="shared" si="18"/>
        <v>20344</v>
      </c>
      <c r="F128" s="23">
        <f t="shared" si="19"/>
        <v>20705</v>
      </c>
      <c r="G128" s="23">
        <f t="shared" si="20"/>
        <v>13899</v>
      </c>
      <c r="H128" s="23">
        <f>SUM(H50,H63,H77,H85,H91,H94,H97,H100,H123,H127,H103)</f>
        <v>7044</v>
      </c>
      <c r="I128" s="23">
        <f>SUM(I50,I63,I77,I85,I91,I94,I97,I100,I123,I127,I103)</f>
        <v>6855</v>
      </c>
      <c r="J128" s="23">
        <f t="shared" si="21"/>
        <v>14149</v>
      </c>
      <c r="K128" s="23">
        <f>SUM(K50,K63,K77,K85,K91,K94,K97,K100,K123,K127,K103)</f>
        <v>6934</v>
      </c>
      <c r="L128" s="23">
        <f>SUM(L50,L63,L77,L85,L91,L94,L97,L100,L123,L127,L103)</f>
        <v>7215</v>
      </c>
      <c r="M128" s="23">
        <f t="shared" si="22"/>
        <v>13001</v>
      </c>
      <c r="N128" s="23">
        <f>SUM(N50,N63,N77,N85,N91,N94,N97,N100,N123,N127,N103)</f>
        <v>6366</v>
      </c>
      <c r="O128" s="23">
        <f>SUM(O50,O63,O77,O85,O91,O94,O97,O100,O123,O127,O103)</f>
        <v>6635</v>
      </c>
    </row>
  </sheetData>
  <sheetProtection/>
  <mergeCells count="33">
    <mergeCell ref="A127:C127"/>
    <mergeCell ref="A128:C128"/>
    <mergeCell ref="A100:C100"/>
    <mergeCell ref="B114:C114"/>
    <mergeCell ref="B122:C122"/>
    <mergeCell ref="A123:C123"/>
    <mergeCell ref="A103:C103"/>
    <mergeCell ref="B102:C102"/>
    <mergeCell ref="B93:C93"/>
    <mergeCell ref="A94:C94"/>
    <mergeCell ref="B96:C96"/>
    <mergeCell ref="A97:C97"/>
    <mergeCell ref="B99:C99"/>
    <mergeCell ref="B126:C126"/>
    <mergeCell ref="B76:C76"/>
    <mergeCell ref="A77:C77"/>
    <mergeCell ref="B84:C84"/>
    <mergeCell ref="A85:C85"/>
    <mergeCell ref="B90:C90"/>
    <mergeCell ref="A91:C91"/>
    <mergeCell ref="B44:C44"/>
    <mergeCell ref="B49:C49"/>
    <mergeCell ref="A50:C50"/>
    <mergeCell ref="B62:C62"/>
    <mergeCell ref="A63:C63"/>
    <mergeCell ref="B73:C73"/>
    <mergeCell ref="D1:F1"/>
    <mergeCell ref="G1:I1"/>
    <mergeCell ref="J1:L1"/>
    <mergeCell ref="M1:O1"/>
    <mergeCell ref="A1:A2"/>
    <mergeCell ref="B1:B2"/>
    <mergeCell ref="C1:C2"/>
  </mergeCells>
  <printOptions/>
  <pageMargins left="0.52" right="0.58" top="1" bottom="1" header="0.512" footer="0.512"/>
  <pageSetup horizontalDpi="600" verticalDpi="600" orientation="portrait" paperSize="9" scale="70" r:id="rId1"/>
  <headerFooter alignWithMargins="0">
    <oddHeader>&amp;C公立高等学校　小学科別生徒数（全日制）</oddHeader>
    <oddFooter xml:space="preserve">&amp;C&amp;P /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9.00390625" defaultRowHeight="13.5" outlineLevelRow="1"/>
  <cols>
    <col min="1" max="1" width="8.375" style="1" bestFit="1" customWidth="1"/>
    <col min="2" max="2" width="20.75390625" style="1" bestFit="1" customWidth="1"/>
    <col min="3" max="3" width="10.25390625" style="1" bestFit="1" customWidth="1"/>
    <col min="4" max="5" width="7.125" style="1" bestFit="1" customWidth="1"/>
    <col min="6" max="17" width="5.75390625" style="1" bestFit="1" customWidth="1"/>
    <col min="18" max="18" width="5.625" style="1" customWidth="1"/>
    <col min="19" max="16384" width="9.00390625" style="1" customWidth="1"/>
  </cols>
  <sheetData>
    <row r="1" spans="1:18" ht="12.75" customHeight="1">
      <c r="A1" s="34" t="s">
        <v>2</v>
      </c>
      <c r="B1" s="35" t="s">
        <v>0</v>
      </c>
      <c r="C1" s="35" t="s">
        <v>3</v>
      </c>
      <c r="D1" s="35" t="s">
        <v>4</v>
      </c>
      <c r="E1" s="35"/>
      <c r="F1" s="35"/>
      <c r="G1" s="35" t="s">
        <v>8</v>
      </c>
      <c r="H1" s="35"/>
      <c r="I1" s="35"/>
      <c r="J1" s="35" t="s">
        <v>9</v>
      </c>
      <c r="K1" s="35"/>
      <c r="L1" s="35"/>
      <c r="M1" s="35" t="s">
        <v>10</v>
      </c>
      <c r="N1" s="35"/>
      <c r="O1" s="35"/>
      <c r="P1" s="36" t="s">
        <v>147</v>
      </c>
      <c r="Q1" s="36"/>
      <c r="R1" s="36"/>
    </row>
    <row r="2" spans="1:18" ht="12.75" customHeight="1">
      <c r="A2" s="35"/>
      <c r="B2" s="35"/>
      <c r="C2" s="35"/>
      <c r="D2" s="2" t="s">
        <v>5</v>
      </c>
      <c r="E2" s="2" t="s">
        <v>6</v>
      </c>
      <c r="F2" s="2" t="s">
        <v>7</v>
      </c>
      <c r="G2" s="2" t="s">
        <v>5</v>
      </c>
      <c r="H2" s="2" t="s">
        <v>6</v>
      </c>
      <c r="I2" s="2" t="s">
        <v>7</v>
      </c>
      <c r="J2" s="2" t="s">
        <v>5</v>
      </c>
      <c r="K2" s="2" t="s">
        <v>6</v>
      </c>
      <c r="L2" s="2" t="s">
        <v>7</v>
      </c>
      <c r="M2" s="2" t="s">
        <v>5</v>
      </c>
      <c r="N2" s="2" t="s">
        <v>6</v>
      </c>
      <c r="O2" s="2" t="s">
        <v>7</v>
      </c>
      <c r="P2" s="2" t="s">
        <v>5</v>
      </c>
      <c r="Q2" s="2" t="s">
        <v>6</v>
      </c>
      <c r="R2" s="2" t="s">
        <v>7</v>
      </c>
    </row>
    <row r="3" spans="1:18" ht="18.75" customHeight="1" outlineLevel="1">
      <c r="A3" s="3" t="s">
        <v>11</v>
      </c>
      <c r="B3" s="4" t="s">
        <v>156</v>
      </c>
      <c r="C3" s="4"/>
      <c r="D3" s="5">
        <f>E3+F3</f>
        <v>294</v>
      </c>
      <c r="E3" s="5">
        <f>H3+K3+N3+Q3</f>
        <v>177</v>
      </c>
      <c r="F3" s="5">
        <f>I3+L3+O3+R3</f>
        <v>117</v>
      </c>
      <c r="G3" s="5">
        <f>H3+I3</f>
        <v>82</v>
      </c>
      <c r="H3" s="5">
        <v>51</v>
      </c>
      <c r="I3" s="5">
        <v>31</v>
      </c>
      <c r="J3" s="5">
        <f>K3+L3</f>
        <v>79</v>
      </c>
      <c r="K3" s="5">
        <v>51</v>
      </c>
      <c r="L3" s="5">
        <v>28</v>
      </c>
      <c r="M3" s="5">
        <f>N3+O3</f>
        <v>69</v>
      </c>
      <c r="N3" s="5">
        <v>36</v>
      </c>
      <c r="O3" s="5">
        <v>33</v>
      </c>
      <c r="P3" s="5">
        <f>Q3+R3</f>
        <v>64</v>
      </c>
      <c r="Q3" s="5">
        <v>39</v>
      </c>
      <c r="R3" s="5">
        <v>25</v>
      </c>
    </row>
    <row r="4" spans="1:18" ht="18.75" customHeight="1" outlineLevel="1">
      <c r="A4" s="3" t="s">
        <v>11</v>
      </c>
      <c r="B4" s="4" t="s">
        <v>159</v>
      </c>
      <c r="C4" s="4"/>
      <c r="D4" s="5">
        <f aca="true" t="shared" si="0" ref="D4:D30">E4+F4</f>
        <v>233</v>
      </c>
      <c r="E4" s="5">
        <f aca="true" t="shared" si="1" ref="E4:E30">H4+K4+N4+Q4</f>
        <v>138</v>
      </c>
      <c r="F4" s="5">
        <f aca="true" t="shared" si="2" ref="F4:F30">I4+L4+O4+R4</f>
        <v>95</v>
      </c>
      <c r="G4" s="5">
        <f aca="true" t="shared" si="3" ref="G4:G30">H4+I4</f>
        <v>69</v>
      </c>
      <c r="H4" s="5">
        <v>45</v>
      </c>
      <c r="I4" s="5">
        <v>24</v>
      </c>
      <c r="J4" s="5">
        <f aca="true" t="shared" si="4" ref="J4:J29">K4+L4</f>
        <v>65</v>
      </c>
      <c r="K4" s="5">
        <v>36</v>
      </c>
      <c r="L4" s="5">
        <v>29</v>
      </c>
      <c r="M4" s="5">
        <f aca="true" t="shared" si="5" ref="M4:M29">N4+O4</f>
        <v>50</v>
      </c>
      <c r="N4" s="5">
        <v>32</v>
      </c>
      <c r="O4" s="5">
        <v>18</v>
      </c>
      <c r="P4" s="5">
        <f aca="true" t="shared" si="6" ref="P4:P29">Q4+R4</f>
        <v>49</v>
      </c>
      <c r="Q4" s="5">
        <v>25</v>
      </c>
      <c r="R4" s="5">
        <v>24</v>
      </c>
    </row>
    <row r="5" spans="1:18" ht="18.75" customHeight="1" outlineLevel="1">
      <c r="A5" s="3" t="s">
        <v>11</v>
      </c>
      <c r="B5" s="4" t="s">
        <v>161</v>
      </c>
      <c r="C5" s="4"/>
      <c r="D5" s="5">
        <f t="shared" si="0"/>
        <v>221</v>
      </c>
      <c r="E5" s="5">
        <f t="shared" si="1"/>
        <v>136</v>
      </c>
      <c r="F5" s="5">
        <f t="shared" si="2"/>
        <v>85</v>
      </c>
      <c r="G5" s="5">
        <f t="shared" si="3"/>
        <v>76</v>
      </c>
      <c r="H5" s="5">
        <v>46</v>
      </c>
      <c r="I5" s="5">
        <v>30</v>
      </c>
      <c r="J5" s="5">
        <f t="shared" si="4"/>
        <v>54</v>
      </c>
      <c r="K5" s="5">
        <v>34</v>
      </c>
      <c r="L5" s="5">
        <v>20</v>
      </c>
      <c r="M5" s="5">
        <f t="shared" si="5"/>
        <v>56</v>
      </c>
      <c r="N5" s="5">
        <v>37</v>
      </c>
      <c r="O5" s="5">
        <v>19</v>
      </c>
      <c r="P5" s="5">
        <f t="shared" si="6"/>
        <v>35</v>
      </c>
      <c r="Q5" s="5">
        <v>19</v>
      </c>
      <c r="R5" s="5">
        <v>16</v>
      </c>
    </row>
    <row r="6" spans="1:18" ht="18.75" customHeight="1" outlineLevel="1">
      <c r="A6" s="3" t="s">
        <v>11</v>
      </c>
      <c r="B6" s="4" t="s">
        <v>84</v>
      </c>
      <c r="C6" s="4"/>
      <c r="D6" s="5">
        <f t="shared" si="0"/>
        <v>142</v>
      </c>
      <c r="E6" s="5">
        <f t="shared" si="1"/>
        <v>84</v>
      </c>
      <c r="F6" s="5">
        <f t="shared" si="2"/>
        <v>58</v>
      </c>
      <c r="G6" s="5">
        <f t="shared" si="3"/>
        <v>59</v>
      </c>
      <c r="H6" s="5">
        <v>35</v>
      </c>
      <c r="I6" s="5">
        <v>24</v>
      </c>
      <c r="J6" s="5">
        <f t="shared" si="4"/>
        <v>37</v>
      </c>
      <c r="K6" s="5">
        <v>20</v>
      </c>
      <c r="L6" s="5">
        <v>17</v>
      </c>
      <c r="M6" s="5">
        <f t="shared" si="5"/>
        <v>27</v>
      </c>
      <c r="N6" s="5">
        <v>19</v>
      </c>
      <c r="O6" s="5">
        <v>8</v>
      </c>
      <c r="P6" s="5">
        <f t="shared" si="6"/>
        <v>19</v>
      </c>
      <c r="Q6" s="5">
        <v>10</v>
      </c>
      <c r="R6" s="5">
        <v>9</v>
      </c>
    </row>
    <row r="7" spans="1:18" ht="18.75" customHeight="1" outlineLevel="1">
      <c r="A7" s="3" t="s">
        <v>11</v>
      </c>
      <c r="B7" s="4" t="s">
        <v>178</v>
      </c>
      <c r="C7" s="4"/>
      <c r="D7" s="5">
        <f t="shared" si="0"/>
        <v>30</v>
      </c>
      <c r="E7" s="5">
        <f t="shared" si="1"/>
        <v>18</v>
      </c>
      <c r="F7" s="5">
        <f t="shared" si="2"/>
        <v>12</v>
      </c>
      <c r="G7" s="5">
        <f t="shared" si="3"/>
        <v>15</v>
      </c>
      <c r="H7" s="5">
        <v>9</v>
      </c>
      <c r="I7" s="5">
        <v>6</v>
      </c>
      <c r="J7" s="5">
        <f t="shared" si="4"/>
        <v>6</v>
      </c>
      <c r="K7" s="5">
        <v>3</v>
      </c>
      <c r="L7" s="5">
        <v>3</v>
      </c>
      <c r="M7" s="5">
        <f t="shared" si="5"/>
        <v>6</v>
      </c>
      <c r="N7" s="5">
        <v>4</v>
      </c>
      <c r="O7" s="5">
        <v>2</v>
      </c>
      <c r="P7" s="5">
        <f t="shared" si="6"/>
        <v>3</v>
      </c>
      <c r="Q7" s="5">
        <v>2</v>
      </c>
      <c r="R7" s="5">
        <v>1</v>
      </c>
    </row>
    <row r="8" spans="1:18" ht="18.75" customHeight="1" outlineLevel="1">
      <c r="A8" s="3" t="s">
        <v>11</v>
      </c>
      <c r="B8" s="12" t="s">
        <v>179</v>
      </c>
      <c r="C8" s="4"/>
      <c r="D8" s="5">
        <f t="shared" si="0"/>
        <v>69</v>
      </c>
      <c r="E8" s="5">
        <f t="shared" si="1"/>
        <v>42</v>
      </c>
      <c r="F8" s="5">
        <f t="shared" si="2"/>
        <v>27</v>
      </c>
      <c r="G8" s="5">
        <f t="shared" si="3"/>
        <v>30</v>
      </c>
      <c r="H8" s="5">
        <v>20</v>
      </c>
      <c r="I8" s="5">
        <v>10</v>
      </c>
      <c r="J8" s="5">
        <f t="shared" si="4"/>
        <v>17</v>
      </c>
      <c r="K8" s="5">
        <v>12</v>
      </c>
      <c r="L8" s="5">
        <v>5</v>
      </c>
      <c r="M8" s="5">
        <f t="shared" si="5"/>
        <v>14</v>
      </c>
      <c r="N8" s="5">
        <v>6</v>
      </c>
      <c r="O8" s="5">
        <v>8</v>
      </c>
      <c r="P8" s="5">
        <f t="shared" si="6"/>
        <v>8</v>
      </c>
      <c r="Q8" s="5">
        <v>4</v>
      </c>
      <c r="R8" s="5">
        <v>4</v>
      </c>
    </row>
    <row r="9" spans="1:18" ht="18.75" customHeight="1" outlineLevel="1">
      <c r="A9" s="3" t="s">
        <v>11</v>
      </c>
      <c r="B9" s="13" t="s">
        <v>180</v>
      </c>
      <c r="C9" s="4"/>
      <c r="D9" s="5">
        <f t="shared" si="0"/>
        <v>43</v>
      </c>
      <c r="E9" s="5">
        <f t="shared" si="1"/>
        <v>29</v>
      </c>
      <c r="F9" s="5">
        <f t="shared" si="2"/>
        <v>14</v>
      </c>
      <c r="G9" s="5">
        <f t="shared" si="3"/>
        <v>7</v>
      </c>
      <c r="H9" s="5">
        <v>5</v>
      </c>
      <c r="I9" s="5">
        <v>2</v>
      </c>
      <c r="J9" s="5">
        <f t="shared" si="4"/>
        <v>11</v>
      </c>
      <c r="K9" s="5">
        <v>6</v>
      </c>
      <c r="L9" s="5">
        <v>5</v>
      </c>
      <c r="M9" s="5">
        <f t="shared" si="5"/>
        <v>17</v>
      </c>
      <c r="N9" s="5">
        <v>12</v>
      </c>
      <c r="O9" s="5">
        <v>5</v>
      </c>
      <c r="P9" s="5">
        <f t="shared" si="6"/>
        <v>8</v>
      </c>
      <c r="Q9" s="5">
        <v>6</v>
      </c>
      <c r="R9" s="5">
        <v>2</v>
      </c>
    </row>
    <row r="10" spans="1:18" ht="18.75" customHeight="1" outlineLevel="1">
      <c r="A10" s="3" t="s">
        <v>11</v>
      </c>
      <c r="B10" s="4" t="s">
        <v>181</v>
      </c>
      <c r="C10" s="4"/>
      <c r="D10" s="5">
        <f t="shared" si="0"/>
        <v>67</v>
      </c>
      <c r="E10" s="5">
        <f t="shared" si="1"/>
        <v>43</v>
      </c>
      <c r="F10" s="5">
        <f t="shared" si="2"/>
        <v>24</v>
      </c>
      <c r="G10" s="5">
        <f t="shared" si="3"/>
        <v>17</v>
      </c>
      <c r="H10" s="5">
        <v>10</v>
      </c>
      <c r="I10" s="5">
        <v>7</v>
      </c>
      <c r="J10" s="5">
        <f t="shared" si="4"/>
        <v>12</v>
      </c>
      <c r="K10" s="5">
        <v>10</v>
      </c>
      <c r="L10" s="5">
        <v>2</v>
      </c>
      <c r="M10" s="5">
        <f t="shared" si="5"/>
        <v>25</v>
      </c>
      <c r="N10" s="5">
        <v>17</v>
      </c>
      <c r="O10" s="5">
        <v>8</v>
      </c>
      <c r="P10" s="5">
        <f t="shared" si="6"/>
        <v>13</v>
      </c>
      <c r="Q10" s="5">
        <v>6</v>
      </c>
      <c r="R10" s="5">
        <v>7</v>
      </c>
    </row>
    <row r="11" spans="1:18" ht="18.75" customHeight="1">
      <c r="A11" s="3" t="s">
        <v>11</v>
      </c>
      <c r="B11" s="36" t="s">
        <v>12</v>
      </c>
      <c r="C11" s="36"/>
      <c r="D11" s="5">
        <f t="shared" si="0"/>
        <v>1099</v>
      </c>
      <c r="E11" s="5">
        <f t="shared" si="1"/>
        <v>667</v>
      </c>
      <c r="F11" s="5">
        <f t="shared" si="2"/>
        <v>432</v>
      </c>
      <c r="G11" s="5">
        <f t="shared" si="3"/>
        <v>355</v>
      </c>
      <c r="H11" s="5">
        <f>SUM($H$2:$H$10)</f>
        <v>221</v>
      </c>
      <c r="I11" s="5">
        <f>SUM($I$2:$I$10)</f>
        <v>134</v>
      </c>
      <c r="J11" s="5">
        <f t="shared" si="4"/>
        <v>281</v>
      </c>
      <c r="K11" s="5">
        <f>SUM($K$2:$K$10)</f>
        <v>172</v>
      </c>
      <c r="L11" s="5">
        <f>SUM($L$2:$L$10)</f>
        <v>109</v>
      </c>
      <c r="M11" s="5">
        <f t="shared" si="5"/>
        <v>264</v>
      </c>
      <c r="N11" s="5">
        <f>SUM($N$2:$N$10)</f>
        <v>163</v>
      </c>
      <c r="O11" s="5">
        <f>SUM($O$2:$O$10)</f>
        <v>101</v>
      </c>
      <c r="P11" s="5">
        <f t="shared" si="6"/>
        <v>199</v>
      </c>
      <c r="Q11" s="5">
        <f>SUM($Q$2:$Q$10)</f>
        <v>111</v>
      </c>
      <c r="R11" s="5">
        <f>SUM($R$2:$R$10)</f>
        <v>88</v>
      </c>
    </row>
    <row r="12" spans="1:18" ht="18.75" customHeight="1" outlineLevel="1">
      <c r="A12" s="3" t="s">
        <v>11</v>
      </c>
      <c r="B12" s="13" t="s">
        <v>100</v>
      </c>
      <c r="C12" s="4"/>
      <c r="D12" s="5">
        <f t="shared" si="0"/>
        <v>150</v>
      </c>
      <c r="E12" s="5">
        <f t="shared" si="1"/>
        <v>85</v>
      </c>
      <c r="F12" s="5">
        <f t="shared" si="2"/>
        <v>65</v>
      </c>
      <c r="G12" s="5">
        <f t="shared" si="3"/>
        <v>58</v>
      </c>
      <c r="H12" s="5">
        <v>31</v>
      </c>
      <c r="I12" s="5">
        <v>27</v>
      </c>
      <c r="J12" s="5">
        <f t="shared" si="4"/>
        <v>47</v>
      </c>
      <c r="K12" s="5">
        <v>24</v>
      </c>
      <c r="L12" s="5">
        <v>23</v>
      </c>
      <c r="M12" s="5">
        <f t="shared" si="5"/>
        <v>33</v>
      </c>
      <c r="N12" s="5">
        <v>22</v>
      </c>
      <c r="O12" s="5">
        <v>11</v>
      </c>
      <c r="P12" s="5">
        <f t="shared" si="6"/>
        <v>12</v>
      </c>
      <c r="Q12" s="5">
        <v>8</v>
      </c>
      <c r="R12" s="5">
        <v>4</v>
      </c>
    </row>
    <row r="13" spans="1:18" ht="18.75" customHeight="1">
      <c r="A13" s="3" t="s">
        <v>11</v>
      </c>
      <c r="B13" s="36" t="s">
        <v>109</v>
      </c>
      <c r="C13" s="36"/>
      <c r="D13" s="5">
        <f t="shared" si="0"/>
        <v>150</v>
      </c>
      <c r="E13" s="5">
        <f t="shared" si="1"/>
        <v>85</v>
      </c>
      <c r="F13" s="5">
        <f t="shared" si="2"/>
        <v>65</v>
      </c>
      <c r="G13" s="5">
        <f t="shared" si="3"/>
        <v>58</v>
      </c>
      <c r="H13" s="5">
        <f>SUM($H$12:$H$12)</f>
        <v>31</v>
      </c>
      <c r="I13" s="5">
        <f>SUM($I$12:$I$12)</f>
        <v>27</v>
      </c>
      <c r="J13" s="5">
        <f t="shared" si="4"/>
        <v>47</v>
      </c>
      <c r="K13" s="5">
        <f>SUM($K$12:$K$12)</f>
        <v>24</v>
      </c>
      <c r="L13" s="5">
        <f>SUM($L$12:$L$12)</f>
        <v>23</v>
      </c>
      <c r="M13" s="5">
        <f t="shared" si="5"/>
        <v>33</v>
      </c>
      <c r="N13" s="5">
        <f>SUM($N$12:$N$12)</f>
        <v>22</v>
      </c>
      <c r="O13" s="5">
        <f>SUM($O$12:$O$12)</f>
        <v>11</v>
      </c>
      <c r="P13" s="5">
        <f t="shared" si="6"/>
        <v>12</v>
      </c>
      <c r="Q13" s="5">
        <f>SUM($Q$12:$Q$12)</f>
        <v>8</v>
      </c>
      <c r="R13" s="5">
        <f>SUM($R$12:$R$12)</f>
        <v>4</v>
      </c>
    </row>
    <row r="14" spans="1:21" s="6" customFormat="1" ht="18.75" customHeight="1">
      <c r="A14" s="38" t="s">
        <v>150</v>
      </c>
      <c r="B14" s="39"/>
      <c r="C14" s="39"/>
      <c r="D14" s="5">
        <f t="shared" si="0"/>
        <v>1249</v>
      </c>
      <c r="E14" s="5">
        <f t="shared" si="1"/>
        <v>752</v>
      </c>
      <c r="F14" s="5">
        <f t="shared" si="2"/>
        <v>497</v>
      </c>
      <c r="G14" s="5">
        <f t="shared" si="3"/>
        <v>413</v>
      </c>
      <c r="H14" s="7">
        <f aca="true" t="shared" si="7" ref="H14:R14">SUM(H11,H13)</f>
        <v>252</v>
      </c>
      <c r="I14" s="7">
        <f t="shared" si="7"/>
        <v>161</v>
      </c>
      <c r="J14" s="5">
        <f t="shared" si="4"/>
        <v>328</v>
      </c>
      <c r="K14" s="7">
        <f t="shared" si="7"/>
        <v>196</v>
      </c>
      <c r="L14" s="7">
        <f t="shared" si="7"/>
        <v>132</v>
      </c>
      <c r="M14" s="5">
        <f t="shared" si="5"/>
        <v>297</v>
      </c>
      <c r="N14" s="7">
        <f t="shared" si="7"/>
        <v>185</v>
      </c>
      <c r="O14" s="7">
        <f t="shared" si="7"/>
        <v>112</v>
      </c>
      <c r="P14" s="5">
        <f t="shared" si="6"/>
        <v>211</v>
      </c>
      <c r="Q14" s="7">
        <f t="shared" si="7"/>
        <v>119</v>
      </c>
      <c r="R14" s="7">
        <f t="shared" si="7"/>
        <v>92</v>
      </c>
      <c r="S14" s="1"/>
      <c r="T14" s="1"/>
      <c r="U14" s="8"/>
    </row>
    <row r="15" spans="1:21" s="6" customFormat="1" ht="18.75" customHeight="1">
      <c r="A15" s="9" t="s">
        <v>116</v>
      </c>
      <c r="B15" s="9" t="s">
        <v>151</v>
      </c>
      <c r="C15" s="14" t="s">
        <v>182</v>
      </c>
      <c r="D15" s="5">
        <f t="shared" si="0"/>
        <v>30</v>
      </c>
      <c r="E15" s="5">
        <f t="shared" si="1"/>
        <v>29</v>
      </c>
      <c r="F15" s="5">
        <f t="shared" si="2"/>
        <v>1</v>
      </c>
      <c r="G15" s="5">
        <f t="shared" si="3"/>
        <v>7</v>
      </c>
      <c r="H15" s="10">
        <v>6</v>
      </c>
      <c r="I15" s="10">
        <v>1</v>
      </c>
      <c r="J15" s="5">
        <f t="shared" si="4"/>
        <v>12</v>
      </c>
      <c r="K15" s="10">
        <v>12</v>
      </c>
      <c r="L15" s="10">
        <v>0</v>
      </c>
      <c r="M15" s="5">
        <f t="shared" si="5"/>
        <v>7</v>
      </c>
      <c r="N15" s="10">
        <v>7</v>
      </c>
      <c r="O15" s="10">
        <v>0</v>
      </c>
      <c r="P15" s="5">
        <f t="shared" si="6"/>
        <v>4</v>
      </c>
      <c r="Q15" s="10">
        <v>4</v>
      </c>
      <c r="R15" s="10">
        <v>0</v>
      </c>
      <c r="U15" s="8"/>
    </row>
    <row r="16" spans="1:21" s="6" customFormat="1" ht="18.75" customHeight="1">
      <c r="A16" s="9" t="s">
        <v>116</v>
      </c>
      <c r="B16" s="9" t="s">
        <v>152</v>
      </c>
      <c r="C16" s="9" t="s">
        <v>27</v>
      </c>
      <c r="D16" s="5">
        <f t="shared" si="0"/>
        <v>51</v>
      </c>
      <c r="E16" s="5">
        <f t="shared" si="1"/>
        <v>50</v>
      </c>
      <c r="F16" s="5">
        <f t="shared" si="2"/>
        <v>1</v>
      </c>
      <c r="G16" s="5">
        <f t="shared" si="3"/>
        <v>17</v>
      </c>
      <c r="H16" s="10">
        <v>16</v>
      </c>
      <c r="I16" s="10">
        <v>1</v>
      </c>
      <c r="J16" s="5">
        <f t="shared" si="4"/>
        <v>15</v>
      </c>
      <c r="K16" s="10">
        <v>15</v>
      </c>
      <c r="L16" s="10">
        <v>0</v>
      </c>
      <c r="M16" s="5">
        <f t="shared" si="5"/>
        <v>12</v>
      </c>
      <c r="N16" s="10">
        <v>12</v>
      </c>
      <c r="O16" s="10">
        <v>0</v>
      </c>
      <c r="P16" s="5">
        <f t="shared" si="6"/>
        <v>7</v>
      </c>
      <c r="Q16" s="10">
        <v>7</v>
      </c>
      <c r="R16" s="10">
        <v>0</v>
      </c>
      <c r="U16" s="8"/>
    </row>
    <row r="17" spans="1:21" s="6" customFormat="1" ht="18.75" customHeight="1">
      <c r="A17" s="9" t="s">
        <v>116</v>
      </c>
      <c r="B17" s="37" t="s">
        <v>12</v>
      </c>
      <c r="C17" s="37"/>
      <c r="D17" s="5">
        <f t="shared" si="0"/>
        <v>81</v>
      </c>
      <c r="E17" s="5">
        <f t="shared" si="1"/>
        <v>79</v>
      </c>
      <c r="F17" s="5">
        <f t="shared" si="2"/>
        <v>2</v>
      </c>
      <c r="G17" s="5">
        <f t="shared" si="3"/>
        <v>24</v>
      </c>
      <c r="H17" s="10">
        <f aca="true" t="shared" si="8" ref="H17:R17">SUM(H15:H16)</f>
        <v>22</v>
      </c>
      <c r="I17" s="10">
        <f t="shared" si="8"/>
        <v>2</v>
      </c>
      <c r="J17" s="5">
        <f t="shared" si="4"/>
        <v>27</v>
      </c>
      <c r="K17" s="10">
        <f t="shared" si="8"/>
        <v>27</v>
      </c>
      <c r="L17" s="10">
        <f t="shared" si="8"/>
        <v>0</v>
      </c>
      <c r="M17" s="5">
        <f t="shared" si="5"/>
        <v>19</v>
      </c>
      <c r="N17" s="10">
        <f t="shared" si="8"/>
        <v>19</v>
      </c>
      <c r="O17" s="10">
        <f t="shared" si="8"/>
        <v>0</v>
      </c>
      <c r="P17" s="5">
        <f t="shared" si="6"/>
        <v>11</v>
      </c>
      <c r="Q17" s="10">
        <f t="shared" si="8"/>
        <v>11</v>
      </c>
      <c r="R17" s="10">
        <f t="shared" si="8"/>
        <v>0</v>
      </c>
      <c r="U17" s="8"/>
    </row>
    <row r="18" spans="1:21" s="6" customFormat="1" ht="18.75" customHeight="1">
      <c r="A18" s="37" t="s">
        <v>148</v>
      </c>
      <c r="B18" s="37"/>
      <c r="C18" s="37"/>
      <c r="D18" s="5">
        <f t="shared" si="0"/>
        <v>81</v>
      </c>
      <c r="E18" s="5">
        <f t="shared" si="1"/>
        <v>79</v>
      </c>
      <c r="F18" s="5">
        <f t="shared" si="2"/>
        <v>2</v>
      </c>
      <c r="G18" s="5">
        <f t="shared" si="3"/>
        <v>24</v>
      </c>
      <c r="H18" s="10">
        <f aca="true" t="shared" si="9" ref="H18:R18">SUM(H17)</f>
        <v>22</v>
      </c>
      <c r="I18" s="10">
        <f t="shared" si="9"/>
        <v>2</v>
      </c>
      <c r="J18" s="5">
        <f t="shared" si="4"/>
        <v>27</v>
      </c>
      <c r="K18" s="10">
        <f t="shared" si="9"/>
        <v>27</v>
      </c>
      <c r="L18" s="10">
        <f t="shared" si="9"/>
        <v>0</v>
      </c>
      <c r="M18" s="5">
        <f t="shared" si="5"/>
        <v>19</v>
      </c>
      <c r="N18" s="10">
        <f t="shared" si="9"/>
        <v>19</v>
      </c>
      <c r="O18" s="10">
        <f t="shared" si="9"/>
        <v>0</v>
      </c>
      <c r="P18" s="5">
        <f t="shared" si="6"/>
        <v>11</v>
      </c>
      <c r="Q18" s="10">
        <f t="shared" si="9"/>
        <v>11</v>
      </c>
      <c r="R18" s="10">
        <f t="shared" si="9"/>
        <v>0</v>
      </c>
      <c r="U18" s="8"/>
    </row>
    <row r="19" spans="1:33" s="6" customFormat="1" ht="18.75" customHeight="1">
      <c r="A19" s="9" t="s">
        <v>34</v>
      </c>
      <c r="B19" s="9" t="s">
        <v>48</v>
      </c>
      <c r="C19" s="9" t="s">
        <v>49</v>
      </c>
      <c r="D19" s="5">
        <f t="shared" si="0"/>
        <v>74</v>
      </c>
      <c r="E19" s="5">
        <f t="shared" si="1"/>
        <v>65</v>
      </c>
      <c r="F19" s="5">
        <f t="shared" si="2"/>
        <v>9</v>
      </c>
      <c r="G19" s="5">
        <f t="shared" si="3"/>
        <v>22</v>
      </c>
      <c r="H19" s="10">
        <v>21</v>
      </c>
      <c r="I19" s="10">
        <v>1</v>
      </c>
      <c r="J19" s="5">
        <f t="shared" si="4"/>
        <v>27</v>
      </c>
      <c r="K19" s="10">
        <v>25</v>
      </c>
      <c r="L19" s="10">
        <v>2</v>
      </c>
      <c r="M19" s="5">
        <f t="shared" si="5"/>
        <v>25</v>
      </c>
      <c r="N19" s="10">
        <v>19</v>
      </c>
      <c r="O19" s="10">
        <v>6</v>
      </c>
      <c r="P19" s="5">
        <f t="shared" si="6"/>
        <v>0</v>
      </c>
      <c r="Q19" s="10">
        <v>0</v>
      </c>
      <c r="R19" s="10">
        <v>0</v>
      </c>
      <c r="U19" s="11"/>
      <c r="V19" s="11"/>
      <c r="W19" s="11"/>
      <c r="X19" s="11"/>
      <c r="Y19" s="11"/>
      <c r="Z19" s="11"/>
      <c r="AA19" s="11"/>
      <c r="AB19" s="11"/>
      <c r="AC19" s="8"/>
      <c r="AD19" s="8"/>
      <c r="AE19" s="8"/>
      <c r="AF19" s="8"/>
      <c r="AG19" s="8"/>
    </row>
    <row r="20" spans="1:33" s="6" customFormat="1" ht="18.75" customHeight="1">
      <c r="A20" s="9" t="s">
        <v>34</v>
      </c>
      <c r="B20" s="9" t="s">
        <v>48</v>
      </c>
      <c r="C20" s="9" t="s">
        <v>35</v>
      </c>
      <c r="D20" s="5">
        <f t="shared" si="0"/>
        <v>103</v>
      </c>
      <c r="E20" s="5">
        <f t="shared" si="1"/>
        <v>97</v>
      </c>
      <c r="F20" s="5">
        <f t="shared" si="2"/>
        <v>6</v>
      </c>
      <c r="G20" s="5">
        <f t="shared" si="3"/>
        <v>31</v>
      </c>
      <c r="H20" s="10">
        <v>29</v>
      </c>
      <c r="I20" s="10">
        <v>2</v>
      </c>
      <c r="J20" s="5">
        <f t="shared" si="4"/>
        <v>34</v>
      </c>
      <c r="K20" s="10">
        <v>31</v>
      </c>
      <c r="L20" s="10">
        <v>3</v>
      </c>
      <c r="M20" s="5">
        <f t="shared" si="5"/>
        <v>18</v>
      </c>
      <c r="N20" s="10">
        <v>18</v>
      </c>
      <c r="O20" s="10">
        <v>0</v>
      </c>
      <c r="P20" s="5">
        <f t="shared" si="6"/>
        <v>20</v>
      </c>
      <c r="Q20" s="10">
        <v>19</v>
      </c>
      <c r="R20" s="10">
        <v>1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s="6" customFormat="1" ht="18.75" customHeight="1">
      <c r="A21" s="9" t="s">
        <v>153</v>
      </c>
      <c r="B21" s="37" t="s">
        <v>109</v>
      </c>
      <c r="C21" s="37"/>
      <c r="D21" s="5">
        <f t="shared" si="0"/>
        <v>177</v>
      </c>
      <c r="E21" s="5">
        <f t="shared" si="1"/>
        <v>162</v>
      </c>
      <c r="F21" s="5">
        <f t="shared" si="2"/>
        <v>15</v>
      </c>
      <c r="G21" s="5">
        <f t="shared" si="3"/>
        <v>53</v>
      </c>
      <c r="H21" s="10">
        <f>SUM(H19:H20)</f>
        <v>50</v>
      </c>
      <c r="I21" s="10">
        <f>SUM(I19:I20)</f>
        <v>3</v>
      </c>
      <c r="J21" s="5">
        <f t="shared" si="4"/>
        <v>61</v>
      </c>
      <c r="K21" s="10">
        <f>SUM(K19:K20)</f>
        <v>56</v>
      </c>
      <c r="L21" s="10">
        <f>SUM(L19:L20)</f>
        <v>5</v>
      </c>
      <c r="M21" s="5">
        <f t="shared" si="5"/>
        <v>43</v>
      </c>
      <c r="N21" s="10">
        <f>SUM(N19:N20)</f>
        <v>37</v>
      </c>
      <c r="O21" s="10">
        <f>SUM(O19:O20)</f>
        <v>6</v>
      </c>
      <c r="P21" s="5">
        <f t="shared" si="6"/>
        <v>20</v>
      </c>
      <c r="Q21" s="10">
        <f>SUM(Q19:Q20)</f>
        <v>19</v>
      </c>
      <c r="R21" s="10">
        <f>SUM(R19:R20)</f>
        <v>1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s="6" customFormat="1" ht="18.75" customHeight="1">
      <c r="A22" s="37" t="s">
        <v>51</v>
      </c>
      <c r="B22" s="37"/>
      <c r="C22" s="37"/>
      <c r="D22" s="5">
        <f t="shared" si="0"/>
        <v>177</v>
      </c>
      <c r="E22" s="5">
        <f t="shared" si="1"/>
        <v>162</v>
      </c>
      <c r="F22" s="5">
        <f t="shared" si="2"/>
        <v>15</v>
      </c>
      <c r="G22" s="5">
        <f t="shared" si="3"/>
        <v>53</v>
      </c>
      <c r="H22" s="10">
        <f aca="true" t="shared" si="10" ref="H22:R22">SUM(H21)</f>
        <v>50</v>
      </c>
      <c r="I22" s="10">
        <f t="shared" si="10"/>
        <v>3</v>
      </c>
      <c r="J22" s="5">
        <f t="shared" si="4"/>
        <v>61</v>
      </c>
      <c r="K22" s="10">
        <f t="shared" si="10"/>
        <v>56</v>
      </c>
      <c r="L22" s="10">
        <f t="shared" si="10"/>
        <v>5</v>
      </c>
      <c r="M22" s="5">
        <f t="shared" si="5"/>
        <v>43</v>
      </c>
      <c r="N22" s="10">
        <f t="shared" si="10"/>
        <v>37</v>
      </c>
      <c r="O22" s="10">
        <f t="shared" si="10"/>
        <v>6</v>
      </c>
      <c r="P22" s="5">
        <f t="shared" si="6"/>
        <v>20</v>
      </c>
      <c r="Q22" s="10">
        <f t="shared" si="10"/>
        <v>19</v>
      </c>
      <c r="R22" s="10">
        <f t="shared" si="10"/>
        <v>1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s="6" customFormat="1" ht="18.75" customHeight="1">
      <c r="A23" s="14" t="s">
        <v>183</v>
      </c>
      <c r="B23" s="9" t="s">
        <v>84</v>
      </c>
      <c r="C23" s="9" t="s">
        <v>58</v>
      </c>
      <c r="D23" s="5">
        <f t="shared" si="0"/>
        <v>99</v>
      </c>
      <c r="E23" s="5">
        <f t="shared" si="1"/>
        <v>64</v>
      </c>
      <c r="F23" s="5">
        <f t="shared" si="2"/>
        <v>35</v>
      </c>
      <c r="G23" s="5">
        <f t="shared" si="3"/>
        <v>21</v>
      </c>
      <c r="H23" s="10">
        <v>17</v>
      </c>
      <c r="I23" s="10">
        <v>4</v>
      </c>
      <c r="J23" s="5">
        <f t="shared" si="4"/>
        <v>29</v>
      </c>
      <c r="K23" s="10">
        <v>18</v>
      </c>
      <c r="L23" s="10">
        <v>11</v>
      </c>
      <c r="M23" s="5">
        <f t="shared" si="5"/>
        <v>30</v>
      </c>
      <c r="N23" s="10">
        <v>16</v>
      </c>
      <c r="O23" s="10">
        <v>14</v>
      </c>
      <c r="P23" s="5">
        <f t="shared" si="6"/>
        <v>19</v>
      </c>
      <c r="Q23" s="10">
        <v>13</v>
      </c>
      <c r="R23" s="10">
        <v>6</v>
      </c>
      <c r="U23" s="11"/>
      <c r="V23" s="11"/>
      <c r="W23" s="11"/>
      <c r="X23" s="11"/>
      <c r="Y23" s="11"/>
      <c r="Z23" s="11"/>
      <c r="AA23" s="11"/>
      <c r="AB23" s="11"/>
      <c r="AC23" s="8"/>
      <c r="AD23" s="8"/>
      <c r="AE23" s="8"/>
      <c r="AF23" s="8"/>
      <c r="AG23" s="8"/>
    </row>
    <row r="24" spans="1:33" s="6" customFormat="1" ht="18.75" customHeight="1">
      <c r="A24" s="9" t="s">
        <v>126</v>
      </c>
      <c r="B24" s="37" t="s">
        <v>12</v>
      </c>
      <c r="C24" s="37"/>
      <c r="D24" s="5">
        <f t="shared" si="0"/>
        <v>99</v>
      </c>
      <c r="E24" s="5">
        <f t="shared" si="1"/>
        <v>64</v>
      </c>
      <c r="F24" s="5">
        <f t="shared" si="2"/>
        <v>35</v>
      </c>
      <c r="G24" s="5">
        <f t="shared" si="3"/>
        <v>21</v>
      </c>
      <c r="H24" s="10">
        <f aca="true" t="shared" si="11" ref="H24:R25">SUM(H23)</f>
        <v>17</v>
      </c>
      <c r="I24" s="10">
        <f t="shared" si="11"/>
        <v>4</v>
      </c>
      <c r="J24" s="5">
        <f t="shared" si="4"/>
        <v>29</v>
      </c>
      <c r="K24" s="10">
        <f t="shared" si="11"/>
        <v>18</v>
      </c>
      <c r="L24" s="10">
        <f t="shared" si="11"/>
        <v>11</v>
      </c>
      <c r="M24" s="5">
        <f t="shared" si="5"/>
        <v>30</v>
      </c>
      <c r="N24" s="10">
        <f t="shared" si="11"/>
        <v>16</v>
      </c>
      <c r="O24" s="10">
        <f t="shared" si="11"/>
        <v>14</v>
      </c>
      <c r="P24" s="5">
        <f t="shared" si="6"/>
        <v>19</v>
      </c>
      <c r="Q24" s="10">
        <f t="shared" si="11"/>
        <v>13</v>
      </c>
      <c r="R24" s="10">
        <f t="shared" si="11"/>
        <v>6</v>
      </c>
      <c r="U24" s="11"/>
      <c r="V24" s="11"/>
      <c r="W24" s="11"/>
      <c r="X24" s="11"/>
      <c r="Y24" s="11"/>
      <c r="Z24" s="11"/>
      <c r="AA24" s="11"/>
      <c r="AB24" s="11"/>
      <c r="AC24" s="8"/>
      <c r="AD24" s="8"/>
      <c r="AE24" s="8"/>
      <c r="AF24" s="8"/>
      <c r="AG24" s="8"/>
    </row>
    <row r="25" spans="1:33" s="6" customFormat="1" ht="18.75" customHeight="1">
      <c r="A25" s="37" t="s">
        <v>64</v>
      </c>
      <c r="B25" s="37"/>
      <c r="C25" s="37"/>
      <c r="D25" s="5">
        <f t="shared" si="0"/>
        <v>99</v>
      </c>
      <c r="E25" s="5">
        <f t="shared" si="1"/>
        <v>64</v>
      </c>
      <c r="F25" s="5">
        <f t="shared" si="2"/>
        <v>35</v>
      </c>
      <c r="G25" s="5">
        <f t="shared" si="3"/>
        <v>21</v>
      </c>
      <c r="H25" s="10">
        <f t="shared" si="11"/>
        <v>17</v>
      </c>
      <c r="I25" s="10">
        <f t="shared" si="11"/>
        <v>4</v>
      </c>
      <c r="J25" s="5">
        <f t="shared" si="4"/>
        <v>29</v>
      </c>
      <c r="K25" s="10">
        <f t="shared" si="11"/>
        <v>18</v>
      </c>
      <c r="L25" s="10">
        <f t="shared" si="11"/>
        <v>11</v>
      </c>
      <c r="M25" s="5">
        <f t="shared" si="5"/>
        <v>30</v>
      </c>
      <c r="N25" s="10">
        <f t="shared" si="11"/>
        <v>16</v>
      </c>
      <c r="O25" s="10">
        <f t="shared" si="11"/>
        <v>14</v>
      </c>
      <c r="P25" s="5">
        <f t="shared" si="6"/>
        <v>19</v>
      </c>
      <c r="Q25" s="10">
        <f t="shared" si="11"/>
        <v>13</v>
      </c>
      <c r="R25" s="10">
        <f t="shared" si="11"/>
        <v>6</v>
      </c>
      <c r="U25" s="11"/>
      <c r="V25" s="11"/>
      <c r="W25" s="11"/>
      <c r="X25" s="11"/>
      <c r="Y25" s="11"/>
      <c r="Z25" s="11"/>
      <c r="AA25" s="11"/>
      <c r="AB25" s="11"/>
      <c r="AC25" s="8"/>
      <c r="AD25" s="8"/>
      <c r="AE25" s="8"/>
      <c r="AF25" s="8"/>
      <c r="AG25" s="8"/>
    </row>
    <row r="26" spans="1:33" s="6" customFormat="1" ht="18.75" customHeight="1">
      <c r="A26" s="9" t="s">
        <v>128</v>
      </c>
      <c r="B26" s="9" t="s">
        <v>154</v>
      </c>
      <c r="C26" s="9" t="s">
        <v>72</v>
      </c>
      <c r="D26" s="5">
        <f t="shared" si="0"/>
        <v>13</v>
      </c>
      <c r="E26" s="5">
        <f t="shared" si="1"/>
        <v>0</v>
      </c>
      <c r="F26" s="5">
        <f t="shared" si="2"/>
        <v>13</v>
      </c>
      <c r="G26" s="5">
        <f t="shared" si="3"/>
        <v>1</v>
      </c>
      <c r="H26" s="10">
        <v>0</v>
      </c>
      <c r="I26" s="10">
        <v>1</v>
      </c>
      <c r="J26" s="5">
        <f t="shared" si="4"/>
        <v>5</v>
      </c>
      <c r="K26" s="10">
        <v>0</v>
      </c>
      <c r="L26" s="10">
        <v>5</v>
      </c>
      <c r="M26" s="5">
        <f t="shared" si="5"/>
        <v>5</v>
      </c>
      <c r="N26" s="10">
        <v>0</v>
      </c>
      <c r="O26" s="10">
        <v>5</v>
      </c>
      <c r="P26" s="5">
        <f t="shared" si="6"/>
        <v>2</v>
      </c>
      <c r="Q26" s="10">
        <v>0</v>
      </c>
      <c r="R26" s="10">
        <v>2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s="6" customFormat="1" ht="18.75" customHeight="1">
      <c r="A27" s="9" t="s">
        <v>128</v>
      </c>
      <c r="B27" s="9" t="s">
        <v>155</v>
      </c>
      <c r="C27" s="9" t="s">
        <v>72</v>
      </c>
      <c r="D27" s="5">
        <f t="shared" si="0"/>
        <v>37</v>
      </c>
      <c r="E27" s="5">
        <f t="shared" si="1"/>
        <v>0</v>
      </c>
      <c r="F27" s="5">
        <f t="shared" si="2"/>
        <v>37</v>
      </c>
      <c r="G27" s="5">
        <f t="shared" si="3"/>
        <v>13</v>
      </c>
      <c r="H27" s="10">
        <v>0</v>
      </c>
      <c r="I27" s="10">
        <v>13</v>
      </c>
      <c r="J27" s="5">
        <f t="shared" si="4"/>
        <v>10</v>
      </c>
      <c r="K27" s="10">
        <v>0</v>
      </c>
      <c r="L27" s="10">
        <v>10</v>
      </c>
      <c r="M27" s="5">
        <f t="shared" si="5"/>
        <v>6</v>
      </c>
      <c r="N27" s="10">
        <v>0</v>
      </c>
      <c r="O27" s="10">
        <v>6</v>
      </c>
      <c r="P27" s="5">
        <f t="shared" si="6"/>
        <v>8</v>
      </c>
      <c r="Q27" s="10">
        <v>0</v>
      </c>
      <c r="R27" s="10">
        <v>8</v>
      </c>
      <c r="U27" s="11"/>
      <c r="V27" s="11"/>
      <c r="W27" s="11"/>
      <c r="X27" s="11"/>
      <c r="Y27" s="11"/>
      <c r="Z27" s="11"/>
      <c r="AA27" s="11"/>
      <c r="AB27" s="11"/>
      <c r="AC27" s="8"/>
      <c r="AD27" s="8"/>
      <c r="AE27" s="8"/>
      <c r="AF27" s="8"/>
      <c r="AG27" s="8"/>
    </row>
    <row r="28" spans="1:33" s="6" customFormat="1" ht="18.75" customHeight="1">
      <c r="A28" s="9" t="s">
        <v>128</v>
      </c>
      <c r="B28" s="37" t="s">
        <v>12</v>
      </c>
      <c r="C28" s="37"/>
      <c r="D28" s="5">
        <f t="shared" si="0"/>
        <v>50</v>
      </c>
      <c r="E28" s="5">
        <f t="shared" si="1"/>
        <v>0</v>
      </c>
      <c r="F28" s="5">
        <f t="shared" si="2"/>
        <v>50</v>
      </c>
      <c r="G28" s="5">
        <f t="shared" si="3"/>
        <v>14</v>
      </c>
      <c r="H28" s="10">
        <f aca="true" t="shared" si="12" ref="H28:R28">SUM(H26:H27)</f>
        <v>0</v>
      </c>
      <c r="I28" s="10">
        <f t="shared" si="12"/>
        <v>14</v>
      </c>
      <c r="J28" s="5">
        <f t="shared" si="4"/>
        <v>15</v>
      </c>
      <c r="K28" s="10">
        <f t="shared" si="12"/>
        <v>0</v>
      </c>
      <c r="L28" s="10">
        <f t="shared" si="12"/>
        <v>15</v>
      </c>
      <c r="M28" s="5">
        <f t="shared" si="5"/>
        <v>11</v>
      </c>
      <c r="N28" s="10">
        <f t="shared" si="12"/>
        <v>0</v>
      </c>
      <c r="O28" s="10">
        <f t="shared" si="12"/>
        <v>11</v>
      </c>
      <c r="P28" s="5">
        <f t="shared" si="6"/>
        <v>10</v>
      </c>
      <c r="Q28" s="10">
        <f t="shared" si="12"/>
        <v>0</v>
      </c>
      <c r="R28" s="10">
        <f t="shared" si="12"/>
        <v>10</v>
      </c>
      <c r="U28" s="11"/>
      <c r="V28" s="11"/>
      <c r="W28" s="11"/>
      <c r="X28" s="11"/>
      <c r="Y28" s="11"/>
      <c r="Z28" s="11"/>
      <c r="AA28" s="11"/>
      <c r="AB28" s="11"/>
      <c r="AC28" s="8"/>
      <c r="AD28" s="8"/>
      <c r="AE28" s="8"/>
      <c r="AF28" s="8"/>
      <c r="AG28" s="8"/>
    </row>
    <row r="29" spans="1:33" s="6" customFormat="1" ht="18.75" customHeight="1">
      <c r="A29" s="37" t="s">
        <v>73</v>
      </c>
      <c r="B29" s="37"/>
      <c r="C29" s="37"/>
      <c r="D29" s="5">
        <f t="shared" si="0"/>
        <v>50</v>
      </c>
      <c r="E29" s="5">
        <f t="shared" si="1"/>
        <v>0</v>
      </c>
      <c r="F29" s="5">
        <f t="shared" si="2"/>
        <v>50</v>
      </c>
      <c r="G29" s="5">
        <f t="shared" si="3"/>
        <v>14</v>
      </c>
      <c r="H29" s="10">
        <f aca="true" t="shared" si="13" ref="H29:R29">SUM(H28)</f>
        <v>0</v>
      </c>
      <c r="I29" s="10">
        <f t="shared" si="13"/>
        <v>14</v>
      </c>
      <c r="J29" s="5">
        <f t="shared" si="4"/>
        <v>15</v>
      </c>
      <c r="K29" s="10">
        <f t="shared" si="13"/>
        <v>0</v>
      </c>
      <c r="L29" s="10">
        <f t="shared" si="13"/>
        <v>15</v>
      </c>
      <c r="M29" s="5">
        <f t="shared" si="5"/>
        <v>11</v>
      </c>
      <c r="N29" s="10">
        <f t="shared" si="13"/>
        <v>0</v>
      </c>
      <c r="O29" s="10">
        <f t="shared" si="13"/>
        <v>11</v>
      </c>
      <c r="P29" s="5">
        <f t="shared" si="6"/>
        <v>10</v>
      </c>
      <c r="Q29" s="10">
        <f t="shared" si="13"/>
        <v>0</v>
      </c>
      <c r="R29" s="10">
        <f t="shared" si="13"/>
        <v>10</v>
      </c>
      <c r="U29" s="11"/>
      <c r="V29" s="11"/>
      <c r="W29" s="11"/>
      <c r="X29" s="11"/>
      <c r="Y29" s="11"/>
      <c r="Z29" s="11"/>
      <c r="AA29" s="11"/>
      <c r="AB29" s="11"/>
      <c r="AC29" s="8"/>
      <c r="AD29" s="8"/>
      <c r="AE29" s="8"/>
      <c r="AF29" s="8"/>
      <c r="AG29" s="8"/>
    </row>
    <row r="30" spans="1:33" s="6" customFormat="1" ht="18.75" customHeight="1">
      <c r="A30" s="37" t="s">
        <v>149</v>
      </c>
      <c r="B30" s="37"/>
      <c r="C30" s="37"/>
      <c r="D30" s="5">
        <f t="shared" si="0"/>
        <v>1656</v>
      </c>
      <c r="E30" s="5">
        <f t="shared" si="1"/>
        <v>1057</v>
      </c>
      <c r="F30" s="5">
        <f t="shared" si="2"/>
        <v>599</v>
      </c>
      <c r="G30" s="5">
        <f t="shared" si="3"/>
        <v>525</v>
      </c>
      <c r="H30" s="10">
        <f>SUM(H14,H18,H22,H25,H29)</f>
        <v>341</v>
      </c>
      <c r="I30" s="10">
        <f>SUM(I14,I18,I22,I25,I29)</f>
        <v>184</v>
      </c>
      <c r="J30" s="10">
        <f>SUM(K30:L30)</f>
        <v>460</v>
      </c>
      <c r="K30" s="10">
        <f>SUM(K14,K18,K22,K25,K29)</f>
        <v>297</v>
      </c>
      <c r="L30" s="10">
        <f>SUM(L14,L18,L22,L25,L29)</f>
        <v>163</v>
      </c>
      <c r="M30" s="10">
        <f>SUM(N30:O30)</f>
        <v>400</v>
      </c>
      <c r="N30" s="10">
        <f>SUM(N14,N18,N22,N25,N29)</f>
        <v>257</v>
      </c>
      <c r="O30" s="10">
        <f>SUM(O14,O18,O22,O25,O29)</f>
        <v>143</v>
      </c>
      <c r="P30" s="10">
        <f>SUM(Q30:R30)</f>
        <v>271</v>
      </c>
      <c r="Q30" s="10">
        <f>SUM(Q14,Q18,Q22,Q25,Q29)</f>
        <v>162</v>
      </c>
      <c r="R30" s="10">
        <f>SUM(R14,R18,R22,R25,R29)</f>
        <v>109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</sheetData>
  <sheetProtection/>
  <mergeCells count="20">
    <mergeCell ref="A29:C29"/>
    <mergeCell ref="A30:C30"/>
    <mergeCell ref="A14:C14"/>
    <mergeCell ref="B21:C21"/>
    <mergeCell ref="A22:C22"/>
    <mergeCell ref="B24:C24"/>
    <mergeCell ref="A25:C25"/>
    <mergeCell ref="A18:C18"/>
    <mergeCell ref="B13:C13"/>
    <mergeCell ref="B17:C17"/>
    <mergeCell ref="G1:I1"/>
    <mergeCell ref="J1:L1"/>
    <mergeCell ref="M1:O1"/>
    <mergeCell ref="B28:C28"/>
    <mergeCell ref="A1:A2"/>
    <mergeCell ref="B1:B2"/>
    <mergeCell ref="C1:C2"/>
    <mergeCell ref="D1:F1"/>
    <mergeCell ref="P1:R1"/>
    <mergeCell ref="B11:C11"/>
  </mergeCells>
  <printOptions/>
  <pageMargins left="0.75" right="0.75" top="1" bottom="0.78" header="0.512" footer="0.512"/>
  <pageSetup horizontalDpi="600" verticalDpi="600" orientation="landscape" paperSize="9" scale="90" r:id="rId1"/>
  <headerFooter alignWithMargins="0">
    <oddHeader>&amp;C公立高等学校　小学科別生徒数（定時制）</oddHeader>
    <oddFooter xml:space="preserve">&amp;C&amp;P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setup</cp:lastModifiedBy>
  <cp:lastPrinted>2011-09-08T01:57:17Z</cp:lastPrinted>
  <dcterms:created xsi:type="dcterms:W3CDTF">2010-08-25T00:36:52Z</dcterms:created>
  <dcterms:modified xsi:type="dcterms:W3CDTF">2011-09-08T01:59:01Z</dcterms:modified>
  <cp:category/>
  <cp:version/>
  <cp:contentType/>
  <cp:contentStatus/>
</cp:coreProperties>
</file>