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81" yWindow="165" windowWidth="15480" windowHeight="10740" activeTab="0"/>
  </bookViews>
  <sheets>
    <sheet name="公立　特別支援学校　児童生徒数" sheetId="1" r:id="rId1"/>
  </sheets>
  <definedNames>
    <definedName name="_xlnm.Print_Area" localSheetId="0">'公立　特別支援学校　児童生徒数'!$A$2:$BM$35</definedName>
    <definedName name="_xlnm.Print_Titles" localSheetId="0">'公立　特別支援学校　児童生徒数'!$A:$B,'公立　特別支援学校　児童生徒数'!$2:$4</definedName>
    <definedName name="基本調査第１４表クエリ">'公立　特別支援学校　児童生徒数'!$B$5:$AF$20</definedName>
  </definedNames>
  <calcPr fullCalcOnLoad="1"/>
</workbook>
</file>

<file path=xl/sharedStrings.xml><?xml version="1.0" encoding="utf-8"?>
<sst xmlns="http://schemas.openxmlformats.org/spreadsheetml/2006/main" count="139" uniqueCount="46">
  <si>
    <t>学校名</t>
  </si>
  <si>
    <t>中学部</t>
  </si>
  <si>
    <t>八幡支援学校</t>
  </si>
  <si>
    <t>幼稚部</t>
  </si>
  <si>
    <t>盲学校</t>
  </si>
  <si>
    <t>聾学校</t>
  </si>
  <si>
    <t>（聾舞鶴分校）</t>
  </si>
  <si>
    <t>合計</t>
  </si>
  <si>
    <t>北総合支援学校</t>
  </si>
  <si>
    <t>白河総合支援学校</t>
  </si>
  <si>
    <t>鳴滝総合支援学校</t>
  </si>
  <si>
    <t>東総合支援学校</t>
  </si>
  <si>
    <t>西総合支援学校</t>
  </si>
  <si>
    <t>呉竹総合支援学校</t>
  </si>
  <si>
    <t>桃陽総合支援学校</t>
  </si>
  <si>
    <t>男</t>
  </si>
  <si>
    <t>女</t>
  </si>
  <si>
    <t>計</t>
  </si>
  <si>
    <t>１学年</t>
  </si>
  <si>
    <t>２学年</t>
  </si>
  <si>
    <t>３学年</t>
  </si>
  <si>
    <t>４学年</t>
  </si>
  <si>
    <t>５学年</t>
  </si>
  <si>
    <t>６学年</t>
  </si>
  <si>
    <t>小学部</t>
  </si>
  <si>
    <t>府立計</t>
  </si>
  <si>
    <t>所管</t>
  </si>
  <si>
    <t>府立</t>
  </si>
  <si>
    <t>市立</t>
  </si>
  <si>
    <t>京都府計</t>
  </si>
  <si>
    <t>専攻研究部</t>
  </si>
  <si>
    <t>高等部</t>
  </si>
  <si>
    <t>京都市立計</t>
  </si>
  <si>
    <t>（盲舞鶴分校）※</t>
  </si>
  <si>
    <t>※　※印は休校中の学校であることを示す。</t>
  </si>
  <si>
    <t>宇治支援学校</t>
  </si>
  <si>
    <t>向日が丘支援学校</t>
  </si>
  <si>
    <t>城陽支援学校</t>
  </si>
  <si>
    <t>南山城支援学校</t>
  </si>
  <si>
    <t>丹波支援学校</t>
  </si>
  <si>
    <t>（丹波支亀岡分校）</t>
  </si>
  <si>
    <t>中丹支援学校</t>
  </si>
  <si>
    <t>舞鶴支援学校</t>
  </si>
  <si>
    <t>（舞鶴支行永分校）</t>
  </si>
  <si>
    <t>（舞鶴支北吸分校）</t>
  </si>
  <si>
    <t>与謝の海支援学校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</si>
</sst>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411]g/&quot;標&quot;&quot;準&quot;"/>
    <numFmt numFmtId="181" formatCode="#;#;\-;\-"/>
    <numFmt numFmtId="182" formatCode="0_);\(0\)"/>
    <numFmt numFmtId="183" formatCode="yyyy&quot;年&quot;m&quot;月&quot;d&quot;日&quot;"/>
    <numFmt numFmtId="184" formatCode="[&lt;=999]000;[&lt;=9999]000\-00;000\-0000"/>
  </numFmts>
  <fonts count="39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5" borderId="1" applyNumberFormat="0" applyAlignment="0" applyProtection="0"/>
    <xf numFmtId="0" fontId="26" fillId="26" borderId="0" applyNumberFormat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" fillId="27" borderId="2" applyNumberFormat="0" applyFont="0" applyAlignment="0" applyProtection="0"/>
    <xf numFmtId="0" fontId="27" fillId="0" borderId="3" applyNumberFormat="0" applyFill="0" applyAlignment="0" applyProtection="0"/>
    <xf numFmtId="0" fontId="28" fillId="28" borderId="0" applyNumberFormat="0" applyBorder="0" applyAlignment="0" applyProtection="0"/>
    <xf numFmtId="0" fontId="29" fillId="29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9" borderId="9" applyNumberFormat="0" applyAlignment="0" applyProtection="0"/>
    <xf numFmtId="0" fontId="3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0" borderId="4" applyNumberFormat="0" applyAlignment="0" applyProtection="0"/>
    <xf numFmtId="0" fontId="1" fillId="0" borderId="0">
      <alignment/>
      <protection/>
    </xf>
    <xf numFmtId="0" fontId="3" fillId="0" borderId="0">
      <alignment vertical="center"/>
      <protection/>
    </xf>
    <xf numFmtId="0" fontId="4" fillId="0" borderId="0">
      <alignment/>
      <protection/>
    </xf>
    <xf numFmtId="0" fontId="3" fillId="0" borderId="0">
      <alignment vertical="center"/>
      <protection/>
    </xf>
    <xf numFmtId="0" fontId="4" fillId="0" borderId="0">
      <alignment/>
      <protection/>
    </xf>
    <xf numFmtId="0" fontId="6" fillId="0" borderId="0" applyNumberFormat="0" applyFill="0" applyBorder="0" applyAlignment="0" applyProtection="0"/>
    <xf numFmtId="0" fontId="38" fillId="31" borderId="0" applyNumberFormat="0" applyBorder="0" applyAlignment="0" applyProtection="0"/>
  </cellStyleXfs>
  <cellXfs count="43">
    <xf numFmtId="0" fontId="0" fillId="0" borderId="0" xfId="0" applyAlignment="1">
      <alignment vertical="center"/>
    </xf>
    <xf numFmtId="0" fontId="4" fillId="0" borderId="0" xfId="63" applyFill="1">
      <alignment/>
      <protection/>
    </xf>
    <xf numFmtId="0" fontId="4" fillId="0" borderId="10" xfId="63" applyNumberFormat="1" applyFill="1" applyBorder="1" applyAlignment="1" quotePrefix="1">
      <alignment shrinkToFit="1"/>
      <protection/>
    </xf>
    <xf numFmtId="0" fontId="3" fillId="0" borderId="0" xfId="64" applyFill="1">
      <alignment vertical="center"/>
      <protection/>
    </xf>
    <xf numFmtId="41" fontId="4" fillId="0" borderId="10" xfId="63" applyNumberFormat="1" applyFill="1" applyBorder="1" applyAlignment="1" quotePrefix="1">
      <alignment horizontal="right"/>
      <protection/>
    </xf>
    <xf numFmtId="0" fontId="4" fillId="0" borderId="10" xfId="63" applyNumberFormat="1" applyFill="1" applyBorder="1" applyAlignment="1">
      <alignment shrinkToFit="1"/>
      <protection/>
    </xf>
    <xf numFmtId="0" fontId="4" fillId="0" borderId="10" xfId="63" applyNumberFormat="1" applyFont="1" applyFill="1" applyBorder="1" applyAlignment="1">
      <alignment shrinkToFit="1"/>
      <protection/>
    </xf>
    <xf numFmtId="0" fontId="4" fillId="0" borderId="10" xfId="63" applyFont="1" applyFill="1" applyBorder="1" applyAlignment="1">
      <alignment horizontal="center" vertical="center" wrapText="1"/>
      <protection/>
    </xf>
    <xf numFmtId="0" fontId="4" fillId="0" borderId="10" xfId="63" applyFill="1" applyBorder="1">
      <alignment/>
      <protection/>
    </xf>
    <xf numFmtId="0" fontId="4" fillId="0" borderId="10" xfId="63" applyFont="1" applyFill="1" applyBorder="1" applyAlignment="1">
      <alignment horizontal="center" vertical="center"/>
      <protection/>
    </xf>
    <xf numFmtId="0" fontId="4" fillId="0" borderId="10" xfId="63" applyNumberFormat="1" applyFont="1" applyFill="1" applyBorder="1" applyAlignment="1">
      <alignment horizontal="center" vertical="center" wrapText="1"/>
      <protection/>
    </xf>
    <xf numFmtId="41" fontId="4" fillId="0" borderId="11" xfId="63" applyNumberFormat="1" applyFill="1" applyBorder="1" applyAlignment="1" quotePrefix="1">
      <alignment horizontal="right"/>
      <protection/>
    </xf>
    <xf numFmtId="41" fontId="4" fillId="0" borderId="11" xfId="63" applyNumberFormat="1" applyFill="1" applyBorder="1" applyAlignment="1" quotePrefix="1">
      <alignment shrinkToFit="1"/>
      <protection/>
    </xf>
    <xf numFmtId="41" fontId="4" fillId="0" borderId="10" xfId="63" applyNumberFormat="1" applyFont="1" applyFill="1" applyBorder="1">
      <alignment/>
      <protection/>
    </xf>
    <xf numFmtId="41" fontId="4" fillId="0" borderId="10" xfId="63" applyNumberFormat="1" applyFill="1" applyBorder="1">
      <alignment/>
      <protection/>
    </xf>
    <xf numFmtId="0" fontId="4" fillId="0" borderId="10" xfId="63" applyFont="1" applyFill="1" applyBorder="1">
      <alignment/>
      <protection/>
    </xf>
    <xf numFmtId="0" fontId="4" fillId="0" borderId="0" xfId="63" applyFont="1" applyFill="1" applyAlignment="1">
      <alignment wrapText="1"/>
      <protection/>
    </xf>
    <xf numFmtId="0" fontId="4" fillId="0" borderId="10" xfId="63" applyFont="1" applyFill="1" applyBorder="1" applyAlignment="1">
      <alignment horizontal="center" vertical="center"/>
      <protection/>
    </xf>
    <xf numFmtId="0" fontId="4" fillId="0" borderId="10" xfId="63" applyFill="1" applyBorder="1" applyAlignment="1">
      <alignment horizontal="center" vertical="center"/>
      <protection/>
    </xf>
    <xf numFmtId="0" fontId="4" fillId="0" borderId="12" xfId="63" applyNumberFormat="1" applyFont="1" applyFill="1" applyBorder="1" applyAlignment="1">
      <alignment horizontal="center" shrinkToFit="1"/>
      <protection/>
    </xf>
    <xf numFmtId="0" fontId="4" fillId="0" borderId="13" xfId="63" applyNumberFormat="1" applyFont="1" applyFill="1" applyBorder="1" applyAlignment="1">
      <alignment horizontal="center" shrinkToFit="1"/>
      <protection/>
    </xf>
    <xf numFmtId="0" fontId="4" fillId="0" borderId="10" xfId="63" applyFont="1" applyFill="1" applyBorder="1" applyAlignment="1">
      <alignment horizontal="center"/>
      <protection/>
    </xf>
    <xf numFmtId="0" fontId="4" fillId="0" borderId="10" xfId="63" applyFill="1" applyBorder="1" applyAlignment="1">
      <alignment horizontal="center"/>
      <protection/>
    </xf>
    <xf numFmtId="0" fontId="4" fillId="0" borderId="10" xfId="63" applyNumberFormat="1" applyFill="1" applyBorder="1" applyAlignment="1" quotePrefix="1">
      <alignment horizontal="center" vertical="center" wrapText="1"/>
      <protection/>
    </xf>
    <xf numFmtId="0" fontId="4" fillId="0" borderId="10" xfId="63" applyFill="1" applyBorder="1" applyAlignment="1">
      <alignment horizontal="center" vertical="center" wrapText="1"/>
      <protection/>
    </xf>
    <xf numFmtId="0" fontId="4" fillId="0" borderId="14" xfId="63" applyFont="1" applyFill="1" applyBorder="1" applyAlignment="1">
      <alignment horizontal="center" vertical="center" wrapText="1"/>
      <protection/>
    </xf>
    <xf numFmtId="0" fontId="4" fillId="0" borderId="15" xfId="63" applyFill="1" applyBorder="1" applyAlignment="1">
      <alignment horizontal="center" vertical="center" wrapText="1"/>
      <protection/>
    </xf>
    <xf numFmtId="0" fontId="4" fillId="0" borderId="16" xfId="63" applyFill="1" applyBorder="1" applyAlignment="1">
      <alignment horizontal="center" vertical="center" wrapText="1"/>
      <protection/>
    </xf>
    <xf numFmtId="0" fontId="4" fillId="0" borderId="10" xfId="63" applyFont="1" applyFill="1" applyBorder="1" applyAlignment="1">
      <alignment horizontal="center" vertical="center" wrapText="1"/>
      <protection/>
    </xf>
    <xf numFmtId="0" fontId="4" fillId="0" borderId="14" xfId="63" applyNumberFormat="1" applyFill="1" applyBorder="1" applyAlignment="1" quotePrefix="1">
      <alignment horizontal="center" vertical="center" wrapText="1"/>
      <protection/>
    </xf>
    <xf numFmtId="0" fontId="4" fillId="0" borderId="15" xfId="63" applyNumberFormat="1" applyFill="1" applyBorder="1" applyAlignment="1" quotePrefix="1">
      <alignment horizontal="center" vertical="center" wrapText="1"/>
      <protection/>
    </xf>
    <xf numFmtId="0" fontId="4" fillId="0" borderId="16" xfId="63" applyNumberFormat="1" applyFill="1" applyBorder="1" applyAlignment="1" quotePrefix="1">
      <alignment horizontal="center" vertical="center" wrapText="1"/>
      <protection/>
    </xf>
    <xf numFmtId="0" fontId="4" fillId="0" borderId="17" xfId="63" applyNumberFormat="1" applyFill="1" applyBorder="1" applyAlignment="1" quotePrefix="1">
      <alignment horizontal="center" vertical="center" wrapText="1"/>
      <protection/>
    </xf>
    <xf numFmtId="0" fontId="4" fillId="0" borderId="0" xfId="63" applyNumberFormat="1" applyFill="1" applyBorder="1" applyAlignment="1" quotePrefix="1">
      <alignment horizontal="center" vertical="center" wrapText="1"/>
      <protection/>
    </xf>
    <xf numFmtId="0" fontId="4" fillId="0" borderId="18" xfId="63" applyNumberFormat="1" applyFill="1" applyBorder="1" applyAlignment="1" quotePrefix="1">
      <alignment horizontal="center" vertical="center" wrapText="1"/>
      <protection/>
    </xf>
    <xf numFmtId="0" fontId="4" fillId="0" borderId="12" xfId="63" applyFont="1" applyFill="1" applyBorder="1" applyAlignment="1">
      <alignment horizontal="center" vertical="center" wrapText="1"/>
      <protection/>
    </xf>
    <xf numFmtId="0" fontId="4" fillId="0" borderId="19" xfId="63" applyFont="1" applyFill="1" applyBorder="1" applyAlignment="1">
      <alignment horizontal="center" vertical="center" wrapText="1"/>
      <protection/>
    </xf>
    <xf numFmtId="0" fontId="4" fillId="0" borderId="13" xfId="63" applyFont="1" applyFill="1" applyBorder="1" applyAlignment="1">
      <alignment horizontal="center" vertical="center" wrapText="1"/>
      <protection/>
    </xf>
    <xf numFmtId="0" fontId="4" fillId="0" borderId="14" xfId="63" applyNumberFormat="1" applyFont="1" applyFill="1" applyBorder="1" applyAlignment="1">
      <alignment horizontal="center" vertical="center" wrapText="1"/>
      <protection/>
    </xf>
    <xf numFmtId="0" fontId="4" fillId="0" borderId="20" xfId="63" applyNumberFormat="1" applyFill="1" applyBorder="1" applyAlignment="1" quotePrefix="1">
      <alignment horizontal="center" vertical="center" wrapText="1"/>
      <protection/>
    </xf>
    <xf numFmtId="0" fontId="4" fillId="0" borderId="21" xfId="63" applyNumberFormat="1" applyFill="1" applyBorder="1" applyAlignment="1" quotePrefix="1">
      <alignment horizontal="center" vertical="center" wrapText="1"/>
      <protection/>
    </xf>
    <xf numFmtId="0" fontId="4" fillId="0" borderId="22" xfId="63" applyNumberFormat="1" applyFill="1" applyBorder="1" applyAlignment="1" quotePrefix="1">
      <alignment horizontal="center" vertical="center" wrapText="1"/>
      <protection/>
    </xf>
    <xf numFmtId="0" fontId="4" fillId="0" borderId="0" xfId="65" applyFont="1" applyFill="1" applyAlignment="1">
      <alignment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_21公立特別支援学校　学校数　学級数" xfId="64"/>
    <cellStyle name="標準_Sheet1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M75"/>
  <sheetViews>
    <sheetView showZeros="0" tabSelected="1" zoomScalePageLayoutView="0" workbookViewId="0" topLeftCell="A1">
      <selection activeCell="A2" sqref="A2:A4"/>
    </sheetView>
  </sheetViews>
  <sheetFormatPr defaultColWidth="9.00390625" defaultRowHeight="13.5"/>
  <cols>
    <col min="1" max="1" width="9.00390625" style="1" customWidth="1"/>
    <col min="2" max="2" width="15.75390625" style="1" customWidth="1"/>
    <col min="3" max="4" width="6.375" style="1" bestFit="1" customWidth="1"/>
    <col min="5" max="5" width="5.125" style="1" bestFit="1" customWidth="1"/>
    <col min="6" max="8" width="4.25390625" style="1" bestFit="1" customWidth="1"/>
    <col min="9" max="12" width="5.125" style="1" bestFit="1" customWidth="1"/>
    <col min="13" max="14" width="4.25390625" style="1" bestFit="1" customWidth="1"/>
    <col min="15" max="15" width="5.125" style="1" bestFit="1" customWidth="1"/>
    <col min="16" max="17" width="4.25390625" style="1" bestFit="1" customWidth="1"/>
    <col min="18" max="18" width="5.125" style="1" bestFit="1" customWidth="1"/>
    <col min="19" max="20" width="4.25390625" style="1" bestFit="1" customWidth="1"/>
    <col min="21" max="21" width="5.125" style="1" bestFit="1" customWidth="1"/>
    <col min="22" max="23" width="4.25390625" style="1" bestFit="1" customWidth="1"/>
    <col min="24" max="24" width="5.125" style="1" bestFit="1" customWidth="1"/>
    <col min="25" max="26" width="4.25390625" style="1" bestFit="1" customWidth="1"/>
    <col min="27" max="27" width="5.125" style="1" customWidth="1"/>
    <col min="28" max="29" width="4.25390625" style="1" bestFit="1" customWidth="1"/>
    <col min="30" max="32" width="5.125" style="1" bestFit="1" customWidth="1"/>
    <col min="33" max="35" width="4.875" style="1" customWidth="1"/>
    <col min="36" max="36" width="5.125" style="1" bestFit="1" customWidth="1"/>
    <col min="37" max="38" width="5.00390625" style="1" customWidth="1"/>
    <col min="39" max="40" width="5.125" style="1" bestFit="1" customWidth="1"/>
    <col min="41" max="41" width="4.25390625" style="1" bestFit="1" customWidth="1"/>
    <col min="42" max="42" width="6.375" style="1" bestFit="1" customWidth="1"/>
    <col min="43" max="53" width="5.125" style="1" bestFit="1" customWidth="1"/>
    <col min="54" max="65" width="3.125" style="1" customWidth="1"/>
    <col min="66" max="16384" width="9.00390625" style="1" customWidth="1"/>
  </cols>
  <sheetData>
    <row r="2" spans="1:65" ht="16.5" customHeight="1">
      <c r="A2" s="17" t="s">
        <v>26</v>
      </c>
      <c r="B2" s="23" t="s">
        <v>0</v>
      </c>
      <c r="C2" s="38" t="s">
        <v>7</v>
      </c>
      <c r="D2" s="30"/>
      <c r="E2" s="31"/>
      <c r="F2" s="29" t="s">
        <v>3</v>
      </c>
      <c r="G2" s="30"/>
      <c r="H2" s="31"/>
      <c r="I2" s="25" t="s">
        <v>24</v>
      </c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7"/>
      <c r="AD2" s="28" t="s">
        <v>1</v>
      </c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35" t="s">
        <v>31</v>
      </c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7"/>
    </row>
    <row r="3" spans="1:65" ht="16.5" customHeight="1">
      <c r="A3" s="18"/>
      <c r="B3" s="23"/>
      <c r="C3" s="39"/>
      <c r="D3" s="40"/>
      <c r="E3" s="41"/>
      <c r="F3" s="32"/>
      <c r="G3" s="33"/>
      <c r="H3" s="34"/>
      <c r="I3" s="21" t="s">
        <v>7</v>
      </c>
      <c r="J3" s="22"/>
      <c r="K3" s="22"/>
      <c r="L3" s="21" t="s">
        <v>18</v>
      </c>
      <c r="M3" s="22"/>
      <c r="N3" s="22"/>
      <c r="O3" s="21" t="s">
        <v>19</v>
      </c>
      <c r="P3" s="22"/>
      <c r="Q3" s="22"/>
      <c r="R3" s="21" t="s">
        <v>20</v>
      </c>
      <c r="S3" s="22"/>
      <c r="T3" s="22"/>
      <c r="U3" s="21" t="s">
        <v>21</v>
      </c>
      <c r="V3" s="22"/>
      <c r="W3" s="22"/>
      <c r="X3" s="21" t="s">
        <v>22</v>
      </c>
      <c r="Y3" s="22"/>
      <c r="Z3" s="22"/>
      <c r="AA3" s="21" t="s">
        <v>23</v>
      </c>
      <c r="AB3" s="22"/>
      <c r="AC3" s="22"/>
      <c r="AD3" s="21" t="s">
        <v>7</v>
      </c>
      <c r="AE3" s="22"/>
      <c r="AF3" s="22"/>
      <c r="AG3" s="21" t="s">
        <v>18</v>
      </c>
      <c r="AH3" s="22"/>
      <c r="AI3" s="22"/>
      <c r="AJ3" s="21" t="s">
        <v>19</v>
      </c>
      <c r="AK3" s="22"/>
      <c r="AL3" s="22"/>
      <c r="AM3" s="21" t="s">
        <v>20</v>
      </c>
      <c r="AN3" s="22"/>
      <c r="AO3" s="22"/>
      <c r="AP3" s="21" t="s">
        <v>7</v>
      </c>
      <c r="AQ3" s="22"/>
      <c r="AR3" s="22"/>
      <c r="AS3" s="21" t="s">
        <v>18</v>
      </c>
      <c r="AT3" s="22"/>
      <c r="AU3" s="22"/>
      <c r="AV3" s="21" t="s">
        <v>19</v>
      </c>
      <c r="AW3" s="22"/>
      <c r="AX3" s="22"/>
      <c r="AY3" s="21" t="s">
        <v>20</v>
      </c>
      <c r="AZ3" s="22"/>
      <c r="BA3" s="22"/>
      <c r="BB3" s="21" t="s">
        <v>18</v>
      </c>
      <c r="BC3" s="22"/>
      <c r="BD3" s="22"/>
      <c r="BE3" s="21" t="s">
        <v>19</v>
      </c>
      <c r="BF3" s="22"/>
      <c r="BG3" s="22"/>
      <c r="BH3" s="21" t="s">
        <v>20</v>
      </c>
      <c r="BI3" s="22"/>
      <c r="BJ3" s="22"/>
      <c r="BK3" s="21" t="s">
        <v>30</v>
      </c>
      <c r="BL3" s="22"/>
      <c r="BM3" s="22"/>
    </row>
    <row r="4" spans="1:65" ht="23.25" customHeight="1">
      <c r="A4" s="18"/>
      <c r="B4" s="24"/>
      <c r="C4" s="7" t="s">
        <v>17</v>
      </c>
      <c r="D4" s="9" t="s">
        <v>15</v>
      </c>
      <c r="E4" s="10" t="s">
        <v>16</v>
      </c>
      <c r="F4" s="7" t="s">
        <v>17</v>
      </c>
      <c r="G4" s="9" t="s">
        <v>15</v>
      </c>
      <c r="H4" s="10" t="s">
        <v>16</v>
      </c>
      <c r="I4" s="7" t="s">
        <v>17</v>
      </c>
      <c r="J4" s="9" t="s">
        <v>15</v>
      </c>
      <c r="K4" s="10" t="s">
        <v>16</v>
      </c>
      <c r="L4" s="10" t="s">
        <v>17</v>
      </c>
      <c r="M4" s="10" t="s">
        <v>15</v>
      </c>
      <c r="N4" s="10" t="s">
        <v>16</v>
      </c>
      <c r="O4" s="10" t="s">
        <v>17</v>
      </c>
      <c r="P4" s="10" t="s">
        <v>15</v>
      </c>
      <c r="Q4" s="10" t="s">
        <v>16</v>
      </c>
      <c r="R4" s="10" t="s">
        <v>17</v>
      </c>
      <c r="S4" s="10" t="s">
        <v>15</v>
      </c>
      <c r="T4" s="10" t="s">
        <v>16</v>
      </c>
      <c r="U4" s="10" t="s">
        <v>17</v>
      </c>
      <c r="V4" s="10" t="s">
        <v>15</v>
      </c>
      <c r="W4" s="10" t="s">
        <v>16</v>
      </c>
      <c r="X4" s="10" t="s">
        <v>17</v>
      </c>
      <c r="Y4" s="10" t="s">
        <v>15</v>
      </c>
      <c r="Z4" s="10" t="s">
        <v>16</v>
      </c>
      <c r="AA4" s="10" t="s">
        <v>17</v>
      </c>
      <c r="AB4" s="10" t="s">
        <v>15</v>
      </c>
      <c r="AC4" s="10" t="s">
        <v>16</v>
      </c>
      <c r="AD4" s="7" t="s">
        <v>17</v>
      </c>
      <c r="AE4" s="9" t="s">
        <v>15</v>
      </c>
      <c r="AF4" s="10" t="s">
        <v>16</v>
      </c>
      <c r="AG4" s="7" t="s">
        <v>17</v>
      </c>
      <c r="AH4" s="9" t="s">
        <v>15</v>
      </c>
      <c r="AI4" s="10" t="s">
        <v>16</v>
      </c>
      <c r="AJ4" s="7" t="s">
        <v>17</v>
      </c>
      <c r="AK4" s="9" t="s">
        <v>15</v>
      </c>
      <c r="AL4" s="10" t="s">
        <v>16</v>
      </c>
      <c r="AM4" s="7" t="s">
        <v>17</v>
      </c>
      <c r="AN4" s="9" t="s">
        <v>15</v>
      </c>
      <c r="AO4" s="10" t="s">
        <v>16</v>
      </c>
      <c r="AP4" s="7" t="s">
        <v>17</v>
      </c>
      <c r="AQ4" s="9" t="s">
        <v>15</v>
      </c>
      <c r="AR4" s="10" t="s">
        <v>16</v>
      </c>
      <c r="AS4" s="7" t="s">
        <v>17</v>
      </c>
      <c r="AT4" s="9" t="s">
        <v>15</v>
      </c>
      <c r="AU4" s="10" t="s">
        <v>16</v>
      </c>
      <c r="AV4" s="7" t="s">
        <v>17</v>
      </c>
      <c r="AW4" s="9" t="s">
        <v>15</v>
      </c>
      <c r="AX4" s="10" t="s">
        <v>16</v>
      </c>
      <c r="AY4" s="7" t="s">
        <v>17</v>
      </c>
      <c r="AZ4" s="9" t="s">
        <v>15</v>
      </c>
      <c r="BA4" s="10" t="s">
        <v>16</v>
      </c>
      <c r="BB4" s="7" t="s">
        <v>17</v>
      </c>
      <c r="BC4" s="9" t="s">
        <v>15</v>
      </c>
      <c r="BD4" s="10" t="s">
        <v>16</v>
      </c>
      <c r="BE4" s="7" t="s">
        <v>17</v>
      </c>
      <c r="BF4" s="9" t="s">
        <v>15</v>
      </c>
      <c r="BG4" s="10" t="s">
        <v>16</v>
      </c>
      <c r="BH4" s="7" t="s">
        <v>17</v>
      </c>
      <c r="BI4" s="9" t="s">
        <v>15</v>
      </c>
      <c r="BJ4" s="10" t="s">
        <v>16</v>
      </c>
      <c r="BK4" s="7" t="s">
        <v>17</v>
      </c>
      <c r="BL4" s="9" t="s">
        <v>15</v>
      </c>
      <c r="BM4" s="10" t="s">
        <v>16</v>
      </c>
    </row>
    <row r="5" spans="1:65" ht="18.75" customHeight="1">
      <c r="A5" s="15" t="s">
        <v>27</v>
      </c>
      <c r="B5" s="2" t="s">
        <v>4</v>
      </c>
      <c r="C5" s="12">
        <f>SUM(D5:E5)</f>
        <v>47</v>
      </c>
      <c r="D5" s="12">
        <f>G5+J5+AE5+AQ5</f>
        <v>25</v>
      </c>
      <c r="E5" s="12">
        <f>H5+K5+AF5+AR5</f>
        <v>22</v>
      </c>
      <c r="F5" s="11">
        <f>SUM(G5:H5)</f>
        <v>3</v>
      </c>
      <c r="G5" s="13">
        <v>2</v>
      </c>
      <c r="H5" s="11">
        <v>1</v>
      </c>
      <c r="I5" s="4">
        <f>SUM(J5:K5)</f>
        <v>15</v>
      </c>
      <c r="J5" s="4">
        <f>M5+P5+S5+V5+Y5+AB5</f>
        <v>5</v>
      </c>
      <c r="K5" s="4">
        <f>N5+Q5+T5+W5+Z5+AC5</f>
        <v>10</v>
      </c>
      <c r="L5" s="4">
        <f>SUM(M5:N5)</f>
        <v>3</v>
      </c>
      <c r="M5" s="4">
        <v>1</v>
      </c>
      <c r="N5" s="4">
        <v>2</v>
      </c>
      <c r="O5" s="4">
        <f>SUM(P5:Q5)</f>
        <v>3</v>
      </c>
      <c r="P5" s="4">
        <v>1</v>
      </c>
      <c r="Q5" s="4">
        <v>2</v>
      </c>
      <c r="R5" s="4">
        <f>SUM(S5:T5)</f>
        <v>1</v>
      </c>
      <c r="S5" s="4">
        <v>1</v>
      </c>
      <c r="T5" s="4">
        <v>0</v>
      </c>
      <c r="U5" s="4">
        <f>SUM(V5:W5)</f>
        <v>3</v>
      </c>
      <c r="V5" s="4">
        <v>1</v>
      </c>
      <c r="W5" s="4">
        <v>2</v>
      </c>
      <c r="X5" s="4">
        <f>SUM(Y5:Z5)</f>
        <v>2</v>
      </c>
      <c r="Y5" s="4">
        <v>0</v>
      </c>
      <c r="Z5" s="4">
        <v>2</v>
      </c>
      <c r="AA5" s="4">
        <f>SUM(AB5:AC5)</f>
        <v>3</v>
      </c>
      <c r="AB5" s="4">
        <v>1</v>
      </c>
      <c r="AC5" s="4">
        <v>2</v>
      </c>
      <c r="AD5" s="4">
        <f>SUM(AE5:AF5)</f>
        <v>4</v>
      </c>
      <c r="AE5" s="4">
        <f>AH5+AK5+AN5</f>
        <v>2</v>
      </c>
      <c r="AF5" s="4">
        <f>AI5+AL5+AO5</f>
        <v>2</v>
      </c>
      <c r="AG5" s="4">
        <f>SUM(AH5:AI5)</f>
        <v>2</v>
      </c>
      <c r="AH5" s="4">
        <v>0</v>
      </c>
      <c r="AI5" s="4">
        <v>2</v>
      </c>
      <c r="AJ5" s="4">
        <f>SUM(AK5:AL5)</f>
        <v>1</v>
      </c>
      <c r="AK5" s="4">
        <v>1</v>
      </c>
      <c r="AL5" s="4">
        <v>0</v>
      </c>
      <c r="AM5" s="4">
        <f>SUM(AN5:AO5)</f>
        <v>1</v>
      </c>
      <c r="AN5" s="4">
        <v>1</v>
      </c>
      <c r="AO5" s="4">
        <v>0</v>
      </c>
      <c r="AP5" s="4">
        <f>SUM(AQ5:AR5)</f>
        <v>25</v>
      </c>
      <c r="AQ5" s="4">
        <f>AT5+AW5+AZ5+BC5+BF5+BI5+BL5</f>
        <v>16</v>
      </c>
      <c r="AR5" s="4">
        <f>AU5+AX5+BA5+BD5+BG5+BJ5+BM5</f>
        <v>9</v>
      </c>
      <c r="AS5" s="4">
        <f>SUM(AT5:AU5)</f>
        <v>3</v>
      </c>
      <c r="AT5" s="4">
        <v>1</v>
      </c>
      <c r="AU5" s="4">
        <v>2</v>
      </c>
      <c r="AV5" s="4">
        <f>SUM(AW5:AX5)</f>
        <v>4</v>
      </c>
      <c r="AW5" s="4">
        <v>3</v>
      </c>
      <c r="AX5" s="4">
        <v>1</v>
      </c>
      <c r="AY5" s="4">
        <f>SUM(AZ5:BA5)</f>
        <v>1</v>
      </c>
      <c r="AZ5" s="4">
        <v>1</v>
      </c>
      <c r="BA5" s="4">
        <v>0</v>
      </c>
      <c r="BB5" s="4">
        <v>5</v>
      </c>
      <c r="BC5" s="4">
        <v>4</v>
      </c>
      <c r="BD5" s="4">
        <v>1</v>
      </c>
      <c r="BE5" s="4">
        <v>5</v>
      </c>
      <c r="BF5" s="4">
        <v>3</v>
      </c>
      <c r="BG5" s="4">
        <v>2</v>
      </c>
      <c r="BH5" s="4">
        <v>6</v>
      </c>
      <c r="BI5" s="4">
        <v>4</v>
      </c>
      <c r="BJ5" s="4">
        <v>2</v>
      </c>
      <c r="BK5" s="4">
        <f>SUM(BL5:BM5)</f>
        <v>1</v>
      </c>
      <c r="BL5" s="4">
        <v>0</v>
      </c>
      <c r="BM5" s="4">
        <v>1</v>
      </c>
    </row>
    <row r="6" spans="1:65" ht="18.75" customHeight="1">
      <c r="A6" s="15" t="s">
        <v>27</v>
      </c>
      <c r="B6" s="2" t="s">
        <v>33</v>
      </c>
      <c r="C6" s="12">
        <f aca="true" t="shared" si="0" ref="C6:C28">SUM(D6:E6)</f>
        <v>0</v>
      </c>
      <c r="D6" s="12">
        <f aca="true" t="shared" si="1" ref="D6:D20">G6+J6+AE6+AQ6</f>
        <v>0</v>
      </c>
      <c r="E6" s="12">
        <f aca="true" t="shared" si="2" ref="E6:E20">H6+K6+AF6+AR6</f>
        <v>0</v>
      </c>
      <c r="F6" s="4">
        <f aca="true" t="shared" si="3" ref="F6:F28">SUM(G6:H6)</f>
        <v>0</v>
      </c>
      <c r="G6" s="13">
        <v>0</v>
      </c>
      <c r="H6" s="4">
        <v>0</v>
      </c>
      <c r="I6" s="4">
        <f aca="true" t="shared" si="4" ref="I6:I28">SUM(J6:K6)</f>
        <v>0</v>
      </c>
      <c r="J6" s="4">
        <f aca="true" t="shared" si="5" ref="J6:J28">M6+P6+S6+V6+Y6+AB6</f>
        <v>0</v>
      </c>
      <c r="K6" s="4">
        <f aca="true" t="shared" si="6" ref="K6:K28">N6+Q6+T6+W6+Z6+AC6</f>
        <v>0</v>
      </c>
      <c r="L6" s="4">
        <f aca="true" t="shared" si="7" ref="L6:L28">SUM(M6:N6)</f>
        <v>0</v>
      </c>
      <c r="M6" s="4">
        <v>0</v>
      </c>
      <c r="N6" s="4">
        <v>0</v>
      </c>
      <c r="O6" s="4">
        <f aca="true" t="shared" si="8" ref="O6:O28">SUM(P6:Q6)</f>
        <v>0</v>
      </c>
      <c r="P6" s="4">
        <v>0</v>
      </c>
      <c r="Q6" s="4">
        <v>0</v>
      </c>
      <c r="R6" s="4">
        <f>SUM(S6:T6)</f>
        <v>0</v>
      </c>
      <c r="S6" s="4">
        <v>0</v>
      </c>
      <c r="T6" s="4">
        <v>0</v>
      </c>
      <c r="U6" s="4">
        <f aca="true" t="shared" si="9" ref="U6:U28">SUM(V6:W6)</f>
        <v>0</v>
      </c>
      <c r="V6" s="4">
        <v>0</v>
      </c>
      <c r="W6" s="4">
        <v>0</v>
      </c>
      <c r="X6" s="4">
        <f aca="true" t="shared" si="10" ref="X6:X28">SUM(Y6:Z6)</f>
        <v>0</v>
      </c>
      <c r="Y6" s="4">
        <v>0</v>
      </c>
      <c r="Z6" s="4">
        <v>0</v>
      </c>
      <c r="AA6" s="4">
        <f aca="true" t="shared" si="11" ref="AA6:AA28">SUM(AB6:AC6)</f>
        <v>0</v>
      </c>
      <c r="AB6" s="4">
        <v>0</v>
      </c>
      <c r="AC6" s="4">
        <v>0</v>
      </c>
      <c r="AD6" s="4">
        <f aca="true" t="shared" si="12" ref="AD6:AD28">SUM(AE6:AF6)</f>
        <v>0</v>
      </c>
      <c r="AE6" s="4">
        <f aca="true" t="shared" si="13" ref="AE6:AE28">AH6+AK6+AN6</f>
        <v>0</v>
      </c>
      <c r="AF6" s="4">
        <f aca="true" t="shared" si="14" ref="AF6:AF28">AI6+AL6+AO6</f>
        <v>0</v>
      </c>
      <c r="AG6" s="4">
        <f aca="true" t="shared" si="15" ref="AG6:AG28">SUM(AH6:AI6)</f>
        <v>0</v>
      </c>
      <c r="AH6" s="4">
        <v>0</v>
      </c>
      <c r="AI6" s="4">
        <v>0</v>
      </c>
      <c r="AJ6" s="4">
        <f aca="true" t="shared" si="16" ref="AJ6:AJ28">SUM(AK6:AL6)</f>
        <v>0</v>
      </c>
      <c r="AK6" s="4">
        <v>0</v>
      </c>
      <c r="AL6" s="4">
        <v>0</v>
      </c>
      <c r="AM6" s="4">
        <f aca="true" t="shared" si="17" ref="AM6:AM28">SUM(AN6:AO6)</f>
        <v>0</v>
      </c>
      <c r="AN6" s="4">
        <v>0</v>
      </c>
      <c r="AO6" s="4">
        <v>0</v>
      </c>
      <c r="AP6" s="4">
        <f aca="true" t="shared" si="18" ref="AP6:AP28">SUM(AQ6:AR6)</f>
        <v>0</v>
      </c>
      <c r="AQ6" s="4">
        <f>AT6+AW6+AZ6+BC6+BF6+BI6+BL6</f>
        <v>0</v>
      </c>
      <c r="AR6" s="4">
        <f aca="true" t="shared" si="19" ref="AR6:AR20">AU6+AX6+BA6+BD6+BG6+BJ6+BM6</f>
        <v>0</v>
      </c>
      <c r="AS6" s="4">
        <f aca="true" t="shared" si="20" ref="AS6:AS28">SUM(AT6:AU6)</f>
        <v>0</v>
      </c>
      <c r="AT6" s="4">
        <v>0</v>
      </c>
      <c r="AU6" s="4">
        <v>0</v>
      </c>
      <c r="AV6" s="4">
        <f aca="true" t="shared" si="21" ref="AV6:AV28">SUM(AW6:AX6)</f>
        <v>0</v>
      </c>
      <c r="AW6" s="4">
        <v>0</v>
      </c>
      <c r="AX6" s="4">
        <v>0</v>
      </c>
      <c r="AY6" s="4">
        <f aca="true" t="shared" si="22" ref="AY6:AY28">SUM(AZ6:BA6)</f>
        <v>0</v>
      </c>
      <c r="AZ6" s="4">
        <v>0</v>
      </c>
      <c r="BA6" s="4">
        <v>0</v>
      </c>
      <c r="BB6" s="4">
        <f aca="true" t="shared" si="23" ref="BB6:BB28">SUM(BC6:BD6)</f>
        <v>0</v>
      </c>
      <c r="BC6" s="4">
        <v>0</v>
      </c>
      <c r="BD6" s="4">
        <v>0</v>
      </c>
      <c r="BE6" s="4">
        <f aca="true" t="shared" si="24" ref="BE6:BE28">SUM(BF6:BG6)</f>
        <v>0</v>
      </c>
      <c r="BF6" s="4">
        <v>0</v>
      </c>
      <c r="BG6" s="4">
        <v>0</v>
      </c>
      <c r="BH6" s="4">
        <f aca="true" t="shared" si="25" ref="BH6:BH28">SUM(BI6:BJ6)</f>
        <v>0</v>
      </c>
      <c r="BI6" s="4">
        <v>0</v>
      </c>
      <c r="BJ6" s="4">
        <v>0</v>
      </c>
      <c r="BK6" s="4">
        <f aca="true" t="shared" si="26" ref="BK6:BK28">SUM(BL6:BM6)</f>
        <v>0</v>
      </c>
      <c r="BL6" s="4">
        <v>0</v>
      </c>
      <c r="BM6" s="4">
        <v>0</v>
      </c>
    </row>
    <row r="7" spans="1:65" ht="18.75" customHeight="1">
      <c r="A7" s="15" t="s">
        <v>27</v>
      </c>
      <c r="B7" s="2" t="s">
        <v>5</v>
      </c>
      <c r="C7" s="12">
        <f t="shared" si="0"/>
        <v>73</v>
      </c>
      <c r="D7" s="12">
        <f t="shared" si="1"/>
        <v>38</v>
      </c>
      <c r="E7" s="12">
        <f t="shared" si="2"/>
        <v>35</v>
      </c>
      <c r="F7" s="4">
        <f t="shared" si="3"/>
        <v>21</v>
      </c>
      <c r="G7" s="13">
        <v>10</v>
      </c>
      <c r="H7" s="4">
        <v>11</v>
      </c>
      <c r="I7" s="4">
        <f t="shared" si="4"/>
        <v>18</v>
      </c>
      <c r="J7" s="4">
        <f t="shared" si="5"/>
        <v>8</v>
      </c>
      <c r="K7" s="4">
        <f t="shared" si="6"/>
        <v>10</v>
      </c>
      <c r="L7" s="4">
        <f t="shared" si="7"/>
        <v>1</v>
      </c>
      <c r="M7" s="4">
        <v>0</v>
      </c>
      <c r="N7" s="4">
        <v>1</v>
      </c>
      <c r="O7" s="4">
        <f t="shared" si="8"/>
        <v>1</v>
      </c>
      <c r="P7" s="4">
        <v>0</v>
      </c>
      <c r="Q7" s="4">
        <v>1</v>
      </c>
      <c r="R7" s="4">
        <f aca="true" t="shared" si="27" ref="R7:R28">SUM(S7:T7)</f>
        <v>3</v>
      </c>
      <c r="S7" s="4">
        <v>2</v>
      </c>
      <c r="T7" s="4">
        <v>1</v>
      </c>
      <c r="U7" s="4">
        <f t="shared" si="9"/>
        <v>3</v>
      </c>
      <c r="V7" s="4">
        <v>2</v>
      </c>
      <c r="W7" s="4">
        <v>1</v>
      </c>
      <c r="X7" s="4">
        <f t="shared" si="10"/>
        <v>3</v>
      </c>
      <c r="Y7" s="4">
        <v>1</v>
      </c>
      <c r="Z7" s="4">
        <v>2</v>
      </c>
      <c r="AA7" s="4">
        <f t="shared" si="11"/>
        <v>7</v>
      </c>
      <c r="AB7" s="4">
        <v>3</v>
      </c>
      <c r="AC7" s="4">
        <v>4</v>
      </c>
      <c r="AD7" s="4">
        <f t="shared" si="12"/>
        <v>17</v>
      </c>
      <c r="AE7" s="4">
        <f t="shared" si="13"/>
        <v>11</v>
      </c>
      <c r="AF7" s="4">
        <f t="shared" si="14"/>
        <v>6</v>
      </c>
      <c r="AG7" s="4">
        <f t="shared" si="15"/>
        <v>6</v>
      </c>
      <c r="AH7" s="4">
        <v>5</v>
      </c>
      <c r="AI7" s="4">
        <v>1</v>
      </c>
      <c r="AJ7" s="4">
        <f t="shared" si="16"/>
        <v>7</v>
      </c>
      <c r="AK7" s="4">
        <v>4</v>
      </c>
      <c r="AL7" s="4">
        <v>3</v>
      </c>
      <c r="AM7" s="4">
        <f t="shared" si="17"/>
        <v>4</v>
      </c>
      <c r="AN7" s="4">
        <v>2</v>
      </c>
      <c r="AO7" s="4">
        <v>2</v>
      </c>
      <c r="AP7" s="4">
        <f t="shared" si="18"/>
        <v>17</v>
      </c>
      <c r="AQ7" s="4">
        <f aca="true" t="shared" si="28" ref="AQ7:AQ20">AT7+AW7+AZ7+BC7+BF7+BI7+BL7</f>
        <v>9</v>
      </c>
      <c r="AR7" s="4">
        <f t="shared" si="19"/>
        <v>8</v>
      </c>
      <c r="AS7" s="4">
        <f t="shared" si="20"/>
        <v>6</v>
      </c>
      <c r="AT7" s="4">
        <v>3</v>
      </c>
      <c r="AU7" s="4">
        <v>3</v>
      </c>
      <c r="AV7" s="4">
        <f t="shared" si="21"/>
        <v>3</v>
      </c>
      <c r="AW7" s="4">
        <v>1</v>
      </c>
      <c r="AX7" s="4">
        <v>2</v>
      </c>
      <c r="AY7" s="4">
        <f t="shared" si="22"/>
        <v>8</v>
      </c>
      <c r="AZ7" s="4">
        <v>5</v>
      </c>
      <c r="BA7" s="4">
        <v>3</v>
      </c>
      <c r="BB7" s="4">
        <f t="shared" si="23"/>
        <v>0</v>
      </c>
      <c r="BC7" s="4">
        <v>0</v>
      </c>
      <c r="BD7" s="4">
        <v>0</v>
      </c>
      <c r="BE7" s="4">
        <f t="shared" si="24"/>
        <v>0</v>
      </c>
      <c r="BF7" s="4">
        <v>0</v>
      </c>
      <c r="BG7" s="4">
        <v>0</v>
      </c>
      <c r="BH7" s="4">
        <f t="shared" si="25"/>
        <v>0</v>
      </c>
      <c r="BI7" s="4">
        <v>0</v>
      </c>
      <c r="BJ7" s="4">
        <v>0</v>
      </c>
      <c r="BK7" s="4">
        <f t="shared" si="26"/>
        <v>0</v>
      </c>
      <c r="BL7" s="4">
        <v>0</v>
      </c>
      <c r="BM7" s="4">
        <v>0</v>
      </c>
    </row>
    <row r="8" spans="1:65" ht="18.75" customHeight="1">
      <c r="A8" s="15" t="s">
        <v>27</v>
      </c>
      <c r="B8" s="2" t="s">
        <v>6</v>
      </c>
      <c r="C8" s="12">
        <f t="shared" si="0"/>
        <v>14</v>
      </c>
      <c r="D8" s="12">
        <f t="shared" si="1"/>
        <v>9</v>
      </c>
      <c r="E8" s="12">
        <f t="shared" si="2"/>
        <v>5</v>
      </c>
      <c r="F8" s="4">
        <f t="shared" si="3"/>
        <v>5</v>
      </c>
      <c r="G8" s="13">
        <v>4</v>
      </c>
      <c r="H8" s="4">
        <v>1</v>
      </c>
      <c r="I8" s="4">
        <f t="shared" si="4"/>
        <v>9</v>
      </c>
      <c r="J8" s="4">
        <f t="shared" si="5"/>
        <v>5</v>
      </c>
      <c r="K8" s="4">
        <f t="shared" si="6"/>
        <v>4</v>
      </c>
      <c r="L8" s="4">
        <f t="shared" si="7"/>
        <v>0</v>
      </c>
      <c r="M8" s="4">
        <v>0</v>
      </c>
      <c r="N8" s="4">
        <v>0</v>
      </c>
      <c r="O8" s="4">
        <f t="shared" si="8"/>
        <v>0</v>
      </c>
      <c r="P8" s="4">
        <v>0</v>
      </c>
      <c r="Q8" s="4">
        <v>0</v>
      </c>
      <c r="R8" s="4">
        <f t="shared" si="27"/>
        <v>0</v>
      </c>
      <c r="S8" s="4">
        <v>0</v>
      </c>
      <c r="T8" s="4">
        <v>0</v>
      </c>
      <c r="U8" s="4">
        <f t="shared" si="9"/>
        <v>5</v>
      </c>
      <c r="V8" s="4">
        <v>3</v>
      </c>
      <c r="W8" s="4">
        <v>2</v>
      </c>
      <c r="X8" s="4">
        <f t="shared" si="10"/>
        <v>2</v>
      </c>
      <c r="Y8" s="4">
        <v>1</v>
      </c>
      <c r="Z8" s="4">
        <v>1</v>
      </c>
      <c r="AA8" s="4">
        <f t="shared" si="11"/>
        <v>2</v>
      </c>
      <c r="AB8" s="4">
        <v>1</v>
      </c>
      <c r="AC8" s="4">
        <v>1</v>
      </c>
      <c r="AD8" s="4">
        <f t="shared" si="12"/>
        <v>0</v>
      </c>
      <c r="AE8" s="4">
        <f t="shared" si="13"/>
        <v>0</v>
      </c>
      <c r="AF8" s="4">
        <f t="shared" si="14"/>
        <v>0</v>
      </c>
      <c r="AG8" s="4">
        <f t="shared" si="15"/>
        <v>0</v>
      </c>
      <c r="AH8" s="4">
        <v>0</v>
      </c>
      <c r="AI8" s="4">
        <v>0</v>
      </c>
      <c r="AJ8" s="4">
        <f t="shared" si="16"/>
        <v>0</v>
      </c>
      <c r="AK8" s="4">
        <v>0</v>
      </c>
      <c r="AL8" s="4">
        <v>0</v>
      </c>
      <c r="AM8" s="4">
        <f t="shared" si="17"/>
        <v>0</v>
      </c>
      <c r="AN8" s="4">
        <v>0</v>
      </c>
      <c r="AO8" s="4">
        <v>0</v>
      </c>
      <c r="AP8" s="4">
        <f t="shared" si="18"/>
        <v>0</v>
      </c>
      <c r="AQ8" s="4">
        <f t="shared" si="28"/>
        <v>0</v>
      </c>
      <c r="AR8" s="4">
        <f t="shared" si="19"/>
        <v>0</v>
      </c>
      <c r="AS8" s="4">
        <f t="shared" si="20"/>
        <v>0</v>
      </c>
      <c r="AT8" s="4">
        <v>0</v>
      </c>
      <c r="AU8" s="4">
        <v>0</v>
      </c>
      <c r="AV8" s="4">
        <f t="shared" si="21"/>
        <v>0</v>
      </c>
      <c r="AW8" s="4">
        <v>0</v>
      </c>
      <c r="AX8" s="4">
        <v>0</v>
      </c>
      <c r="AY8" s="4">
        <f t="shared" si="22"/>
        <v>0</v>
      </c>
      <c r="AZ8" s="4">
        <v>0</v>
      </c>
      <c r="BA8" s="4">
        <v>0</v>
      </c>
      <c r="BB8" s="4">
        <f t="shared" si="23"/>
        <v>0</v>
      </c>
      <c r="BC8" s="4">
        <v>0</v>
      </c>
      <c r="BD8" s="4">
        <v>0</v>
      </c>
      <c r="BE8" s="4">
        <f t="shared" si="24"/>
        <v>0</v>
      </c>
      <c r="BF8" s="4">
        <v>0</v>
      </c>
      <c r="BG8" s="4">
        <v>0</v>
      </c>
      <c r="BH8" s="4">
        <f t="shared" si="25"/>
        <v>0</v>
      </c>
      <c r="BI8" s="4">
        <v>0</v>
      </c>
      <c r="BJ8" s="4">
        <v>0</v>
      </c>
      <c r="BK8" s="4">
        <f t="shared" si="26"/>
        <v>0</v>
      </c>
      <c r="BL8" s="4">
        <v>0</v>
      </c>
      <c r="BM8" s="4">
        <v>0</v>
      </c>
    </row>
    <row r="9" spans="1:65" ht="18.75" customHeight="1">
      <c r="A9" s="15" t="s">
        <v>27</v>
      </c>
      <c r="B9" s="2" t="s">
        <v>36</v>
      </c>
      <c r="C9" s="12">
        <f t="shared" si="0"/>
        <v>125</v>
      </c>
      <c r="D9" s="12">
        <f t="shared" si="1"/>
        <v>91</v>
      </c>
      <c r="E9" s="12">
        <f t="shared" si="2"/>
        <v>34</v>
      </c>
      <c r="F9" s="4">
        <f t="shared" si="3"/>
        <v>0</v>
      </c>
      <c r="G9" s="13">
        <v>0</v>
      </c>
      <c r="H9" s="4">
        <v>0</v>
      </c>
      <c r="I9" s="4">
        <f t="shared" si="4"/>
        <v>25</v>
      </c>
      <c r="J9" s="4">
        <f t="shared" si="5"/>
        <v>19</v>
      </c>
      <c r="K9" s="4">
        <f t="shared" si="6"/>
        <v>6</v>
      </c>
      <c r="L9" s="4">
        <f t="shared" si="7"/>
        <v>8</v>
      </c>
      <c r="M9" s="4">
        <v>4</v>
      </c>
      <c r="N9" s="4">
        <v>4</v>
      </c>
      <c r="O9" s="4">
        <f t="shared" si="8"/>
        <v>5</v>
      </c>
      <c r="P9" s="4">
        <v>5</v>
      </c>
      <c r="Q9" s="4">
        <v>0</v>
      </c>
      <c r="R9" s="4">
        <f t="shared" si="27"/>
        <v>5</v>
      </c>
      <c r="S9" s="4">
        <v>4</v>
      </c>
      <c r="T9" s="4">
        <v>1</v>
      </c>
      <c r="U9" s="4">
        <f t="shared" si="9"/>
        <v>3</v>
      </c>
      <c r="V9" s="4">
        <v>3</v>
      </c>
      <c r="W9" s="4">
        <v>0</v>
      </c>
      <c r="X9" s="4">
        <f t="shared" si="10"/>
        <v>3</v>
      </c>
      <c r="Y9" s="4">
        <v>2</v>
      </c>
      <c r="Z9" s="4">
        <v>1</v>
      </c>
      <c r="AA9" s="4">
        <f t="shared" si="11"/>
        <v>1</v>
      </c>
      <c r="AB9" s="4">
        <v>1</v>
      </c>
      <c r="AC9" s="4">
        <v>0</v>
      </c>
      <c r="AD9" s="4">
        <f t="shared" si="12"/>
        <v>36</v>
      </c>
      <c r="AE9" s="4">
        <f t="shared" si="13"/>
        <v>28</v>
      </c>
      <c r="AF9" s="4">
        <f t="shared" si="14"/>
        <v>8</v>
      </c>
      <c r="AG9" s="4">
        <f t="shared" si="15"/>
        <v>15</v>
      </c>
      <c r="AH9" s="4">
        <v>13</v>
      </c>
      <c r="AI9" s="4">
        <v>2</v>
      </c>
      <c r="AJ9" s="4">
        <f t="shared" si="16"/>
        <v>14</v>
      </c>
      <c r="AK9" s="4">
        <v>9</v>
      </c>
      <c r="AL9" s="4">
        <v>5</v>
      </c>
      <c r="AM9" s="4">
        <f t="shared" si="17"/>
        <v>7</v>
      </c>
      <c r="AN9" s="4">
        <v>6</v>
      </c>
      <c r="AO9" s="4">
        <v>1</v>
      </c>
      <c r="AP9" s="4">
        <f t="shared" si="18"/>
        <v>64</v>
      </c>
      <c r="AQ9" s="4">
        <f t="shared" si="28"/>
        <v>44</v>
      </c>
      <c r="AR9" s="4">
        <f t="shared" si="19"/>
        <v>20</v>
      </c>
      <c r="AS9" s="4">
        <f t="shared" si="20"/>
        <v>24</v>
      </c>
      <c r="AT9" s="4">
        <v>16</v>
      </c>
      <c r="AU9" s="4">
        <v>8</v>
      </c>
      <c r="AV9" s="4">
        <f t="shared" si="21"/>
        <v>21</v>
      </c>
      <c r="AW9" s="4">
        <v>15</v>
      </c>
      <c r="AX9" s="4">
        <v>6</v>
      </c>
      <c r="AY9" s="4">
        <f t="shared" si="22"/>
        <v>19</v>
      </c>
      <c r="AZ9" s="4">
        <v>13</v>
      </c>
      <c r="BA9" s="4">
        <v>6</v>
      </c>
      <c r="BB9" s="4">
        <f t="shared" si="23"/>
        <v>0</v>
      </c>
      <c r="BC9" s="4">
        <v>0</v>
      </c>
      <c r="BD9" s="4">
        <v>0</v>
      </c>
      <c r="BE9" s="4">
        <f t="shared" si="24"/>
        <v>0</v>
      </c>
      <c r="BF9" s="4">
        <v>0</v>
      </c>
      <c r="BG9" s="4">
        <v>0</v>
      </c>
      <c r="BH9" s="4">
        <f t="shared" si="25"/>
        <v>0</v>
      </c>
      <c r="BI9" s="4">
        <v>0</v>
      </c>
      <c r="BJ9" s="4">
        <v>0</v>
      </c>
      <c r="BK9" s="4">
        <f t="shared" si="26"/>
        <v>0</v>
      </c>
      <c r="BL9" s="4">
        <v>0</v>
      </c>
      <c r="BM9" s="4">
        <v>0</v>
      </c>
    </row>
    <row r="10" spans="1:65" ht="18.75" customHeight="1">
      <c r="A10" s="15" t="s">
        <v>27</v>
      </c>
      <c r="B10" s="2" t="s">
        <v>37</v>
      </c>
      <c r="C10" s="12">
        <f t="shared" si="0"/>
        <v>69</v>
      </c>
      <c r="D10" s="12">
        <f t="shared" si="1"/>
        <v>42</v>
      </c>
      <c r="E10" s="12">
        <f t="shared" si="2"/>
        <v>27</v>
      </c>
      <c r="F10" s="4">
        <f t="shared" si="3"/>
        <v>0</v>
      </c>
      <c r="G10" s="13">
        <v>0</v>
      </c>
      <c r="H10" s="4">
        <v>0</v>
      </c>
      <c r="I10" s="4">
        <f t="shared" si="4"/>
        <v>8</v>
      </c>
      <c r="J10" s="4">
        <f t="shared" si="5"/>
        <v>3</v>
      </c>
      <c r="K10" s="4">
        <f t="shared" si="6"/>
        <v>5</v>
      </c>
      <c r="L10" s="4">
        <f t="shared" si="7"/>
        <v>0</v>
      </c>
      <c r="M10" s="4">
        <v>0</v>
      </c>
      <c r="N10" s="4">
        <v>0</v>
      </c>
      <c r="O10" s="4">
        <f t="shared" si="8"/>
        <v>1</v>
      </c>
      <c r="P10" s="4">
        <v>1</v>
      </c>
      <c r="Q10" s="4">
        <v>0</v>
      </c>
      <c r="R10" s="4">
        <f t="shared" si="27"/>
        <v>3</v>
      </c>
      <c r="S10" s="4">
        <v>0</v>
      </c>
      <c r="T10" s="4">
        <v>3</v>
      </c>
      <c r="U10" s="4">
        <f t="shared" si="9"/>
        <v>0</v>
      </c>
      <c r="V10" s="4">
        <v>0</v>
      </c>
      <c r="W10" s="4">
        <v>0</v>
      </c>
      <c r="X10" s="4">
        <f t="shared" si="10"/>
        <v>4</v>
      </c>
      <c r="Y10" s="4">
        <v>2</v>
      </c>
      <c r="Z10" s="4">
        <v>2</v>
      </c>
      <c r="AA10" s="4">
        <f t="shared" si="11"/>
        <v>0</v>
      </c>
      <c r="AB10" s="4">
        <v>0</v>
      </c>
      <c r="AC10" s="4">
        <v>0</v>
      </c>
      <c r="AD10" s="4">
        <f t="shared" si="12"/>
        <v>6</v>
      </c>
      <c r="AE10" s="4">
        <f t="shared" si="13"/>
        <v>4</v>
      </c>
      <c r="AF10" s="4">
        <f t="shared" si="14"/>
        <v>2</v>
      </c>
      <c r="AG10" s="4">
        <f t="shared" si="15"/>
        <v>2</v>
      </c>
      <c r="AH10" s="4">
        <v>1</v>
      </c>
      <c r="AI10" s="4">
        <v>1</v>
      </c>
      <c r="AJ10" s="4">
        <f t="shared" si="16"/>
        <v>4</v>
      </c>
      <c r="AK10" s="4">
        <v>3</v>
      </c>
      <c r="AL10" s="4">
        <v>1</v>
      </c>
      <c r="AM10" s="4">
        <f t="shared" si="17"/>
        <v>0</v>
      </c>
      <c r="AN10" s="4">
        <v>0</v>
      </c>
      <c r="AO10" s="4">
        <v>0</v>
      </c>
      <c r="AP10" s="4">
        <f t="shared" si="18"/>
        <v>55</v>
      </c>
      <c r="AQ10" s="4">
        <f t="shared" si="28"/>
        <v>35</v>
      </c>
      <c r="AR10" s="4">
        <f t="shared" si="19"/>
        <v>20</v>
      </c>
      <c r="AS10" s="4">
        <f t="shared" si="20"/>
        <v>17</v>
      </c>
      <c r="AT10" s="4">
        <v>12</v>
      </c>
      <c r="AU10" s="4">
        <v>5</v>
      </c>
      <c r="AV10" s="4">
        <f t="shared" si="21"/>
        <v>18</v>
      </c>
      <c r="AW10" s="4">
        <v>10</v>
      </c>
      <c r="AX10" s="4">
        <v>8</v>
      </c>
      <c r="AY10" s="4">
        <f t="shared" si="22"/>
        <v>20</v>
      </c>
      <c r="AZ10" s="4">
        <v>13</v>
      </c>
      <c r="BA10" s="4">
        <v>7</v>
      </c>
      <c r="BB10" s="4">
        <f t="shared" si="23"/>
        <v>0</v>
      </c>
      <c r="BC10" s="4">
        <v>0</v>
      </c>
      <c r="BD10" s="4">
        <v>0</v>
      </c>
      <c r="BE10" s="4">
        <f t="shared" si="24"/>
        <v>0</v>
      </c>
      <c r="BF10" s="4">
        <v>0</v>
      </c>
      <c r="BG10" s="4">
        <v>0</v>
      </c>
      <c r="BH10" s="4">
        <f t="shared" si="25"/>
        <v>0</v>
      </c>
      <c r="BI10" s="4">
        <v>0</v>
      </c>
      <c r="BJ10" s="4">
        <v>0</v>
      </c>
      <c r="BK10" s="4">
        <f t="shared" si="26"/>
        <v>0</v>
      </c>
      <c r="BL10" s="4">
        <v>0</v>
      </c>
      <c r="BM10" s="4">
        <v>0</v>
      </c>
    </row>
    <row r="11" spans="1:65" ht="18.75" customHeight="1">
      <c r="A11" s="15" t="s">
        <v>27</v>
      </c>
      <c r="B11" s="2" t="s">
        <v>35</v>
      </c>
      <c r="C11" s="12">
        <f t="shared" si="0"/>
        <v>223</v>
      </c>
      <c r="D11" s="12">
        <f t="shared" si="1"/>
        <v>142</v>
      </c>
      <c r="E11" s="12">
        <f t="shared" si="2"/>
        <v>81</v>
      </c>
      <c r="F11" s="4">
        <f t="shared" si="3"/>
        <v>0</v>
      </c>
      <c r="G11" s="13">
        <v>0</v>
      </c>
      <c r="H11" s="4">
        <v>0</v>
      </c>
      <c r="I11" s="4">
        <f t="shared" si="4"/>
        <v>77</v>
      </c>
      <c r="J11" s="4">
        <f t="shared" si="5"/>
        <v>46</v>
      </c>
      <c r="K11" s="4">
        <f t="shared" si="6"/>
        <v>31</v>
      </c>
      <c r="L11" s="4">
        <f t="shared" si="7"/>
        <v>12</v>
      </c>
      <c r="M11" s="4">
        <v>7</v>
      </c>
      <c r="N11" s="4">
        <v>5</v>
      </c>
      <c r="O11" s="4">
        <f t="shared" si="8"/>
        <v>13</v>
      </c>
      <c r="P11" s="4">
        <v>8</v>
      </c>
      <c r="Q11" s="4">
        <v>5</v>
      </c>
      <c r="R11" s="4">
        <f t="shared" si="27"/>
        <v>18</v>
      </c>
      <c r="S11" s="4">
        <v>10</v>
      </c>
      <c r="T11" s="4">
        <v>8</v>
      </c>
      <c r="U11" s="4">
        <f t="shared" si="9"/>
        <v>7</v>
      </c>
      <c r="V11" s="4">
        <v>5</v>
      </c>
      <c r="W11" s="4">
        <v>2</v>
      </c>
      <c r="X11" s="4">
        <f t="shared" si="10"/>
        <v>15</v>
      </c>
      <c r="Y11" s="4">
        <v>10</v>
      </c>
      <c r="Z11" s="4">
        <v>5</v>
      </c>
      <c r="AA11" s="4">
        <f t="shared" si="11"/>
        <v>12</v>
      </c>
      <c r="AB11" s="4">
        <v>6</v>
      </c>
      <c r="AC11" s="4">
        <v>6</v>
      </c>
      <c r="AD11" s="4">
        <f t="shared" si="12"/>
        <v>58</v>
      </c>
      <c r="AE11" s="4">
        <f t="shared" si="13"/>
        <v>42</v>
      </c>
      <c r="AF11" s="4">
        <f t="shared" si="14"/>
        <v>16</v>
      </c>
      <c r="AG11" s="4">
        <f t="shared" si="15"/>
        <v>22</v>
      </c>
      <c r="AH11" s="4">
        <v>16</v>
      </c>
      <c r="AI11" s="4">
        <v>6</v>
      </c>
      <c r="AJ11" s="4">
        <f t="shared" si="16"/>
        <v>21</v>
      </c>
      <c r="AK11" s="4">
        <v>16</v>
      </c>
      <c r="AL11" s="4">
        <v>5</v>
      </c>
      <c r="AM11" s="4">
        <f t="shared" si="17"/>
        <v>15</v>
      </c>
      <c r="AN11" s="4">
        <v>10</v>
      </c>
      <c r="AO11" s="4">
        <v>5</v>
      </c>
      <c r="AP11" s="4">
        <f t="shared" si="18"/>
        <v>88</v>
      </c>
      <c r="AQ11" s="4">
        <f t="shared" si="28"/>
        <v>54</v>
      </c>
      <c r="AR11" s="4">
        <f t="shared" si="19"/>
        <v>34</v>
      </c>
      <c r="AS11" s="4">
        <f t="shared" si="20"/>
        <v>34</v>
      </c>
      <c r="AT11" s="4">
        <v>21</v>
      </c>
      <c r="AU11" s="4">
        <v>13</v>
      </c>
      <c r="AV11" s="4">
        <f t="shared" si="21"/>
        <v>33</v>
      </c>
      <c r="AW11" s="4">
        <v>20</v>
      </c>
      <c r="AX11" s="4">
        <v>13</v>
      </c>
      <c r="AY11" s="4">
        <f t="shared" si="22"/>
        <v>21</v>
      </c>
      <c r="AZ11" s="4">
        <v>13</v>
      </c>
      <c r="BA11" s="4">
        <v>8</v>
      </c>
      <c r="BB11" s="4">
        <f t="shared" si="23"/>
        <v>0</v>
      </c>
      <c r="BC11" s="4">
        <v>0</v>
      </c>
      <c r="BD11" s="4">
        <v>0</v>
      </c>
      <c r="BE11" s="4">
        <f t="shared" si="24"/>
        <v>0</v>
      </c>
      <c r="BF11" s="4">
        <v>0</v>
      </c>
      <c r="BG11" s="4">
        <v>0</v>
      </c>
      <c r="BH11" s="4">
        <f t="shared" si="25"/>
        <v>0</v>
      </c>
      <c r="BI11" s="4">
        <v>0</v>
      </c>
      <c r="BJ11" s="4">
        <v>0</v>
      </c>
      <c r="BK11" s="4">
        <f t="shared" si="26"/>
        <v>0</v>
      </c>
      <c r="BL11" s="4">
        <v>0</v>
      </c>
      <c r="BM11" s="4">
        <v>0</v>
      </c>
    </row>
    <row r="12" spans="1:65" ht="18.75" customHeight="1">
      <c r="A12" s="15" t="s">
        <v>27</v>
      </c>
      <c r="B12" s="5" t="s">
        <v>2</v>
      </c>
      <c r="C12" s="12">
        <f t="shared" si="0"/>
        <v>99</v>
      </c>
      <c r="D12" s="12">
        <f t="shared" si="1"/>
        <v>72</v>
      </c>
      <c r="E12" s="12">
        <f t="shared" si="2"/>
        <v>27</v>
      </c>
      <c r="F12" s="4">
        <f t="shared" si="3"/>
        <v>0</v>
      </c>
      <c r="G12" s="13">
        <v>0</v>
      </c>
      <c r="H12" s="4">
        <v>0</v>
      </c>
      <c r="I12" s="4">
        <f t="shared" si="4"/>
        <v>21</v>
      </c>
      <c r="J12" s="4">
        <f t="shared" si="5"/>
        <v>16</v>
      </c>
      <c r="K12" s="4">
        <f t="shared" si="6"/>
        <v>5</v>
      </c>
      <c r="L12" s="4">
        <f t="shared" si="7"/>
        <v>4</v>
      </c>
      <c r="M12" s="4">
        <v>2</v>
      </c>
      <c r="N12" s="4">
        <v>2</v>
      </c>
      <c r="O12" s="4">
        <f t="shared" si="8"/>
        <v>6</v>
      </c>
      <c r="P12" s="4">
        <v>5</v>
      </c>
      <c r="Q12" s="4">
        <v>1</v>
      </c>
      <c r="R12" s="4">
        <f t="shared" si="27"/>
        <v>3</v>
      </c>
      <c r="S12" s="4">
        <v>2</v>
      </c>
      <c r="T12" s="4">
        <v>1</v>
      </c>
      <c r="U12" s="4">
        <f t="shared" si="9"/>
        <v>5</v>
      </c>
      <c r="V12" s="4">
        <v>5</v>
      </c>
      <c r="W12" s="4">
        <v>0</v>
      </c>
      <c r="X12" s="4">
        <f t="shared" si="10"/>
        <v>2</v>
      </c>
      <c r="Y12" s="4">
        <v>1</v>
      </c>
      <c r="Z12" s="4">
        <v>1</v>
      </c>
      <c r="AA12" s="4">
        <f t="shared" si="11"/>
        <v>1</v>
      </c>
      <c r="AB12" s="4">
        <v>1</v>
      </c>
      <c r="AC12" s="4">
        <v>0</v>
      </c>
      <c r="AD12" s="4">
        <f t="shared" si="12"/>
        <v>29</v>
      </c>
      <c r="AE12" s="4">
        <f t="shared" si="13"/>
        <v>21</v>
      </c>
      <c r="AF12" s="4">
        <f t="shared" si="14"/>
        <v>8</v>
      </c>
      <c r="AG12" s="4">
        <f t="shared" si="15"/>
        <v>6</v>
      </c>
      <c r="AH12" s="4">
        <v>4</v>
      </c>
      <c r="AI12" s="4">
        <v>2</v>
      </c>
      <c r="AJ12" s="4">
        <f t="shared" si="16"/>
        <v>12</v>
      </c>
      <c r="AK12" s="4">
        <v>10</v>
      </c>
      <c r="AL12" s="4">
        <v>2</v>
      </c>
      <c r="AM12" s="4">
        <f t="shared" si="17"/>
        <v>11</v>
      </c>
      <c r="AN12" s="4">
        <v>7</v>
      </c>
      <c r="AO12" s="4">
        <v>4</v>
      </c>
      <c r="AP12" s="4">
        <f t="shared" si="18"/>
        <v>49</v>
      </c>
      <c r="AQ12" s="4">
        <f t="shared" si="28"/>
        <v>35</v>
      </c>
      <c r="AR12" s="4">
        <f t="shared" si="19"/>
        <v>14</v>
      </c>
      <c r="AS12" s="4">
        <f t="shared" si="20"/>
        <v>22</v>
      </c>
      <c r="AT12" s="4">
        <v>14</v>
      </c>
      <c r="AU12" s="4">
        <v>8</v>
      </c>
      <c r="AV12" s="4">
        <f t="shared" si="21"/>
        <v>13</v>
      </c>
      <c r="AW12" s="4">
        <v>12</v>
      </c>
      <c r="AX12" s="4">
        <v>1</v>
      </c>
      <c r="AY12" s="4">
        <f t="shared" si="22"/>
        <v>14</v>
      </c>
      <c r="AZ12" s="4">
        <v>9</v>
      </c>
      <c r="BA12" s="4">
        <v>5</v>
      </c>
      <c r="BB12" s="4">
        <f t="shared" si="23"/>
        <v>0</v>
      </c>
      <c r="BC12" s="4">
        <v>0</v>
      </c>
      <c r="BD12" s="4">
        <v>0</v>
      </c>
      <c r="BE12" s="4">
        <f t="shared" si="24"/>
        <v>0</v>
      </c>
      <c r="BF12" s="4">
        <v>0</v>
      </c>
      <c r="BG12" s="4">
        <v>0</v>
      </c>
      <c r="BH12" s="4">
        <f t="shared" si="25"/>
        <v>0</v>
      </c>
      <c r="BI12" s="4">
        <v>0</v>
      </c>
      <c r="BJ12" s="4">
        <v>0</v>
      </c>
      <c r="BK12" s="4">
        <f t="shared" si="26"/>
        <v>0</v>
      </c>
      <c r="BL12" s="4">
        <v>0</v>
      </c>
      <c r="BM12" s="4">
        <v>0</v>
      </c>
    </row>
    <row r="13" spans="1:65" ht="18.75" customHeight="1">
      <c r="A13" s="15" t="s">
        <v>27</v>
      </c>
      <c r="B13" s="2" t="s">
        <v>38</v>
      </c>
      <c r="C13" s="12">
        <f t="shared" si="0"/>
        <v>179</v>
      </c>
      <c r="D13" s="12">
        <f t="shared" si="1"/>
        <v>131</v>
      </c>
      <c r="E13" s="12">
        <f t="shared" si="2"/>
        <v>48</v>
      </c>
      <c r="F13" s="4">
        <f t="shared" si="3"/>
        <v>0</v>
      </c>
      <c r="G13" s="13">
        <v>0</v>
      </c>
      <c r="H13" s="4">
        <v>0</v>
      </c>
      <c r="I13" s="4">
        <f t="shared" si="4"/>
        <v>82</v>
      </c>
      <c r="J13" s="4">
        <f t="shared" si="5"/>
        <v>63</v>
      </c>
      <c r="K13" s="4">
        <f t="shared" si="6"/>
        <v>19</v>
      </c>
      <c r="L13" s="4">
        <f t="shared" si="7"/>
        <v>17</v>
      </c>
      <c r="M13" s="4">
        <v>16</v>
      </c>
      <c r="N13" s="4">
        <v>1</v>
      </c>
      <c r="O13" s="4">
        <f t="shared" si="8"/>
        <v>7</v>
      </c>
      <c r="P13" s="4">
        <v>5</v>
      </c>
      <c r="Q13" s="4">
        <v>2</v>
      </c>
      <c r="R13" s="4">
        <f t="shared" si="27"/>
        <v>10</v>
      </c>
      <c r="S13" s="4">
        <v>6</v>
      </c>
      <c r="T13" s="4">
        <v>4</v>
      </c>
      <c r="U13" s="4">
        <f t="shared" si="9"/>
        <v>13</v>
      </c>
      <c r="V13" s="4">
        <v>13</v>
      </c>
      <c r="W13" s="4">
        <v>0</v>
      </c>
      <c r="X13" s="4">
        <f t="shared" si="10"/>
        <v>17</v>
      </c>
      <c r="Y13" s="4">
        <v>11</v>
      </c>
      <c r="Z13" s="4">
        <v>6</v>
      </c>
      <c r="AA13" s="4">
        <f t="shared" si="11"/>
        <v>18</v>
      </c>
      <c r="AB13" s="4">
        <v>12</v>
      </c>
      <c r="AC13" s="4">
        <v>6</v>
      </c>
      <c r="AD13" s="4">
        <f t="shared" si="12"/>
        <v>53</v>
      </c>
      <c r="AE13" s="4">
        <f t="shared" si="13"/>
        <v>35</v>
      </c>
      <c r="AF13" s="4">
        <f t="shared" si="14"/>
        <v>18</v>
      </c>
      <c r="AG13" s="4">
        <f t="shared" si="15"/>
        <v>15</v>
      </c>
      <c r="AH13" s="4">
        <v>9</v>
      </c>
      <c r="AI13" s="4">
        <v>6</v>
      </c>
      <c r="AJ13" s="4">
        <f t="shared" si="16"/>
        <v>23</v>
      </c>
      <c r="AK13" s="4">
        <v>15</v>
      </c>
      <c r="AL13" s="4">
        <v>8</v>
      </c>
      <c r="AM13" s="4">
        <f t="shared" si="17"/>
        <v>15</v>
      </c>
      <c r="AN13" s="4">
        <v>11</v>
      </c>
      <c r="AO13" s="4">
        <v>4</v>
      </c>
      <c r="AP13" s="4">
        <f t="shared" si="18"/>
        <v>44</v>
      </c>
      <c r="AQ13" s="4">
        <f t="shared" si="28"/>
        <v>33</v>
      </c>
      <c r="AR13" s="4">
        <f t="shared" si="19"/>
        <v>11</v>
      </c>
      <c r="AS13" s="4">
        <f t="shared" si="20"/>
        <v>15</v>
      </c>
      <c r="AT13" s="4">
        <v>10</v>
      </c>
      <c r="AU13" s="4">
        <v>5</v>
      </c>
      <c r="AV13" s="4">
        <f t="shared" si="21"/>
        <v>16</v>
      </c>
      <c r="AW13" s="4">
        <v>15</v>
      </c>
      <c r="AX13" s="4">
        <v>1</v>
      </c>
      <c r="AY13" s="4">
        <f t="shared" si="22"/>
        <v>13</v>
      </c>
      <c r="AZ13" s="4">
        <v>8</v>
      </c>
      <c r="BA13" s="4">
        <v>5</v>
      </c>
      <c r="BB13" s="4">
        <f t="shared" si="23"/>
        <v>0</v>
      </c>
      <c r="BC13" s="4">
        <v>0</v>
      </c>
      <c r="BD13" s="4">
        <v>0</v>
      </c>
      <c r="BE13" s="4">
        <f t="shared" si="24"/>
        <v>0</v>
      </c>
      <c r="BF13" s="4">
        <v>0</v>
      </c>
      <c r="BG13" s="4">
        <v>0</v>
      </c>
      <c r="BH13" s="4">
        <f>SUM(BI13:BJ13)</f>
        <v>0</v>
      </c>
      <c r="BI13" s="4">
        <v>0</v>
      </c>
      <c r="BJ13" s="4">
        <v>0</v>
      </c>
      <c r="BK13" s="4">
        <f t="shared" si="26"/>
        <v>0</v>
      </c>
      <c r="BL13" s="4">
        <v>0</v>
      </c>
      <c r="BM13" s="4">
        <v>0</v>
      </c>
    </row>
    <row r="14" spans="1:65" ht="18.75" customHeight="1">
      <c r="A14" s="15" t="s">
        <v>27</v>
      </c>
      <c r="B14" s="2" t="s">
        <v>39</v>
      </c>
      <c r="C14" s="12">
        <f t="shared" si="0"/>
        <v>142</v>
      </c>
      <c r="D14" s="12">
        <f t="shared" si="1"/>
        <v>90</v>
      </c>
      <c r="E14" s="12">
        <f t="shared" si="2"/>
        <v>52</v>
      </c>
      <c r="F14" s="4">
        <f t="shared" si="3"/>
        <v>0</v>
      </c>
      <c r="G14" s="13">
        <v>0</v>
      </c>
      <c r="H14" s="4">
        <v>0</v>
      </c>
      <c r="I14" s="4">
        <f t="shared" si="4"/>
        <v>41</v>
      </c>
      <c r="J14" s="4">
        <f t="shared" si="5"/>
        <v>26</v>
      </c>
      <c r="K14" s="4">
        <f t="shared" si="6"/>
        <v>15</v>
      </c>
      <c r="L14" s="4">
        <f t="shared" si="7"/>
        <v>7</v>
      </c>
      <c r="M14" s="4">
        <v>3</v>
      </c>
      <c r="N14" s="4">
        <v>4</v>
      </c>
      <c r="O14" s="4">
        <f t="shared" si="8"/>
        <v>8</v>
      </c>
      <c r="P14" s="4">
        <v>3</v>
      </c>
      <c r="Q14" s="4">
        <v>5</v>
      </c>
      <c r="R14" s="4">
        <f t="shared" si="27"/>
        <v>7</v>
      </c>
      <c r="S14" s="4">
        <v>6</v>
      </c>
      <c r="T14" s="4">
        <v>1</v>
      </c>
      <c r="U14" s="4">
        <f t="shared" si="9"/>
        <v>8</v>
      </c>
      <c r="V14" s="4">
        <v>5</v>
      </c>
      <c r="W14" s="4">
        <v>3</v>
      </c>
      <c r="X14" s="4">
        <f t="shared" si="10"/>
        <v>6</v>
      </c>
      <c r="Y14" s="4">
        <v>6</v>
      </c>
      <c r="Z14" s="4">
        <v>0</v>
      </c>
      <c r="AA14" s="4">
        <f t="shared" si="11"/>
        <v>5</v>
      </c>
      <c r="AB14" s="4">
        <v>3</v>
      </c>
      <c r="AC14" s="4">
        <v>2</v>
      </c>
      <c r="AD14" s="4">
        <f t="shared" si="12"/>
        <v>33</v>
      </c>
      <c r="AE14" s="4">
        <f t="shared" si="13"/>
        <v>23</v>
      </c>
      <c r="AF14" s="4">
        <f t="shared" si="14"/>
        <v>10</v>
      </c>
      <c r="AG14" s="4">
        <f t="shared" si="15"/>
        <v>11</v>
      </c>
      <c r="AH14" s="4">
        <v>6</v>
      </c>
      <c r="AI14" s="4">
        <v>5</v>
      </c>
      <c r="AJ14" s="4">
        <f t="shared" si="16"/>
        <v>10</v>
      </c>
      <c r="AK14" s="4">
        <v>10</v>
      </c>
      <c r="AL14" s="4">
        <v>0</v>
      </c>
      <c r="AM14" s="4">
        <f t="shared" si="17"/>
        <v>12</v>
      </c>
      <c r="AN14" s="4">
        <v>7</v>
      </c>
      <c r="AO14" s="4">
        <v>5</v>
      </c>
      <c r="AP14" s="4">
        <f t="shared" si="18"/>
        <v>68</v>
      </c>
      <c r="AQ14" s="4">
        <f t="shared" si="28"/>
        <v>41</v>
      </c>
      <c r="AR14" s="4">
        <f t="shared" si="19"/>
        <v>27</v>
      </c>
      <c r="AS14" s="4">
        <f t="shared" si="20"/>
        <v>19</v>
      </c>
      <c r="AT14" s="4">
        <v>15</v>
      </c>
      <c r="AU14" s="4">
        <v>4</v>
      </c>
      <c r="AV14" s="4">
        <f t="shared" si="21"/>
        <v>28</v>
      </c>
      <c r="AW14" s="4">
        <v>14</v>
      </c>
      <c r="AX14" s="4">
        <v>14</v>
      </c>
      <c r="AY14" s="4">
        <f t="shared" si="22"/>
        <v>21</v>
      </c>
      <c r="AZ14" s="4">
        <v>12</v>
      </c>
      <c r="BA14" s="4">
        <v>9</v>
      </c>
      <c r="BB14" s="4">
        <f t="shared" si="23"/>
        <v>0</v>
      </c>
      <c r="BC14" s="4">
        <v>0</v>
      </c>
      <c r="BD14" s="4">
        <v>0</v>
      </c>
      <c r="BE14" s="4">
        <f t="shared" si="24"/>
        <v>0</v>
      </c>
      <c r="BF14" s="4">
        <v>0</v>
      </c>
      <c r="BG14" s="4">
        <v>0</v>
      </c>
      <c r="BH14" s="4">
        <f t="shared" si="25"/>
        <v>0</v>
      </c>
      <c r="BI14" s="4">
        <v>0</v>
      </c>
      <c r="BJ14" s="4">
        <v>0</v>
      </c>
      <c r="BK14" s="4">
        <f t="shared" si="26"/>
        <v>0</v>
      </c>
      <c r="BL14" s="4">
        <v>0</v>
      </c>
      <c r="BM14" s="4">
        <v>0</v>
      </c>
    </row>
    <row r="15" spans="1:65" ht="18.75" customHeight="1">
      <c r="A15" s="15" t="s">
        <v>27</v>
      </c>
      <c r="B15" s="2" t="s">
        <v>40</v>
      </c>
      <c r="C15" s="12">
        <f t="shared" si="0"/>
        <v>2</v>
      </c>
      <c r="D15" s="12">
        <f t="shared" si="1"/>
        <v>1</v>
      </c>
      <c r="E15" s="12">
        <f t="shared" si="2"/>
        <v>1</v>
      </c>
      <c r="F15" s="4">
        <f t="shared" si="3"/>
        <v>0</v>
      </c>
      <c r="G15" s="13">
        <v>0</v>
      </c>
      <c r="H15" s="4">
        <v>0</v>
      </c>
      <c r="I15" s="4">
        <f t="shared" si="4"/>
        <v>2</v>
      </c>
      <c r="J15" s="4">
        <f t="shared" si="5"/>
        <v>1</v>
      </c>
      <c r="K15" s="4">
        <f t="shared" si="6"/>
        <v>1</v>
      </c>
      <c r="L15" s="4">
        <f t="shared" si="7"/>
        <v>0</v>
      </c>
      <c r="M15" s="4">
        <v>0</v>
      </c>
      <c r="N15" s="4">
        <v>0</v>
      </c>
      <c r="O15" s="4">
        <f t="shared" si="8"/>
        <v>2</v>
      </c>
      <c r="P15" s="4">
        <v>1</v>
      </c>
      <c r="Q15" s="4">
        <v>1</v>
      </c>
      <c r="R15" s="4">
        <f t="shared" si="27"/>
        <v>0</v>
      </c>
      <c r="S15" s="4">
        <v>0</v>
      </c>
      <c r="T15" s="4">
        <v>0</v>
      </c>
      <c r="U15" s="4">
        <f t="shared" si="9"/>
        <v>0</v>
      </c>
      <c r="V15" s="4">
        <v>0</v>
      </c>
      <c r="W15" s="4">
        <v>0</v>
      </c>
      <c r="X15" s="4">
        <f t="shared" si="10"/>
        <v>0</v>
      </c>
      <c r="Y15" s="4">
        <v>0</v>
      </c>
      <c r="Z15" s="4">
        <v>0</v>
      </c>
      <c r="AA15" s="4">
        <f t="shared" si="11"/>
        <v>0</v>
      </c>
      <c r="AB15" s="4">
        <v>0</v>
      </c>
      <c r="AC15" s="4">
        <v>0</v>
      </c>
      <c r="AD15" s="4">
        <f t="shared" si="12"/>
        <v>0</v>
      </c>
      <c r="AE15" s="4">
        <f t="shared" si="13"/>
        <v>0</v>
      </c>
      <c r="AF15" s="4">
        <f t="shared" si="14"/>
        <v>0</v>
      </c>
      <c r="AG15" s="4">
        <f t="shared" si="15"/>
        <v>0</v>
      </c>
      <c r="AH15" s="4">
        <v>0</v>
      </c>
      <c r="AI15" s="4">
        <v>0</v>
      </c>
      <c r="AJ15" s="4">
        <f t="shared" si="16"/>
        <v>0</v>
      </c>
      <c r="AK15" s="4">
        <v>0</v>
      </c>
      <c r="AL15" s="4">
        <v>0</v>
      </c>
      <c r="AM15" s="4">
        <f t="shared" si="17"/>
        <v>0</v>
      </c>
      <c r="AN15" s="4">
        <v>0</v>
      </c>
      <c r="AO15" s="4">
        <v>0</v>
      </c>
      <c r="AP15" s="4">
        <f t="shared" si="18"/>
        <v>0</v>
      </c>
      <c r="AQ15" s="4">
        <f t="shared" si="28"/>
        <v>0</v>
      </c>
      <c r="AR15" s="4">
        <f t="shared" si="19"/>
        <v>0</v>
      </c>
      <c r="AS15" s="4">
        <f t="shared" si="20"/>
        <v>0</v>
      </c>
      <c r="AT15" s="4">
        <v>0</v>
      </c>
      <c r="AU15" s="4">
        <v>0</v>
      </c>
      <c r="AV15" s="4">
        <f t="shared" si="21"/>
        <v>0</v>
      </c>
      <c r="AW15" s="4">
        <v>0</v>
      </c>
      <c r="AX15" s="4">
        <v>0</v>
      </c>
      <c r="AY15" s="4">
        <f t="shared" si="22"/>
        <v>0</v>
      </c>
      <c r="AZ15" s="4">
        <v>0</v>
      </c>
      <c r="BA15" s="4">
        <v>0</v>
      </c>
      <c r="BB15" s="4">
        <f t="shared" si="23"/>
        <v>0</v>
      </c>
      <c r="BC15" s="4">
        <v>0</v>
      </c>
      <c r="BD15" s="4">
        <v>0</v>
      </c>
      <c r="BE15" s="4">
        <f t="shared" si="24"/>
        <v>0</v>
      </c>
      <c r="BF15" s="4">
        <v>0</v>
      </c>
      <c r="BG15" s="4">
        <v>0</v>
      </c>
      <c r="BH15" s="4">
        <f t="shared" si="25"/>
        <v>0</v>
      </c>
      <c r="BI15" s="4">
        <v>0</v>
      </c>
      <c r="BJ15" s="4">
        <v>0</v>
      </c>
      <c r="BK15" s="4">
        <f t="shared" si="26"/>
        <v>0</v>
      </c>
      <c r="BL15" s="4">
        <v>0</v>
      </c>
      <c r="BM15" s="4">
        <v>0</v>
      </c>
    </row>
    <row r="16" spans="1:65" ht="18.75" customHeight="1">
      <c r="A16" s="15" t="s">
        <v>27</v>
      </c>
      <c r="B16" s="2" t="s">
        <v>41</v>
      </c>
      <c r="C16" s="12">
        <f t="shared" si="0"/>
        <v>134</v>
      </c>
      <c r="D16" s="12">
        <f t="shared" si="1"/>
        <v>85</v>
      </c>
      <c r="E16" s="12">
        <f t="shared" si="2"/>
        <v>49</v>
      </c>
      <c r="F16" s="4">
        <f t="shared" si="3"/>
        <v>0</v>
      </c>
      <c r="G16" s="13">
        <v>0</v>
      </c>
      <c r="H16" s="4">
        <v>0</v>
      </c>
      <c r="I16" s="4">
        <f t="shared" si="4"/>
        <v>32</v>
      </c>
      <c r="J16" s="4">
        <f t="shared" si="5"/>
        <v>20</v>
      </c>
      <c r="K16" s="4">
        <f t="shared" si="6"/>
        <v>12</v>
      </c>
      <c r="L16" s="4">
        <f t="shared" si="7"/>
        <v>5</v>
      </c>
      <c r="M16" s="4">
        <v>3</v>
      </c>
      <c r="N16" s="4">
        <v>2</v>
      </c>
      <c r="O16" s="4">
        <f t="shared" si="8"/>
        <v>2</v>
      </c>
      <c r="P16" s="4">
        <v>1</v>
      </c>
      <c r="Q16" s="4">
        <v>1</v>
      </c>
      <c r="R16" s="4">
        <f t="shared" si="27"/>
        <v>4</v>
      </c>
      <c r="S16" s="4">
        <v>3</v>
      </c>
      <c r="T16" s="4">
        <v>1</v>
      </c>
      <c r="U16" s="4">
        <f t="shared" si="9"/>
        <v>5</v>
      </c>
      <c r="V16" s="4">
        <v>2</v>
      </c>
      <c r="W16" s="4">
        <v>3</v>
      </c>
      <c r="X16" s="4">
        <f t="shared" si="10"/>
        <v>10</v>
      </c>
      <c r="Y16" s="4">
        <v>7</v>
      </c>
      <c r="Z16" s="4">
        <v>3</v>
      </c>
      <c r="AA16" s="4">
        <f t="shared" si="11"/>
        <v>6</v>
      </c>
      <c r="AB16" s="4">
        <v>4</v>
      </c>
      <c r="AC16" s="4">
        <v>2</v>
      </c>
      <c r="AD16" s="4">
        <f t="shared" si="12"/>
        <v>43</v>
      </c>
      <c r="AE16" s="4">
        <f t="shared" si="13"/>
        <v>25</v>
      </c>
      <c r="AF16" s="4">
        <f t="shared" si="14"/>
        <v>18</v>
      </c>
      <c r="AG16" s="4">
        <f t="shared" si="15"/>
        <v>11</v>
      </c>
      <c r="AH16" s="4">
        <v>6</v>
      </c>
      <c r="AI16" s="4">
        <v>5</v>
      </c>
      <c r="AJ16" s="4">
        <f t="shared" si="16"/>
        <v>18</v>
      </c>
      <c r="AK16" s="4">
        <v>10</v>
      </c>
      <c r="AL16" s="4">
        <v>8</v>
      </c>
      <c r="AM16" s="4">
        <f t="shared" si="17"/>
        <v>14</v>
      </c>
      <c r="AN16" s="4">
        <v>9</v>
      </c>
      <c r="AO16" s="4">
        <v>5</v>
      </c>
      <c r="AP16" s="4">
        <f t="shared" si="18"/>
        <v>59</v>
      </c>
      <c r="AQ16" s="4">
        <f t="shared" si="28"/>
        <v>40</v>
      </c>
      <c r="AR16" s="4">
        <f t="shared" si="19"/>
        <v>19</v>
      </c>
      <c r="AS16" s="4">
        <f t="shared" si="20"/>
        <v>21</v>
      </c>
      <c r="AT16" s="4">
        <v>15</v>
      </c>
      <c r="AU16" s="4">
        <v>6</v>
      </c>
      <c r="AV16" s="4">
        <f t="shared" si="21"/>
        <v>18</v>
      </c>
      <c r="AW16" s="4">
        <v>11</v>
      </c>
      <c r="AX16" s="4">
        <v>7</v>
      </c>
      <c r="AY16" s="4">
        <f t="shared" si="22"/>
        <v>20</v>
      </c>
      <c r="AZ16" s="4">
        <v>14</v>
      </c>
      <c r="BA16" s="4">
        <v>6</v>
      </c>
      <c r="BB16" s="4">
        <f t="shared" si="23"/>
        <v>0</v>
      </c>
      <c r="BC16" s="4">
        <v>0</v>
      </c>
      <c r="BD16" s="4">
        <v>0</v>
      </c>
      <c r="BE16" s="4">
        <f t="shared" si="24"/>
        <v>0</v>
      </c>
      <c r="BF16" s="4">
        <v>0</v>
      </c>
      <c r="BG16" s="4">
        <v>0</v>
      </c>
      <c r="BH16" s="4">
        <f t="shared" si="25"/>
        <v>0</v>
      </c>
      <c r="BI16" s="4">
        <v>0</v>
      </c>
      <c r="BJ16" s="4">
        <v>0</v>
      </c>
      <c r="BK16" s="4">
        <f t="shared" si="26"/>
        <v>0</v>
      </c>
      <c r="BL16" s="4">
        <v>0</v>
      </c>
      <c r="BM16" s="4">
        <v>0</v>
      </c>
    </row>
    <row r="17" spans="1:65" ht="18.75" customHeight="1">
      <c r="A17" s="15" t="s">
        <v>27</v>
      </c>
      <c r="B17" s="2" t="s">
        <v>42</v>
      </c>
      <c r="C17" s="12">
        <f t="shared" si="0"/>
        <v>130</v>
      </c>
      <c r="D17" s="12">
        <f t="shared" si="1"/>
        <v>73</v>
      </c>
      <c r="E17" s="12">
        <f t="shared" si="2"/>
        <v>57</v>
      </c>
      <c r="F17" s="4">
        <f t="shared" si="3"/>
        <v>0</v>
      </c>
      <c r="G17" s="13">
        <v>0</v>
      </c>
      <c r="H17" s="4">
        <v>0</v>
      </c>
      <c r="I17" s="4">
        <f t="shared" si="4"/>
        <v>38</v>
      </c>
      <c r="J17" s="4">
        <f t="shared" si="5"/>
        <v>26</v>
      </c>
      <c r="K17" s="4">
        <f t="shared" si="6"/>
        <v>12</v>
      </c>
      <c r="L17" s="4">
        <f t="shared" si="7"/>
        <v>6</v>
      </c>
      <c r="M17" s="4">
        <v>4</v>
      </c>
      <c r="N17" s="4">
        <v>2</v>
      </c>
      <c r="O17" s="4">
        <f t="shared" si="8"/>
        <v>7</v>
      </c>
      <c r="P17" s="4">
        <v>5</v>
      </c>
      <c r="Q17" s="4">
        <v>2</v>
      </c>
      <c r="R17" s="4">
        <f t="shared" si="27"/>
        <v>5</v>
      </c>
      <c r="S17" s="4">
        <v>3</v>
      </c>
      <c r="T17" s="4">
        <v>2</v>
      </c>
      <c r="U17" s="4">
        <f t="shared" si="9"/>
        <v>6</v>
      </c>
      <c r="V17" s="4">
        <v>5</v>
      </c>
      <c r="W17" s="4">
        <v>1</v>
      </c>
      <c r="X17" s="4">
        <f t="shared" si="10"/>
        <v>8</v>
      </c>
      <c r="Y17" s="4">
        <v>4</v>
      </c>
      <c r="Z17" s="4">
        <v>4</v>
      </c>
      <c r="AA17" s="4">
        <f t="shared" si="11"/>
        <v>6</v>
      </c>
      <c r="AB17" s="4">
        <v>5</v>
      </c>
      <c r="AC17" s="4">
        <v>1</v>
      </c>
      <c r="AD17" s="4">
        <f t="shared" si="12"/>
        <v>21</v>
      </c>
      <c r="AE17" s="4">
        <f t="shared" si="13"/>
        <v>14</v>
      </c>
      <c r="AF17" s="4">
        <f t="shared" si="14"/>
        <v>7</v>
      </c>
      <c r="AG17" s="4">
        <f t="shared" si="15"/>
        <v>10</v>
      </c>
      <c r="AH17" s="4">
        <v>8</v>
      </c>
      <c r="AI17" s="4">
        <v>2</v>
      </c>
      <c r="AJ17" s="4">
        <f t="shared" si="16"/>
        <v>3</v>
      </c>
      <c r="AK17" s="4">
        <v>2</v>
      </c>
      <c r="AL17" s="4">
        <v>1</v>
      </c>
      <c r="AM17" s="4">
        <f t="shared" si="17"/>
        <v>8</v>
      </c>
      <c r="AN17" s="4">
        <v>4</v>
      </c>
      <c r="AO17" s="4">
        <v>4</v>
      </c>
      <c r="AP17" s="4">
        <f t="shared" si="18"/>
        <v>71</v>
      </c>
      <c r="AQ17" s="4">
        <f t="shared" si="28"/>
        <v>33</v>
      </c>
      <c r="AR17" s="4">
        <f t="shared" si="19"/>
        <v>38</v>
      </c>
      <c r="AS17" s="4">
        <f t="shared" si="20"/>
        <v>28</v>
      </c>
      <c r="AT17" s="4">
        <v>13</v>
      </c>
      <c r="AU17" s="4">
        <v>15</v>
      </c>
      <c r="AV17" s="4">
        <f t="shared" si="21"/>
        <v>24</v>
      </c>
      <c r="AW17" s="4">
        <v>11</v>
      </c>
      <c r="AX17" s="4">
        <v>13</v>
      </c>
      <c r="AY17" s="4">
        <f t="shared" si="22"/>
        <v>19</v>
      </c>
      <c r="AZ17" s="4">
        <v>9</v>
      </c>
      <c r="BA17" s="4">
        <v>10</v>
      </c>
      <c r="BB17" s="4">
        <f t="shared" si="23"/>
        <v>0</v>
      </c>
      <c r="BC17" s="4">
        <v>0</v>
      </c>
      <c r="BD17" s="4">
        <v>0</v>
      </c>
      <c r="BE17" s="4">
        <f t="shared" si="24"/>
        <v>0</v>
      </c>
      <c r="BF17" s="4">
        <v>0</v>
      </c>
      <c r="BG17" s="4">
        <v>0</v>
      </c>
      <c r="BH17" s="4">
        <f t="shared" si="25"/>
        <v>0</v>
      </c>
      <c r="BI17" s="4">
        <v>0</v>
      </c>
      <c r="BJ17" s="4">
        <v>0</v>
      </c>
      <c r="BK17" s="4">
        <f t="shared" si="26"/>
        <v>0</v>
      </c>
      <c r="BL17" s="4">
        <v>0</v>
      </c>
      <c r="BM17" s="4">
        <v>0</v>
      </c>
    </row>
    <row r="18" spans="1:65" ht="18.75" customHeight="1">
      <c r="A18" s="15" t="s">
        <v>27</v>
      </c>
      <c r="B18" s="2" t="s">
        <v>43</v>
      </c>
      <c r="C18" s="12">
        <f t="shared" si="0"/>
        <v>5</v>
      </c>
      <c r="D18" s="12">
        <f t="shared" si="1"/>
        <v>3</v>
      </c>
      <c r="E18" s="12">
        <f t="shared" si="2"/>
        <v>2</v>
      </c>
      <c r="F18" s="4">
        <f t="shared" si="3"/>
        <v>0</v>
      </c>
      <c r="G18" s="13">
        <v>0</v>
      </c>
      <c r="H18" s="4">
        <v>0</v>
      </c>
      <c r="I18" s="4">
        <f t="shared" si="4"/>
        <v>2</v>
      </c>
      <c r="J18" s="4">
        <f t="shared" si="5"/>
        <v>1</v>
      </c>
      <c r="K18" s="4">
        <f t="shared" si="6"/>
        <v>1</v>
      </c>
      <c r="L18" s="4">
        <f t="shared" si="7"/>
        <v>0</v>
      </c>
      <c r="M18" s="4">
        <v>0</v>
      </c>
      <c r="N18" s="4">
        <v>0</v>
      </c>
      <c r="O18" s="4">
        <f t="shared" si="8"/>
        <v>1</v>
      </c>
      <c r="P18" s="4">
        <v>0</v>
      </c>
      <c r="Q18" s="4">
        <v>1</v>
      </c>
      <c r="R18" s="4">
        <f t="shared" si="27"/>
        <v>0</v>
      </c>
      <c r="S18" s="4">
        <v>0</v>
      </c>
      <c r="T18" s="4">
        <v>0</v>
      </c>
      <c r="U18" s="4">
        <f t="shared" si="9"/>
        <v>0</v>
      </c>
      <c r="V18" s="4">
        <v>0</v>
      </c>
      <c r="W18" s="4">
        <v>0</v>
      </c>
      <c r="X18" s="4">
        <f t="shared" si="10"/>
        <v>0</v>
      </c>
      <c r="Y18" s="4">
        <v>0</v>
      </c>
      <c r="Z18" s="4">
        <v>0</v>
      </c>
      <c r="AA18" s="4">
        <f t="shared" si="11"/>
        <v>1</v>
      </c>
      <c r="AB18" s="4">
        <v>1</v>
      </c>
      <c r="AC18" s="4">
        <v>0</v>
      </c>
      <c r="AD18" s="4">
        <f t="shared" si="12"/>
        <v>3</v>
      </c>
      <c r="AE18" s="4">
        <f t="shared" si="13"/>
        <v>2</v>
      </c>
      <c r="AF18" s="4">
        <f t="shared" si="14"/>
        <v>1</v>
      </c>
      <c r="AG18" s="4">
        <f t="shared" si="15"/>
        <v>1</v>
      </c>
      <c r="AH18" s="4">
        <v>1</v>
      </c>
      <c r="AI18" s="4">
        <v>0</v>
      </c>
      <c r="AJ18" s="4">
        <f t="shared" si="16"/>
        <v>1</v>
      </c>
      <c r="AK18" s="4">
        <v>0</v>
      </c>
      <c r="AL18" s="4">
        <v>1</v>
      </c>
      <c r="AM18" s="4">
        <f t="shared" si="17"/>
        <v>1</v>
      </c>
      <c r="AN18" s="4">
        <v>1</v>
      </c>
      <c r="AO18" s="4">
        <v>0</v>
      </c>
      <c r="AP18" s="4">
        <f t="shared" si="18"/>
        <v>0</v>
      </c>
      <c r="AQ18" s="4">
        <f t="shared" si="28"/>
        <v>0</v>
      </c>
      <c r="AR18" s="4">
        <f t="shared" si="19"/>
        <v>0</v>
      </c>
      <c r="AS18" s="4">
        <f t="shared" si="20"/>
        <v>0</v>
      </c>
      <c r="AT18" s="4">
        <v>0</v>
      </c>
      <c r="AU18" s="4">
        <v>0</v>
      </c>
      <c r="AV18" s="4">
        <f>SUM(AW18:AX18)</f>
        <v>0</v>
      </c>
      <c r="AW18" s="4">
        <v>0</v>
      </c>
      <c r="AX18" s="4">
        <v>0</v>
      </c>
      <c r="AY18" s="4">
        <f t="shared" si="22"/>
        <v>0</v>
      </c>
      <c r="AZ18" s="4">
        <v>0</v>
      </c>
      <c r="BA18" s="4">
        <v>0</v>
      </c>
      <c r="BB18" s="4">
        <f t="shared" si="23"/>
        <v>0</v>
      </c>
      <c r="BC18" s="4">
        <v>0</v>
      </c>
      <c r="BD18" s="4">
        <v>0</v>
      </c>
      <c r="BE18" s="4">
        <f t="shared" si="24"/>
        <v>0</v>
      </c>
      <c r="BF18" s="4">
        <v>0</v>
      </c>
      <c r="BG18" s="4">
        <v>0</v>
      </c>
      <c r="BH18" s="4">
        <f t="shared" si="25"/>
        <v>0</v>
      </c>
      <c r="BI18" s="4">
        <v>0</v>
      </c>
      <c r="BJ18" s="4">
        <v>0</v>
      </c>
      <c r="BK18" s="4">
        <f t="shared" si="26"/>
        <v>0</v>
      </c>
      <c r="BL18" s="4">
        <v>0</v>
      </c>
      <c r="BM18" s="4">
        <v>0</v>
      </c>
    </row>
    <row r="19" spans="1:65" ht="18.75" customHeight="1">
      <c r="A19" s="15" t="s">
        <v>27</v>
      </c>
      <c r="B19" s="2" t="s">
        <v>44</v>
      </c>
      <c r="C19" s="12">
        <f t="shared" si="0"/>
        <v>22</v>
      </c>
      <c r="D19" s="12">
        <f t="shared" si="1"/>
        <v>13</v>
      </c>
      <c r="E19" s="12">
        <f t="shared" si="2"/>
        <v>9</v>
      </c>
      <c r="F19" s="4">
        <f t="shared" si="3"/>
        <v>0</v>
      </c>
      <c r="G19" s="13">
        <v>0</v>
      </c>
      <c r="H19" s="4">
        <v>0</v>
      </c>
      <c r="I19" s="4">
        <f t="shared" si="4"/>
        <v>13</v>
      </c>
      <c r="J19" s="4">
        <f t="shared" si="5"/>
        <v>7</v>
      </c>
      <c r="K19" s="4">
        <f t="shared" si="6"/>
        <v>6</v>
      </c>
      <c r="L19" s="4">
        <f t="shared" si="7"/>
        <v>1</v>
      </c>
      <c r="M19" s="4">
        <v>1</v>
      </c>
      <c r="N19" s="4">
        <v>0</v>
      </c>
      <c r="O19" s="4">
        <f t="shared" si="8"/>
        <v>1</v>
      </c>
      <c r="P19" s="4">
        <v>0</v>
      </c>
      <c r="Q19" s="4">
        <v>1</v>
      </c>
      <c r="R19" s="4">
        <f t="shared" si="27"/>
        <v>3</v>
      </c>
      <c r="S19" s="4">
        <v>3</v>
      </c>
      <c r="T19" s="4">
        <v>0</v>
      </c>
      <c r="U19" s="4">
        <f t="shared" si="9"/>
        <v>3</v>
      </c>
      <c r="V19" s="4">
        <v>1</v>
      </c>
      <c r="W19" s="4">
        <v>2</v>
      </c>
      <c r="X19" s="4">
        <f t="shared" si="10"/>
        <v>2</v>
      </c>
      <c r="Y19" s="4">
        <v>1</v>
      </c>
      <c r="Z19" s="4">
        <v>1</v>
      </c>
      <c r="AA19" s="4">
        <f t="shared" si="11"/>
        <v>3</v>
      </c>
      <c r="AB19" s="4">
        <v>1</v>
      </c>
      <c r="AC19" s="4">
        <v>2</v>
      </c>
      <c r="AD19" s="4">
        <f t="shared" si="12"/>
        <v>9</v>
      </c>
      <c r="AE19" s="4">
        <f t="shared" si="13"/>
        <v>6</v>
      </c>
      <c r="AF19" s="4">
        <f t="shared" si="14"/>
        <v>3</v>
      </c>
      <c r="AG19" s="4">
        <f t="shared" si="15"/>
        <v>3</v>
      </c>
      <c r="AH19" s="4">
        <v>2</v>
      </c>
      <c r="AI19" s="4">
        <v>1</v>
      </c>
      <c r="AJ19" s="4">
        <f t="shared" si="16"/>
        <v>2</v>
      </c>
      <c r="AK19" s="4">
        <v>2</v>
      </c>
      <c r="AL19" s="4">
        <v>0</v>
      </c>
      <c r="AM19" s="4">
        <f t="shared" si="17"/>
        <v>4</v>
      </c>
      <c r="AN19" s="4">
        <v>2</v>
      </c>
      <c r="AO19" s="4">
        <v>2</v>
      </c>
      <c r="AP19" s="4">
        <f t="shared" si="18"/>
        <v>0</v>
      </c>
      <c r="AQ19" s="4">
        <f t="shared" si="28"/>
        <v>0</v>
      </c>
      <c r="AR19" s="4">
        <f t="shared" si="19"/>
        <v>0</v>
      </c>
      <c r="AS19" s="4">
        <f t="shared" si="20"/>
        <v>0</v>
      </c>
      <c r="AT19" s="4">
        <v>0</v>
      </c>
      <c r="AU19" s="4">
        <v>0</v>
      </c>
      <c r="AV19" s="4">
        <f t="shared" si="21"/>
        <v>0</v>
      </c>
      <c r="AW19" s="4">
        <v>0</v>
      </c>
      <c r="AX19" s="4">
        <v>0</v>
      </c>
      <c r="AY19" s="4">
        <f t="shared" si="22"/>
        <v>0</v>
      </c>
      <c r="AZ19" s="4">
        <v>0</v>
      </c>
      <c r="BA19" s="4">
        <v>0</v>
      </c>
      <c r="BB19" s="4">
        <f t="shared" si="23"/>
        <v>0</v>
      </c>
      <c r="BC19" s="4">
        <v>0</v>
      </c>
      <c r="BD19" s="4">
        <v>0</v>
      </c>
      <c r="BE19" s="4">
        <f t="shared" si="24"/>
        <v>0</v>
      </c>
      <c r="BF19" s="4">
        <v>0</v>
      </c>
      <c r="BG19" s="4">
        <v>0</v>
      </c>
      <c r="BH19" s="4">
        <f t="shared" si="25"/>
        <v>0</v>
      </c>
      <c r="BI19" s="4">
        <v>0</v>
      </c>
      <c r="BJ19" s="4">
        <v>0</v>
      </c>
      <c r="BK19" s="4">
        <f t="shared" si="26"/>
        <v>0</v>
      </c>
      <c r="BL19" s="4">
        <v>0</v>
      </c>
      <c r="BM19" s="4">
        <v>0</v>
      </c>
    </row>
    <row r="20" spans="1:65" ht="18.75" customHeight="1">
      <c r="A20" s="15" t="s">
        <v>27</v>
      </c>
      <c r="B20" s="2" t="s">
        <v>45</v>
      </c>
      <c r="C20" s="12">
        <f t="shared" si="0"/>
        <v>117</v>
      </c>
      <c r="D20" s="12">
        <f t="shared" si="1"/>
        <v>68</v>
      </c>
      <c r="E20" s="12">
        <f t="shared" si="2"/>
        <v>49</v>
      </c>
      <c r="F20" s="4">
        <f t="shared" si="3"/>
        <v>0</v>
      </c>
      <c r="G20" s="13">
        <v>0</v>
      </c>
      <c r="H20" s="4">
        <v>0</v>
      </c>
      <c r="I20" s="4">
        <f t="shared" si="4"/>
        <v>48</v>
      </c>
      <c r="J20" s="4">
        <f t="shared" si="5"/>
        <v>28</v>
      </c>
      <c r="K20" s="4">
        <f t="shared" si="6"/>
        <v>20</v>
      </c>
      <c r="L20" s="4">
        <f t="shared" si="7"/>
        <v>9</v>
      </c>
      <c r="M20" s="4">
        <v>4</v>
      </c>
      <c r="N20" s="4">
        <v>5</v>
      </c>
      <c r="O20" s="4">
        <f t="shared" si="8"/>
        <v>9</v>
      </c>
      <c r="P20" s="4">
        <v>5</v>
      </c>
      <c r="Q20" s="4">
        <v>4</v>
      </c>
      <c r="R20" s="4">
        <f t="shared" si="27"/>
        <v>7</v>
      </c>
      <c r="S20" s="4">
        <v>3</v>
      </c>
      <c r="T20" s="4">
        <v>4</v>
      </c>
      <c r="U20" s="4">
        <f t="shared" si="9"/>
        <v>14</v>
      </c>
      <c r="V20" s="4">
        <v>10</v>
      </c>
      <c r="W20" s="4">
        <v>4</v>
      </c>
      <c r="X20" s="4">
        <f t="shared" si="10"/>
        <v>6</v>
      </c>
      <c r="Y20" s="4">
        <v>4</v>
      </c>
      <c r="Z20" s="4">
        <v>2</v>
      </c>
      <c r="AA20" s="4">
        <f t="shared" si="11"/>
        <v>3</v>
      </c>
      <c r="AB20" s="4">
        <v>2</v>
      </c>
      <c r="AC20" s="4">
        <v>1</v>
      </c>
      <c r="AD20" s="4">
        <f t="shared" si="12"/>
        <v>29</v>
      </c>
      <c r="AE20" s="4">
        <f t="shared" si="13"/>
        <v>17</v>
      </c>
      <c r="AF20" s="4">
        <f t="shared" si="14"/>
        <v>12</v>
      </c>
      <c r="AG20" s="4">
        <f t="shared" si="15"/>
        <v>12</v>
      </c>
      <c r="AH20" s="4">
        <v>6</v>
      </c>
      <c r="AI20" s="4">
        <v>6</v>
      </c>
      <c r="AJ20" s="4">
        <f>SUM(AK20:AL20)</f>
        <v>7</v>
      </c>
      <c r="AK20" s="4">
        <v>5</v>
      </c>
      <c r="AL20" s="4">
        <v>2</v>
      </c>
      <c r="AM20" s="4">
        <f t="shared" si="17"/>
        <v>10</v>
      </c>
      <c r="AN20" s="4">
        <v>6</v>
      </c>
      <c r="AO20" s="4">
        <v>4</v>
      </c>
      <c r="AP20" s="4">
        <f t="shared" si="18"/>
        <v>40</v>
      </c>
      <c r="AQ20" s="4">
        <f t="shared" si="28"/>
        <v>23</v>
      </c>
      <c r="AR20" s="4">
        <f t="shared" si="19"/>
        <v>17</v>
      </c>
      <c r="AS20" s="4">
        <f t="shared" si="20"/>
        <v>11</v>
      </c>
      <c r="AT20" s="4">
        <v>7</v>
      </c>
      <c r="AU20" s="4">
        <v>4</v>
      </c>
      <c r="AV20" s="4">
        <f t="shared" si="21"/>
        <v>16</v>
      </c>
      <c r="AW20" s="4">
        <v>11</v>
      </c>
      <c r="AX20" s="4">
        <v>5</v>
      </c>
      <c r="AY20" s="4">
        <f t="shared" si="22"/>
        <v>13</v>
      </c>
      <c r="AZ20" s="4">
        <v>5</v>
      </c>
      <c r="BA20" s="4">
        <v>8</v>
      </c>
      <c r="BB20" s="4">
        <f t="shared" si="23"/>
        <v>0</v>
      </c>
      <c r="BC20" s="4">
        <v>0</v>
      </c>
      <c r="BD20" s="4">
        <v>0</v>
      </c>
      <c r="BE20" s="4">
        <f t="shared" si="24"/>
        <v>0</v>
      </c>
      <c r="BF20" s="4">
        <v>0</v>
      </c>
      <c r="BG20" s="4">
        <v>0</v>
      </c>
      <c r="BH20" s="4">
        <f t="shared" si="25"/>
        <v>0</v>
      </c>
      <c r="BI20" s="4">
        <v>0</v>
      </c>
      <c r="BJ20" s="4">
        <v>0</v>
      </c>
      <c r="BK20" s="4">
        <f t="shared" si="26"/>
        <v>0</v>
      </c>
      <c r="BL20" s="4">
        <v>0</v>
      </c>
      <c r="BM20" s="4">
        <v>0</v>
      </c>
    </row>
    <row r="21" spans="1:65" ht="18.75" customHeight="1">
      <c r="A21" s="19" t="s">
        <v>25</v>
      </c>
      <c r="B21" s="20"/>
      <c r="C21" s="12">
        <f>SUM(C5:C20)</f>
        <v>1381</v>
      </c>
      <c r="D21" s="12">
        <f>SUM(D5:D20)</f>
        <v>883</v>
      </c>
      <c r="E21" s="12">
        <f>SUM(E5:E20)</f>
        <v>498</v>
      </c>
      <c r="F21" s="12">
        <f>SUM(F5:F20)</f>
        <v>29</v>
      </c>
      <c r="G21" s="12">
        <f>SUM(G5:G20)</f>
        <v>16</v>
      </c>
      <c r="H21" s="12">
        <f>SUM(H5:H20)</f>
        <v>13</v>
      </c>
      <c r="I21" s="12">
        <f>SUM(I5:I20)</f>
        <v>431</v>
      </c>
      <c r="J21" s="12">
        <f>SUM(J5:J20)</f>
        <v>274</v>
      </c>
      <c r="K21" s="12">
        <f>SUM(K5:K20)</f>
        <v>157</v>
      </c>
      <c r="L21" s="12">
        <f>SUM(L5:L20)</f>
        <v>73</v>
      </c>
      <c r="M21" s="12">
        <f>SUM(M5:M20)</f>
        <v>45</v>
      </c>
      <c r="N21" s="12">
        <f>SUM(N5:N20)</f>
        <v>28</v>
      </c>
      <c r="O21" s="12">
        <f>SUM(O5:O20)</f>
        <v>66</v>
      </c>
      <c r="P21" s="12">
        <f>SUM(P5:P20)</f>
        <v>40</v>
      </c>
      <c r="Q21" s="12">
        <f>SUM(Q5:Q20)</f>
        <v>26</v>
      </c>
      <c r="R21" s="12">
        <f>SUM(R5:R20)</f>
        <v>69</v>
      </c>
      <c r="S21" s="12">
        <f>SUM(S5:S20)</f>
        <v>43</v>
      </c>
      <c r="T21" s="12">
        <f>SUM(T5:T20)</f>
        <v>26</v>
      </c>
      <c r="U21" s="12">
        <f>SUM(U5:U20)</f>
        <v>75</v>
      </c>
      <c r="V21" s="12">
        <f>SUM(V5:V20)</f>
        <v>55</v>
      </c>
      <c r="W21" s="12">
        <f>SUM(W5:W20)</f>
        <v>20</v>
      </c>
      <c r="X21" s="12">
        <f>SUM(X5:X20)</f>
        <v>80</v>
      </c>
      <c r="Y21" s="12">
        <f>SUM(Y5:Y20)</f>
        <v>50</v>
      </c>
      <c r="Z21" s="12">
        <f>SUM(Z5:Z20)</f>
        <v>30</v>
      </c>
      <c r="AA21" s="12">
        <f>SUM(AA5:AA20)</f>
        <v>68</v>
      </c>
      <c r="AB21" s="12">
        <f>SUM(AB5:AB20)</f>
        <v>41</v>
      </c>
      <c r="AC21" s="12">
        <f>SUM(AC5:AC20)</f>
        <v>27</v>
      </c>
      <c r="AD21" s="12">
        <f>SUM(AD5:AD20)</f>
        <v>341</v>
      </c>
      <c r="AE21" s="12">
        <f>SUM(AE5:AE20)</f>
        <v>230</v>
      </c>
      <c r="AF21" s="12">
        <f>SUM(AF5:AF20)</f>
        <v>111</v>
      </c>
      <c r="AG21" s="12">
        <f>SUM(AG5:AG20)</f>
        <v>116</v>
      </c>
      <c r="AH21" s="12">
        <f>SUM(AH5:AH20)</f>
        <v>77</v>
      </c>
      <c r="AI21" s="12">
        <f>SUM(AI5:AI20)</f>
        <v>39</v>
      </c>
      <c r="AJ21" s="12">
        <f>SUM(AJ5:AJ20)</f>
        <v>123</v>
      </c>
      <c r="AK21" s="12">
        <f>SUM(AK5:AK20)</f>
        <v>87</v>
      </c>
      <c r="AL21" s="12">
        <f>SUM(AL5:AL20)</f>
        <v>36</v>
      </c>
      <c r="AM21" s="12">
        <f>SUM(AM5:AM20)</f>
        <v>102</v>
      </c>
      <c r="AN21" s="12">
        <f>SUM(AN5:AN20)</f>
        <v>66</v>
      </c>
      <c r="AO21" s="12">
        <f>SUM(AO5:AO20)</f>
        <v>36</v>
      </c>
      <c r="AP21" s="12">
        <f>SUM(AP5:AP20)</f>
        <v>580</v>
      </c>
      <c r="AQ21" s="12">
        <f>SUM(AQ5:AQ20)</f>
        <v>363</v>
      </c>
      <c r="AR21" s="12">
        <f>SUM(AR5:AR20)</f>
        <v>217</v>
      </c>
      <c r="AS21" s="12">
        <f>SUM(AS5:AS20)</f>
        <v>200</v>
      </c>
      <c r="AT21" s="12">
        <f>SUM(AT5:AT20)</f>
        <v>127</v>
      </c>
      <c r="AU21" s="12">
        <f>SUM(AU5:AU20)</f>
        <v>73</v>
      </c>
      <c r="AV21" s="12">
        <f>SUM(AV5:AV20)</f>
        <v>194</v>
      </c>
      <c r="AW21" s="12">
        <f>SUM(AW5:AW20)</f>
        <v>123</v>
      </c>
      <c r="AX21" s="12">
        <f>SUM(AX5:AX20)</f>
        <v>71</v>
      </c>
      <c r="AY21" s="12">
        <f>SUM(AY5:AY20)</f>
        <v>169</v>
      </c>
      <c r="AZ21" s="12">
        <f>SUM(AZ5:AZ20)</f>
        <v>102</v>
      </c>
      <c r="BA21" s="12">
        <f>SUM(BA5:BA20)</f>
        <v>67</v>
      </c>
      <c r="BB21" s="12">
        <f>SUM(BB5:BB20)</f>
        <v>5</v>
      </c>
      <c r="BC21" s="12">
        <f>SUM(BC5:BC20)</f>
        <v>4</v>
      </c>
      <c r="BD21" s="12">
        <f>SUM(BD5:BD20)</f>
        <v>1</v>
      </c>
      <c r="BE21" s="12">
        <f>SUM(BE5:BE20)</f>
        <v>5</v>
      </c>
      <c r="BF21" s="12">
        <f>SUM(BF5:BF20)</f>
        <v>3</v>
      </c>
      <c r="BG21" s="12">
        <f>SUM(BG5:BG20)</f>
        <v>2</v>
      </c>
      <c r="BH21" s="12">
        <f>SUM(BH5:BH20)</f>
        <v>6</v>
      </c>
      <c r="BI21" s="12">
        <f>SUM(BI5:BI20)</f>
        <v>4</v>
      </c>
      <c r="BJ21" s="12">
        <f>SUM(BJ5:BJ20)</f>
        <v>2</v>
      </c>
      <c r="BK21" s="12">
        <f>SUM(BK5:BK20)</f>
        <v>1</v>
      </c>
      <c r="BL21" s="12">
        <f>SUM(BL5:BL20)</f>
        <v>0</v>
      </c>
      <c r="BM21" s="12">
        <f>SUM(BM5:BM20)</f>
        <v>1</v>
      </c>
    </row>
    <row r="22" spans="1:65" ht="18.75" customHeight="1">
      <c r="A22" s="15" t="s">
        <v>28</v>
      </c>
      <c r="B22" s="6" t="s">
        <v>8</v>
      </c>
      <c r="C22" s="12">
        <f t="shared" si="0"/>
        <v>232</v>
      </c>
      <c r="D22" s="12">
        <f>G22+J22+AE22+AQ22</f>
        <v>152</v>
      </c>
      <c r="E22" s="12">
        <f>H22+K22+AF22+AR22</f>
        <v>80</v>
      </c>
      <c r="F22" s="4">
        <f t="shared" si="3"/>
        <v>0</v>
      </c>
      <c r="G22" s="13">
        <v>0</v>
      </c>
      <c r="H22" s="4">
        <v>0</v>
      </c>
      <c r="I22" s="4">
        <f t="shared" si="4"/>
        <v>72</v>
      </c>
      <c r="J22" s="4">
        <f t="shared" si="5"/>
        <v>47</v>
      </c>
      <c r="K22" s="4">
        <f t="shared" si="6"/>
        <v>25</v>
      </c>
      <c r="L22" s="4">
        <f t="shared" si="7"/>
        <v>12</v>
      </c>
      <c r="M22" s="8">
        <v>8</v>
      </c>
      <c r="N22" s="8">
        <v>4</v>
      </c>
      <c r="O22" s="4">
        <f t="shared" si="8"/>
        <v>13</v>
      </c>
      <c r="P22" s="8">
        <v>8</v>
      </c>
      <c r="Q22" s="8">
        <v>5</v>
      </c>
      <c r="R22" s="4">
        <f t="shared" si="27"/>
        <v>11</v>
      </c>
      <c r="S22" s="8">
        <v>7</v>
      </c>
      <c r="T22" s="8">
        <v>4</v>
      </c>
      <c r="U22" s="4">
        <f t="shared" si="9"/>
        <v>12</v>
      </c>
      <c r="V22" s="8">
        <v>8</v>
      </c>
      <c r="W22" s="8">
        <v>4</v>
      </c>
      <c r="X22" s="4">
        <f t="shared" si="10"/>
        <v>17</v>
      </c>
      <c r="Y22" s="8">
        <v>11</v>
      </c>
      <c r="Z22" s="8">
        <v>6</v>
      </c>
      <c r="AA22" s="4">
        <f t="shared" si="11"/>
        <v>7</v>
      </c>
      <c r="AB22" s="8">
        <v>5</v>
      </c>
      <c r="AC22" s="8">
        <v>2</v>
      </c>
      <c r="AD22" s="4">
        <f t="shared" si="12"/>
        <v>46</v>
      </c>
      <c r="AE22" s="4">
        <f t="shared" si="13"/>
        <v>31</v>
      </c>
      <c r="AF22" s="4">
        <f t="shared" si="14"/>
        <v>15</v>
      </c>
      <c r="AG22" s="4">
        <f t="shared" si="15"/>
        <v>18</v>
      </c>
      <c r="AH22" s="8">
        <v>13</v>
      </c>
      <c r="AI22" s="8">
        <v>5</v>
      </c>
      <c r="AJ22" s="4">
        <f t="shared" si="16"/>
        <v>18</v>
      </c>
      <c r="AK22" s="8">
        <v>13</v>
      </c>
      <c r="AL22" s="8">
        <v>5</v>
      </c>
      <c r="AM22" s="4">
        <f t="shared" si="17"/>
        <v>10</v>
      </c>
      <c r="AN22" s="8">
        <v>5</v>
      </c>
      <c r="AO22" s="8">
        <v>5</v>
      </c>
      <c r="AP22" s="4">
        <f t="shared" si="18"/>
        <v>114</v>
      </c>
      <c r="AQ22" s="4">
        <f>AT22+AW22+AZ22+BC22+BF22+BI22+BL22</f>
        <v>74</v>
      </c>
      <c r="AR22" s="4">
        <f>AU22+AX22+BA22+BD22+BG22+BJ22+BM22</f>
        <v>40</v>
      </c>
      <c r="AS22" s="4">
        <f t="shared" si="20"/>
        <v>43</v>
      </c>
      <c r="AT22" s="8">
        <v>29</v>
      </c>
      <c r="AU22" s="8">
        <v>14</v>
      </c>
      <c r="AV22" s="4">
        <f t="shared" si="21"/>
        <v>29</v>
      </c>
      <c r="AW22" s="8">
        <v>19</v>
      </c>
      <c r="AX22" s="8">
        <v>10</v>
      </c>
      <c r="AY22" s="4">
        <f t="shared" si="22"/>
        <v>42</v>
      </c>
      <c r="AZ22" s="8">
        <v>26</v>
      </c>
      <c r="BA22" s="8">
        <v>16</v>
      </c>
      <c r="BB22" s="4">
        <f t="shared" si="23"/>
        <v>0</v>
      </c>
      <c r="BC22" s="4">
        <v>0</v>
      </c>
      <c r="BD22" s="4">
        <v>0</v>
      </c>
      <c r="BE22" s="4">
        <f t="shared" si="24"/>
        <v>0</v>
      </c>
      <c r="BF22" s="4">
        <v>0</v>
      </c>
      <c r="BG22" s="4">
        <v>0</v>
      </c>
      <c r="BH22" s="4">
        <f t="shared" si="25"/>
        <v>0</v>
      </c>
      <c r="BI22" s="4">
        <v>0</v>
      </c>
      <c r="BJ22" s="4">
        <v>0</v>
      </c>
      <c r="BK22" s="4">
        <f t="shared" si="26"/>
        <v>0</v>
      </c>
      <c r="BL22" s="4">
        <v>0</v>
      </c>
      <c r="BM22" s="4">
        <v>0</v>
      </c>
    </row>
    <row r="23" spans="1:65" ht="18.75" customHeight="1">
      <c r="A23" s="15" t="s">
        <v>28</v>
      </c>
      <c r="B23" s="6" t="s">
        <v>9</v>
      </c>
      <c r="C23" s="12">
        <f t="shared" si="0"/>
        <v>129</v>
      </c>
      <c r="D23" s="12">
        <f aca="true" t="shared" si="29" ref="D23:D28">G23+J23+AE23+AQ23</f>
        <v>85</v>
      </c>
      <c r="E23" s="12">
        <f aca="true" t="shared" si="30" ref="E23:E28">H23+K23+AF23+AR23</f>
        <v>44</v>
      </c>
      <c r="F23" s="4">
        <f t="shared" si="3"/>
        <v>0</v>
      </c>
      <c r="G23" s="13">
        <v>0</v>
      </c>
      <c r="H23" s="4">
        <v>0</v>
      </c>
      <c r="I23" s="4">
        <f t="shared" si="4"/>
        <v>0</v>
      </c>
      <c r="J23" s="4">
        <f t="shared" si="5"/>
        <v>0</v>
      </c>
      <c r="K23" s="4">
        <f t="shared" si="6"/>
        <v>0</v>
      </c>
      <c r="L23" s="4">
        <f t="shared" si="7"/>
        <v>0</v>
      </c>
      <c r="M23" s="14">
        <v>0</v>
      </c>
      <c r="N23" s="14">
        <v>0</v>
      </c>
      <c r="O23" s="4">
        <f t="shared" si="8"/>
        <v>0</v>
      </c>
      <c r="P23" s="14">
        <v>0</v>
      </c>
      <c r="Q23" s="14">
        <v>0</v>
      </c>
      <c r="R23" s="4">
        <f t="shared" si="27"/>
        <v>0</v>
      </c>
      <c r="S23" s="14">
        <v>0</v>
      </c>
      <c r="T23" s="14">
        <v>0</v>
      </c>
      <c r="U23" s="4">
        <f t="shared" si="9"/>
        <v>0</v>
      </c>
      <c r="V23" s="14">
        <v>0</v>
      </c>
      <c r="W23" s="14">
        <v>0</v>
      </c>
      <c r="X23" s="4">
        <f t="shared" si="10"/>
        <v>0</v>
      </c>
      <c r="Y23" s="14">
        <v>0</v>
      </c>
      <c r="Z23" s="14">
        <v>0</v>
      </c>
      <c r="AA23" s="4">
        <f t="shared" si="11"/>
        <v>0</v>
      </c>
      <c r="AB23" s="14">
        <v>0</v>
      </c>
      <c r="AC23" s="14">
        <v>0</v>
      </c>
      <c r="AD23" s="4">
        <f t="shared" si="12"/>
        <v>0</v>
      </c>
      <c r="AE23" s="4">
        <f t="shared" si="13"/>
        <v>0</v>
      </c>
      <c r="AF23" s="4">
        <f t="shared" si="14"/>
        <v>0</v>
      </c>
      <c r="AG23" s="4">
        <f t="shared" si="15"/>
        <v>0</v>
      </c>
      <c r="AH23" s="14">
        <v>0</v>
      </c>
      <c r="AI23" s="14">
        <v>0</v>
      </c>
      <c r="AJ23" s="4">
        <f t="shared" si="16"/>
        <v>0</v>
      </c>
      <c r="AK23" s="14">
        <v>0</v>
      </c>
      <c r="AL23" s="14">
        <v>0</v>
      </c>
      <c r="AM23" s="4">
        <f t="shared" si="17"/>
        <v>0</v>
      </c>
      <c r="AN23" s="14">
        <v>0</v>
      </c>
      <c r="AO23" s="14">
        <v>0</v>
      </c>
      <c r="AP23" s="4">
        <f t="shared" si="18"/>
        <v>129</v>
      </c>
      <c r="AQ23" s="4">
        <f aca="true" t="shared" si="31" ref="AQ23:AQ28">AT23+AW23+AZ23+BC23+BF23+BI23+BL23</f>
        <v>85</v>
      </c>
      <c r="AR23" s="4">
        <f aca="true" t="shared" si="32" ref="AR23:AR28">AU23+AX23+BA23+BD23+BG23+BJ23+BM23</f>
        <v>44</v>
      </c>
      <c r="AS23" s="4">
        <f t="shared" si="20"/>
        <v>48</v>
      </c>
      <c r="AT23" s="8">
        <v>33</v>
      </c>
      <c r="AU23" s="8">
        <v>15</v>
      </c>
      <c r="AV23" s="4">
        <f t="shared" si="21"/>
        <v>40</v>
      </c>
      <c r="AW23" s="8">
        <v>33</v>
      </c>
      <c r="AX23" s="8">
        <v>7</v>
      </c>
      <c r="AY23" s="4">
        <f t="shared" si="22"/>
        <v>41</v>
      </c>
      <c r="AZ23" s="8">
        <v>19</v>
      </c>
      <c r="BA23" s="8">
        <v>22</v>
      </c>
      <c r="BB23" s="4">
        <f t="shared" si="23"/>
        <v>0</v>
      </c>
      <c r="BC23" s="4">
        <v>0</v>
      </c>
      <c r="BD23" s="4">
        <v>0</v>
      </c>
      <c r="BE23" s="4">
        <f t="shared" si="24"/>
        <v>0</v>
      </c>
      <c r="BF23" s="4">
        <v>0</v>
      </c>
      <c r="BG23" s="4">
        <v>0</v>
      </c>
      <c r="BH23" s="4">
        <f t="shared" si="25"/>
        <v>0</v>
      </c>
      <c r="BI23" s="4">
        <v>0</v>
      </c>
      <c r="BJ23" s="4">
        <v>0</v>
      </c>
      <c r="BK23" s="4">
        <f t="shared" si="26"/>
        <v>0</v>
      </c>
      <c r="BL23" s="4">
        <v>0</v>
      </c>
      <c r="BM23" s="4">
        <v>0</v>
      </c>
    </row>
    <row r="24" spans="1:65" ht="18.75" customHeight="1">
      <c r="A24" s="15" t="s">
        <v>28</v>
      </c>
      <c r="B24" s="6" t="s">
        <v>11</v>
      </c>
      <c r="C24" s="12">
        <f>SUM(D24:E24)</f>
        <v>172</v>
      </c>
      <c r="D24" s="12">
        <f>G24+J24+AE24+AQ24</f>
        <v>123</v>
      </c>
      <c r="E24" s="12">
        <f>H24+K24+AF24+AR24</f>
        <v>49</v>
      </c>
      <c r="F24" s="4">
        <f>SUM(G24:H24)</f>
        <v>0</v>
      </c>
      <c r="G24" s="13">
        <v>0</v>
      </c>
      <c r="H24" s="4">
        <v>0</v>
      </c>
      <c r="I24" s="4">
        <f>SUM(J24:K24)</f>
        <v>47</v>
      </c>
      <c r="J24" s="4">
        <f>M24+P24+S24+V24+Y24+AB24</f>
        <v>34</v>
      </c>
      <c r="K24" s="4">
        <f>N24+Q24+T24+W24+Z24+AC24</f>
        <v>13</v>
      </c>
      <c r="L24" s="4">
        <f>SUM(M24:N24)</f>
        <v>6</v>
      </c>
      <c r="M24" s="8">
        <v>3</v>
      </c>
      <c r="N24" s="8">
        <v>3</v>
      </c>
      <c r="O24" s="4">
        <f>SUM(P24:Q24)</f>
        <v>8</v>
      </c>
      <c r="P24" s="8">
        <v>5</v>
      </c>
      <c r="Q24" s="8">
        <v>3</v>
      </c>
      <c r="R24" s="4">
        <f>SUM(S24:T24)</f>
        <v>11</v>
      </c>
      <c r="S24" s="8">
        <v>6</v>
      </c>
      <c r="T24" s="8">
        <v>5</v>
      </c>
      <c r="U24" s="4">
        <f>SUM(V24:W24)</f>
        <v>6</v>
      </c>
      <c r="V24" s="8">
        <v>5</v>
      </c>
      <c r="W24" s="8">
        <v>1</v>
      </c>
      <c r="X24" s="4">
        <f>SUM(Y24:Z24)</f>
        <v>8</v>
      </c>
      <c r="Y24" s="8">
        <v>7</v>
      </c>
      <c r="Z24" s="8">
        <v>1</v>
      </c>
      <c r="AA24" s="4">
        <f>SUM(AB24:AC24)</f>
        <v>8</v>
      </c>
      <c r="AB24" s="8">
        <v>8</v>
      </c>
      <c r="AC24" s="13">
        <v>0</v>
      </c>
      <c r="AD24" s="4">
        <f>SUM(AE24:AF24)</f>
        <v>38</v>
      </c>
      <c r="AE24" s="4">
        <f>AH24+AK24+AN24</f>
        <v>27</v>
      </c>
      <c r="AF24" s="4">
        <f>AI24+AL24+AO24</f>
        <v>11</v>
      </c>
      <c r="AG24" s="4">
        <f>SUM(AH24:AI24)</f>
        <v>13</v>
      </c>
      <c r="AH24" s="8">
        <v>11</v>
      </c>
      <c r="AI24" s="8">
        <v>2</v>
      </c>
      <c r="AJ24" s="4">
        <f>SUM(AK24:AL24)</f>
        <v>10</v>
      </c>
      <c r="AK24" s="8">
        <v>8</v>
      </c>
      <c r="AL24" s="8">
        <v>2</v>
      </c>
      <c r="AM24" s="4">
        <f>SUM(AN24:AO24)</f>
        <v>15</v>
      </c>
      <c r="AN24" s="8">
        <v>8</v>
      </c>
      <c r="AO24" s="8">
        <v>7</v>
      </c>
      <c r="AP24" s="4">
        <f>SUM(AQ24:AR24)</f>
        <v>87</v>
      </c>
      <c r="AQ24" s="4">
        <f>AT24+AW24+AZ24+BC24+BF24+BI24+BL24</f>
        <v>62</v>
      </c>
      <c r="AR24" s="4">
        <f>AU24+AX24+BA24+BD24+BG24+BJ24+BM24</f>
        <v>25</v>
      </c>
      <c r="AS24" s="4">
        <f>SUM(AT24:AU24)</f>
        <v>30</v>
      </c>
      <c r="AT24" s="8">
        <v>25</v>
      </c>
      <c r="AU24" s="8">
        <v>5</v>
      </c>
      <c r="AV24" s="4">
        <f>SUM(AW24:AX24)</f>
        <v>34</v>
      </c>
      <c r="AW24" s="8">
        <v>22</v>
      </c>
      <c r="AX24" s="8">
        <v>12</v>
      </c>
      <c r="AY24" s="4">
        <f>SUM(AZ24:BA24)</f>
        <v>23</v>
      </c>
      <c r="AZ24" s="8">
        <v>15</v>
      </c>
      <c r="BA24" s="8">
        <v>8</v>
      </c>
      <c r="BB24" s="4">
        <f>SUM(BC24:BD24)</f>
        <v>0</v>
      </c>
      <c r="BC24" s="4">
        <v>0</v>
      </c>
      <c r="BD24" s="4">
        <v>0</v>
      </c>
      <c r="BE24" s="4">
        <f>SUM(BF24:BG24)</f>
        <v>0</v>
      </c>
      <c r="BF24" s="4">
        <v>0</v>
      </c>
      <c r="BG24" s="4">
        <v>0</v>
      </c>
      <c r="BH24" s="4">
        <f>SUM(BI24:BJ24)</f>
        <v>0</v>
      </c>
      <c r="BI24" s="4">
        <v>0</v>
      </c>
      <c r="BJ24" s="4">
        <v>0</v>
      </c>
      <c r="BK24" s="4">
        <f>SUM(BL24:BM24)</f>
        <v>0</v>
      </c>
      <c r="BL24" s="4">
        <v>0</v>
      </c>
      <c r="BM24" s="4">
        <v>0</v>
      </c>
    </row>
    <row r="25" spans="1:65" ht="18.75" customHeight="1">
      <c r="A25" s="15" t="s">
        <v>28</v>
      </c>
      <c r="B25" s="6" t="s">
        <v>10</v>
      </c>
      <c r="C25" s="12">
        <f t="shared" si="0"/>
        <v>77</v>
      </c>
      <c r="D25" s="12">
        <f t="shared" si="29"/>
        <v>53</v>
      </c>
      <c r="E25" s="12">
        <f t="shared" si="30"/>
        <v>24</v>
      </c>
      <c r="F25" s="4">
        <f t="shared" si="3"/>
        <v>0</v>
      </c>
      <c r="G25" s="13">
        <v>0</v>
      </c>
      <c r="H25" s="4">
        <v>0</v>
      </c>
      <c r="I25" s="4">
        <f t="shared" si="4"/>
        <v>6</v>
      </c>
      <c r="J25" s="4">
        <f t="shared" si="5"/>
        <v>2</v>
      </c>
      <c r="K25" s="4">
        <f t="shared" si="6"/>
        <v>4</v>
      </c>
      <c r="L25" s="4">
        <f t="shared" si="7"/>
        <v>0</v>
      </c>
      <c r="M25" s="14">
        <v>0</v>
      </c>
      <c r="N25" s="13">
        <v>0</v>
      </c>
      <c r="O25" s="4">
        <f t="shared" si="8"/>
        <v>2</v>
      </c>
      <c r="P25" s="8">
        <v>2</v>
      </c>
      <c r="Q25" s="13">
        <v>0</v>
      </c>
      <c r="R25" s="4">
        <f t="shared" si="27"/>
        <v>1</v>
      </c>
      <c r="S25" s="13">
        <v>0</v>
      </c>
      <c r="T25" s="13">
        <v>1</v>
      </c>
      <c r="U25" s="4">
        <f t="shared" si="9"/>
        <v>1</v>
      </c>
      <c r="V25" s="13">
        <v>0</v>
      </c>
      <c r="W25" s="13">
        <v>1</v>
      </c>
      <c r="X25" s="4">
        <f t="shared" si="10"/>
        <v>0</v>
      </c>
      <c r="Y25" s="13">
        <v>0</v>
      </c>
      <c r="Z25" s="14">
        <v>0</v>
      </c>
      <c r="AA25" s="4">
        <f t="shared" si="11"/>
        <v>2</v>
      </c>
      <c r="AB25" s="13">
        <v>0</v>
      </c>
      <c r="AC25" s="13">
        <v>2</v>
      </c>
      <c r="AD25" s="4">
        <f t="shared" si="12"/>
        <v>3</v>
      </c>
      <c r="AE25" s="4">
        <f t="shared" si="13"/>
        <v>3</v>
      </c>
      <c r="AF25" s="4">
        <f t="shared" si="14"/>
        <v>0</v>
      </c>
      <c r="AG25" s="4">
        <f t="shared" si="15"/>
        <v>0</v>
      </c>
      <c r="AH25" s="14">
        <v>0</v>
      </c>
      <c r="AI25" s="14">
        <v>0</v>
      </c>
      <c r="AJ25" s="4">
        <f t="shared" si="16"/>
        <v>2</v>
      </c>
      <c r="AK25" s="8">
        <v>2</v>
      </c>
      <c r="AL25" s="14">
        <v>0</v>
      </c>
      <c r="AM25" s="4">
        <f t="shared" si="17"/>
        <v>1</v>
      </c>
      <c r="AN25" s="8">
        <v>1</v>
      </c>
      <c r="AO25" s="14">
        <v>0</v>
      </c>
      <c r="AP25" s="4">
        <f t="shared" si="18"/>
        <v>68</v>
      </c>
      <c r="AQ25" s="4">
        <f t="shared" si="31"/>
        <v>48</v>
      </c>
      <c r="AR25" s="4">
        <f t="shared" si="32"/>
        <v>20</v>
      </c>
      <c r="AS25" s="4">
        <f t="shared" si="20"/>
        <v>26</v>
      </c>
      <c r="AT25" s="8">
        <v>21</v>
      </c>
      <c r="AU25" s="8">
        <v>5</v>
      </c>
      <c r="AV25" s="4">
        <f t="shared" si="21"/>
        <v>21</v>
      </c>
      <c r="AW25" s="8">
        <v>14</v>
      </c>
      <c r="AX25" s="8">
        <v>7</v>
      </c>
      <c r="AY25" s="4">
        <f t="shared" si="22"/>
        <v>21</v>
      </c>
      <c r="AZ25" s="8">
        <v>13</v>
      </c>
      <c r="BA25" s="8">
        <v>8</v>
      </c>
      <c r="BB25" s="4">
        <f t="shared" si="23"/>
        <v>0</v>
      </c>
      <c r="BC25" s="4">
        <v>0</v>
      </c>
      <c r="BD25" s="4">
        <v>0</v>
      </c>
      <c r="BE25" s="4">
        <f t="shared" si="24"/>
        <v>0</v>
      </c>
      <c r="BF25" s="4">
        <v>0</v>
      </c>
      <c r="BG25" s="4">
        <v>0</v>
      </c>
      <c r="BH25" s="4">
        <f t="shared" si="25"/>
        <v>0</v>
      </c>
      <c r="BI25" s="4">
        <v>0</v>
      </c>
      <c r="BJ25" s="4">
        <v>0</v>
      </c>
      <c r="BK25" s="4">
        <f t="shared" si="26"/>
        <v>0</v>
      </c>
      <c r="BL25" s="4">
        <v>0</v>
      </c>
      <c r="BM25" s="4">
        <v>0</v>
      </c>
    </row>
    <row r="26" spans="1:65" ht="18.75" customHeight="1">
      <c r="A26" s="15" t="s">
        <v>28</v>
      </c>
      <c r="B26" s="6" t="s">
        <v>12</v>
      </c>
      <c r="C26" s="12">
        <f t="shared" si="0"/>
        <v>198</v>
      </c>
      <c r="D26" s="12">
        <f t="shared" si="29"/>
        <v>124</v>
      </c>
      <c r="E26" s="12">
        <f t="shared" si="30"/>
        <v>74</v>
      </c>
      <c r="F26" s="4">
        <f t="shared" si="3"/>
        <v>0</v>
      </c>
      <c r="G26" s="13">
        <v>0</v>
      </c>
      <c r="H26" s="4">
        <v>0</v>
      </c>
      <c r="I26" s="4">
        <f t="shared" si="4"/>
        <v>64</v>
      </c>
      <c r="J26" s="4">
        <f t="shared" si="5"/>
        <v>41</v>
      </c>
      <c r="K26" s="4">
        <f t="shared" si="6"/>
        <v>23</v>
      </c>
      <c r="L26" s="4">
        <f t="shared" si="7"/>
        <v>11</v>
      </c>
      <c r="M26" s="8">
        <v>9</v>
      </c>
      <c r="N26" s="8">
        <v>2</v>
      </c>
      <c r="O26" s="4">
        <f t="shared" si="8"/>
        <v>9</v>
      </c>
      <c r="P26" s="8">
        <v>4</v>
      </c>
      <c r="Q26" s="8">
        <v>5</v>
      </c>
      <c r="R26" s="4">
        <f t="shared" si="27"/>
        <v>13</v>
      </c>
      <c r="S26" s="8">
        <v>8</v>
      </c>
      <c r="T26" s="8">
        <v>5</v>
      </c>
      <c r="U26" s="4">
        <f t="shared" si="9"/>
        <v>14</v>
      </c>
      <c r="V26" s="8">
        <v>10</v>
      </c>
      <c r="W26" s="8">
        <v>4</v>
      </c>
      <c r="X26" s="4">
        <f t="shared" si="10"/>
        <v>6</v>
      </c>
      <c r="Y26" s="8">
        <v>4</v>
      </c>
      <c r="Z26" s="8">
        <v>2</v>
      </c>
      <c r="AA26" s="4">
        <f t="shared" si="11"/>
        <v>11</v>
      </c>
      <c r="AB26" s="8">
        <v>6</v>
      </c>
      <c r="AC26" s="8">
        <v>5</v>
      </c>
      <c r="AD26" s="4">
        <f t="shared" si="12"/>
        <v>46</v>
      </c>
      <c r="AE26" s="4">
        <f t="shared" si="13"/>
        <v>28</v>
      </c>
      <c r="AF26" s="4">
        <f t="shared" si="14"/>
        <v>18</v>
      </c>
      <c r="AG26" s="4">
        <f t="shared" si="15"/>
        <v>13</v>
      </c>
      <c r="AH26" s="8">
        <v>4</v>
      </c>
      <c r="AI26" s="8">
        <v>9</v>
      </c>
      <c r="AJ26" s="4">
        <f t="shared" si="16"/>
        <v>15</v>
      </c>
      <c r="AK26" s="8">
        <v>12</v>
      </c>
      <c r="AL26" s="8">
        <v>3</v>
      </c>
      <c r="AM26" s="4">
        <f t="shared" si="17"/>
        <v>18</v>
      </c>
      <c r="AN26" s="8">
        <v>12</v>
      </c>
      <c r="AO26" s="8">
        <v>6</v>
      </c>
      <c r="AP26" s="4">
        <f t="shared" si="18"/>
        <v>88</v>
      </c>
      <c r="AQ26" s="4">
        <f t="shared" si="31"/>
        <v>55</v>
      </c>
      <c r="AR26" s="4">
        <f t="shared" si="32"/>
        <v>33</v>
      </c>
      <c r="AS26" s="4">
        <f t="shared" si="20"/>
        <v>30</v>
      </c>
      <c r="AT26" s="8">
        <v>20</v>
      </c>
      <c r="AU26" s="8">
        <v>10</v>
      </c>
      <c r="AV26" s="4">
        <f t="shared" si="21"/>
        <v>38</v>
      </c>
      <c r="AW26" s="8">
        <v>24</v>
      </c>
      <c r="AX26" s="8">
        <v>14</v>
      </c>
      <c r="AY26" s="4">
        <f t="shared" si="22"/>
        <v>20</v>
      </c>
      <c r="AZ26" s="8">
        <v>11</v>
      </c>
      <c r="BA26" s="8">
        <v>9</v>
      </c>
      <c r="BB26" s="4">
        <f t="shared" si="23"/>
        <v>0</v>
      </c>
      <c r="BC26" s="4">
        <v>0</v>
      </c>
      <c r="BD26" s="4">
        <v>0</v>
      </c>
      <c r="BE26" s="4">
        <f t="shared" si="24"/>
        <v>0</v>
      </c>
      <c r="BF26" s="4">
        <v>0</v>
      </c>
      <c r="BG26" s="4">
        <v>0</v>
      </c>
      <c r="BH26" s="4">
        <f t="shared" si="25"/>
        <v>0</v>
      </c>
      <c r="BI26" s="4">
        <v>0</v>
      </c>
      <c r="BJ26" s="4">
        <v>0</v>
      </c>
      <c r="BK26" s="4">
        <f t="shared" si="26"/>
        <v>0</v>
      </c>
      <c r="BL26" s="4">
        <v>0</v>
      </c>
      <c r="BM26" s="4">
        <v>0</v>
      </c>
    </row>
    <row r="27" spans="1:65" ht="18.75" customHeight="1">
      <c r="A27" s="15" t="s">
        <v>28</v>
      </c>
      <c r="B27" s="6" t="s">
        <v>13</v>
      </c>
      <c r="C27" s="12">
        <f t="shared" si="0"/>
        <v>170</v>
      </c>
      <c r="D27" s="12">
        <f t="shared" si="29"/>
        <v>108</v>
      </c>
      <c r="E27" s="12">
        <f t="shared" si="30"/>
        <v>62</v>
      </c>
      <c r="F27" s="4">
        <f t="shared" si="3"/>
        <v>0</v>
      </c>
      <c r="G27" s="13">
        <v>0</v>
      </c>
      <c r="H27" s="4">
        <v>0</v>
      </c>
      <c r="I27" s="4">
        <f t="shared" si="4"/>
        <v>50</v>
      </c>
      <c r="J27" s="4">
        <f t="shared" si="5"/>
        <v>34</v>
      </c>
      <c r="K27" s="4">
        <f t="shared" si="6"/>
        <v>16</v>
      </c>
      <c r="L27" s="4">
        <f t="shared" si="7"/>
        <v>4</v>
      </c>
      <c r="M27" s="8">
        <v>2</v>
      </c>
      <c r="N27" s="8">
        <v>2</v>
      </c>
      <c r="O27" s="4">
        <f t="shared" si="8"/>
        <v>9</v>
      </c>
      <c r="P27" s="8">
        <v>8</v>
      </c>
      <c r="Q27" s="8">
        <v>1</v>
      </c>
      <c r="R27" s="4">
        <f t="shared" si="27"/>
        <v>12</v>
      </c>
      <c r="S27" s="8">
        <v>9</v>
      </c>
      <c r="T27" s="8">
        <v>3</v>
      </c>
      <c r="U27" s="4">
        <f t="shared" si="9"/>
        <v>9</v>
      </c>
      <c r="V27" s="8">
        <v>7</v>
      </c>
      <c r="W27" s="8">
        <v>2</v>
      </c>
      <c r="X27" s="4">
        <f t="shared" si="10"/>
        <v>9</v>
      </c>
      <c r="Y27" s="8">
        <v>4</v>
      </c>
      <c r="Z27" s="8">
        <v>5</v>
      </c>
      <c r="AA27" s="4">
        <f t="shared" si="11"/>
        <v>7</v>
      </c>
      <c r="AB27" s="8">
        <v>4</v>
      </c>
      <c r="AC27" s="8">
        <v>3</v>
      </c>
      <c r="AD27" s="4">
        <f t="shared" si="12"/>
        <v>29</v>
      </c>
      <c r="AE27" s="4">
        <f t="shared" si="13"/>
        <v>18</v>
      </c>
      <c r="AF27" s="4">
        <f t="shared" si="14"/>
        <v>11</v>
      </c>
      <c r="AG27" s="4">
        <f t="shared" si="15"/>
        <v>10</v>
      </c>
      <c r="AH27" s="8">
        <v>8</v>
      </c>
      <c r="AI27" s="8">
        <v>2</v>
      </c>
      <c r="AJ27" s="4">
        <f t="shared" si="16"/>
        <v>6</v>
      </c>
      <c r="AK27" s="8">
        <v>3</v>
      </c>
      <c r="AL27" s="8">
        <v>3</v>
      </c>
      <c r="AM27" s="4">
        <f t="shared" si="17"/>
        <v>13</v>
      </c>
      <c r="AN27" s="8">
        <v>7</v>
      </c>
      <c r="AO27" s="8">
        <v>6</v>
      </c>
      <c r="AP27" s="4">
        <f t="shared" si="18"/>
        <v>91</v>
      </c>
      <c r="AQ27" s="4">
        <f t="shared" si="31"/>
        <v>56</v>
      </c>
      <c r="AR27" s="4">
        <f t="shared" si="32"/>
        <v>35</v>
      </c>
      <c r="AS27" s="4">
        <f t="shared" si="20"/>
        <v>33</v>
      </c>
      <c r="AT27" s="8">
        <v>21</v>
      </c>
      <c r="AU27" s="8">
        <v>12</v>
      </c>
      <c r="AV27" s="4">
        <f t="shared" si="21"/>
        <v>26</v>
      </c>
      <c r="AW27" s="8">
        <v>14</v>
      </c>
      <c r="AX27" s="8">
        <v>12</v>
      </c>
      <c r="AY27" s="4">
        <f t="shared" si="22"/>
        <v>32</v>
      </c>
      <c r="AZ27" s="8">
        <v>21</v>
      </c>
      <c r="BA27" s="8">
        <v>11</v>
      </c>
      <c r="BB27" s="4">
        <f t="shared" si="23"/>
        <v>0</v>
      </c>
      <c r="BC27" s="4">
        <v>0</v>
      </c>
      <c r="BD27" s="4">
        <v>0</v>
      </c>
      <c r="BE27" s="4">
        <f t="shared" si="24"/>
        <v>0</v>
      </c>
      <c r="BF27" s="4">
        <v>0</v>
      </c>
      <c r="BG27" s="4">
        <v>0</v>
      </c>
      <c r="BH27" s="4">
        <f t="shared" si="25"/>
        <v>0</v>
      </c>
      <c r="BI27" s="4">
        <v>0</v>
      </c>
      <c r="BJ27" s="4">
        <v>0</v>
      </c>
      <c r="BK27" s="4">
        <f t="shared" si="26"/>
        <v>0</v>
      </c>
      <c r="BL27" s="4">
        <v>0</v>
      </c>
      <c r="BM27" s="4">
        <v>0</v>
      </c>
    </row>
    <row r="28" spans="1:65" ht="18.75" customHeight="1">
      <c r="A28" s="15" t="s">
        <v>28</v>
      </c>
      <c r="B28" s="6" t="s">
        <v>14</v>
      </c>
      <c r="C28" s="12">
        <f t="shared" si="0"/>
        <v>42</v>
      </c>
      <c r="D28" s="12">
        <f t="shared" si="29"/>
        <v>18</v>
      </c>
      <c r="E28" s="12">
        <f t="shared" si="30"/>
        <v>24</v>
      </c>
      <c r="F28" s="4">
        <f t="shared" si="3"/>
        <v>0</v>
      </c>
      <c r="G28" s="13">
        <v>0</v>
      </c>
      <c r="H28" s="4">
        <v>0</v>
      </c>
      <c r="I28" s="4">
        <f t="shared" si="4"/>
        <v>19</v>
      </c>
      <c r="J28" s="4">
        <f t="shared" si="5"/>
        <v>9</v>
      </c>
      <c r="K28" s="4">
        <f t="shared" si="6"/>
        <v>10</v>
      </c>
      <c r="L28" s="4">
        <f t="shared" si="7"/>
        <v>2</v>
      </c>
      <c r="M28" s="8">
        <v>1</v>
      </c>
      <c r="N28" s="8">
        <v>1</v>
      </c>
      <c r="O28" s="4">
        <f t="shared" si="8"/>
        <v>4</v>
      </c>
      <c r="P28" s="8">
        <v>4</v>
      </c>
      <c r="Q28" s="13">
        <v>0</v>
      </c>
      <c r="R28" s="4">
        <f t="shared" si="27"/>
        <v>0</v>
      </c>
      <c r="S28" s="14">
        <v>0</v>
      </c>
      <c r="T28" s="13">
        <v>0</v>
      </c>
      <c r="U28" s="4">
        <f t="shared" si="9"/>
        <v>3</v>
      </c>
      <c r="V28" s="8">
        <v>1</v>
      </c>
      <c r="W28" s="8">
        <v>2</v>
      </c>
      <c r="X28" s="4">
        <f t="shared" si="10"/>
        <v>3</v>
      </c>
      <c r="Y28" s="8">
        <v>1</v>
      </c>
      <c r="Z28" s="8">
        <v>2</v>
      </c>
      <c r="AA28" s="4">
        <f t="shared" si="11"/>
        <v>7</v>
      </c>
      <c r="AB28" s="8">
        <v>2</v>
      </c>
      <c r="AC28" s="8">
        <v>5</v>
      </c>
      <c r="AD28" s="4">
        <f t="shared" si="12"/>
        <v>23</v>
      </c>
      <c r="AE28" s="4">
        <f t="shared" si="13"/>
        <v>9</v>
      </c>
      <c r="AF28" s="4">
        <f t="shared" si="14"/>
        <v>14</v>
      </c>
      <c r="AG28" s="4">
        <f t="shared" si="15"/>
        <v>4</v>
      </c>
      <c r="AH28" s="8">
        <v>1</v>
      </c>
      <c r="AI28" s="8">
        <v>3</v>
      </c>
      <c r="AJ28" s="4">
        <f t="shared" si="16"/>
        <v>10</v>
      </c>
      <c r="AK28" s="8">
        <v>2</v>
      </c>
      <c r="AL28" s="8">
        <v>8</v>
      </c>
      <c r="AM28" s="4">
        <f t="shared" si="17"/>
        <v>9</v>
      </c>
      <c r="AN28" s="8">
        <v>6</v>
      </c>
      <c r="AO28" s="8">
        <v>3</v>
      </c>
      <c r="AP28" s="4">
        <f t="shared" si="18"/>
        <v>0</v>
      </c>
      <c r="AQ28" s="4">
        <f t="shared" si="31"/>
        <v>0</v>
      </c>
      <c r="AR28" s="4">
        <f t="shared" si="32"/>
        <v>0</v>
      </c>
      <c r="AS28" s="4">
        <f t="shared" si="20"/>
        <v>0</v>
      </c>
      <c r="AT28" s="14">
        <v>0</v>
      </c>
      <c r="AU28" s="14">
        <v>0</v>
      </c>
      <c r="AV28" s="4">
        <f t="shared" si="21"/>
        <v>0</v>
      </c>
      <c r="AW28" s="14">
        <v>0</v>
      </c>
      <c r="AX28" s="14">
        <v>0</v>
      </c>
      <c r="AY28" s="4">
        <f t="shared" si="22"/>
        <v>0</v>
      </c>
      <c r="AZ28" s="14">
        <v>0</v>
      </c>
      <c r="BA28" s="14">
        <v>0</v>
      </c>
      <c r="BB28" s="4">
        <f t="shared" si="23"/>
        <v>0</v>
      </c>
      <c r="BC28" s="4">
        <v>0</v>
      </c>
      <c r="BD28" s="4">
        <v>0</v>
      </c>
      <c r="BE28" s="4">
        <f t="shared" si="24"/>
        <v>0</v>
      </c>
      <c r="BF28" s="4">
        <v>0</v>
      </c>
      <c r="BG28" s="4">
        <v>0</v>
      </c>
      <c r="BH28" s="4">
        <f t="shared" si="25"/>
        <v>0</v>
      </c>
      <c r="BI28" s="4">
        <v>0</v>
      </c>
      <c r="BJ28" s="4">
        <v>0</v>
      </c>
      <c r="BK28" s="4">
        <f t="shared" si="26"/>
        <v>0</v>
      </c>
      <c r="BL28" s="4">
        <v>0</v>
      </c>
      <c r="BM28" s="4">
        <v>0</v>
      </c>
    </row>
    <row r="29" spans="1:65" ht="18.75" customHeight="1">
      <c r="A29" s="19" t="s">
        <v>32</v>
      </c>
      <c r="B29" s="20"/>
      <c r="C29" s="12">
        <f>SUM(C22:C28)</f>
        <v>1020</v>
      </c>
      <c r="D29" s="12">
        <f>SUM(D22:D28)</f>
        <v>663</v>
      </c>
      <c r="E29" s="12">
        <f>SUM(E22:E28)</f>
        <v>357</v>
      </c>
      <c r="F29" s="12">
        <f>SUM(F22:F28)</f>
        <v>0</v>
      </c>
      <c r="G29" s="12">
        <f>SUM(G22:G28)</f>
        <v>0</v>
      </c>
      <c r="H29" s="12">
        <f>SUM(H22:H28)</f>
        <v>0</v>
      </c>
      <c r="I29" s="12">
        <f>SUM(I22:I28)</f>
        <v>258</v>
      </c>
      <c r="J29" s="12">
        <f>SUM(J22:J28)</f>
        <v>167</v>
      </c>
      <c r="K29" s="12">
        <f>SUM(K22:K28)</f>
        <v>91</v>
      </c>
      <c r="L29" s="12">
        <f>SUM(L22:L28)</f>
        <v>35</v>
      </c>
      <c r="M29" s="12">
        <f>SUM(M22:M28)</f>
        <v>23</v>
      </c>
      <c r="N29" s="12">
        <f>SUM(N22:N28)</f>
        <v>12</v>
      </c>
      <c r="O29" s="12">
        <f>SUM(O22:O28)</f>
        <v>45</v>
      </c>
      <c r="P29" s="12">
        <f>SUM(P22:P28)</f>
        <v>31</v>
      </c>
      <c r="Q29" s="12">
        <f>SUM(Q22:Q28)</f>
        <v>14</v>
      </c>
      <c r="R29" s="12">
        <f>SUM(R22:R28)</f>
        <v>48</v>
      </c>
      <c r="S29" s="12">
        <f>SUM(S22:S28)</f>
        <v>30</v>
      </c>
      <c r="T29" s="12">
        <f>SUM(T22:T28)</f>
        <v>18</v>
      </c>
      <c r="U29" s="12">
        <f>SUM(U22:U28)</f>
        <v>45</v>
      </c>
      <c r="V29" s="12">
        <f>SUM(V22:V28)</f>
        <v>31</v>
      </c>
      <c r="W29" s="12">
        <f>SUM(W22:W28)</f>
        <v>14</v>
      </c>
      <c r="X29" s="12">
        <f>SUM(X22:X28)</f>
        <v>43</v>
      </c>
      <c r="Y29" s="12">
        <f>SUM(Y22:Y28)</f>
        <v>27</v>
      </c>
      <c r="Z29" s="12">
        <f>SUM(Z22:Z28)</f>
        <v>16</v>
      </c>
      <c r="AA29" s="12">
        <f>SUM(AA22:AA28)</f>
        <v>42</v>
      </c>
      <c r="AB29" s="12">
        <f>SUM(AB22:AB28)</f>
        <v>25</v>
      </c>
      <c r="AC29" s="12">
        <f>SUM(AC22:AC28)</f>
        <v>17</v>
      </c>
      <c r="AD29" s="12">
        <f>SUM(AD22:AD28)</f>
        <v>185</v>
      </c>
      <c r="AE29" s="12">
        <f>SUM(AE22:AE28)</f>
        <v>116</v>
      </c>
      <c r="AF29" s="12">
        <f>SUM(AF22:AF28)</f>
        <v>69</v>
      </c>
      <c r="AG29" s="12">
        <f>SUM(AG22:AG28)</f>
        <v>58</v>
      </c>
      <c r="AH29" s="12">
        <f>SUM(AH22:AH28)</f>
        <v>37</v>
      </c>
      <c r="AI29" s="12">
        <f>SUM(AI22:AI28)</f>
        <v>21</v>
      </c>
      <c r="AJ29" s="12">
        <f>SUM(AJ22:AJ28)</f>
        <v>61</v>
      </c>
      <c r="AK29" s="12">
        <f>SUM(AK22:AK28)</f>
        <v>40</v>
      </c>
      <c r="AL29" s="12">
        <f>SUM(AL22:AL28)</f>
        <v>21</v>
      </c>
      <c r="AM29" s="12">
        <f>SUM(AM22:AM28)</f>
        <v>66</v>
      </c>
      <c r="AN29" s="12">
        <f>SUM(AN22:AN28)</f>
        <v>39</v>
      </c>
      <c r="AO29" s="12">
        <f>SUM(AO22:AO28)</f>
        <v>27</v>
      </c>
      <c r="AP29" s="12">
        <f>SUM(AP22:AP28)</f>
        <v>577</v>
      </c>
      <c r="AQ29" s="12">
        <f>SUM(AQ22:AQ28)</f>
        <v>380</v>
      </c>
      <c r="AR29" s="12">
        <f>SUM(AR22:AR28)</f>
        <v>197</v>
      </c>
      <c r="AS29" s="12">
        <f>SUM(AS22:AS28)</f>
        <v>210</v>
      </c>
      <c r="AT29" s="12">
        <f>SUM(AT22:AT28)</f>
        <v>149</v>
      </c>
      <c r="AU29" s="12">
        <f>SUM(AU22:AU28)</f>
        <v>61</v>
      </c>
      <c r="AV29" s="12">
        <f>SUM(AV22:AV28)</f>
        <v>188</v>
      </c>
      <c r="AW29" s="12">
        <f>SUM(AW22:AW28)</f>
        <v>126</v>
      </c>
      <c r="AX29" s="12">
        <f>SUM(AX22:AX28)</f>
        <v>62</v>
      </c>
      <c r="AY29" s="12">
        <f>SUM(AY22:AY28)</f>
        <v>179</v>
      </c>
      <c r="AZ29" s="12">
        <f>SUM(AZ22:AZ28)</f>
        <v>105</v>
      </c>
      <c r="BA29" s="12">
        <f>SUM(BA22:BA28)</f>
        <v>74</v>
      </c>
      <c r="BB29" s="12">
        <f>SUM(BB22:BB28)</f>
        <v>0</v>
      </c>
      <c r="BC29" s="12">
        <f>SUM(BC22:BC28)</f>
        <v>0</v>
      </c>
      <c r="BD29" s="12">
        <f>SUM(BD22:BD28)</f>
        <v>0</v>
      </c>
      <c r="BE29" s="12">
        <f>SUM(BE22:BE28)</f>
        <v>0</v>
      </c>
      <c r="BF29" s="12">
        <f>SUM(BF22:BF28)</f>
        <v>0</v>
      </c>
      <c r="BG29" s="12">
        <f>SUM(BG22:BG28)</f>
        <v>0</v>
      </c>
      <c r="BH29" s="12">
        <f>SUM(BH22:BH28)</f>
        <v>0</v>
      </c>
      <c r="BI29" s="12">
        <f>SUM(BI22:BI28)</f>
        <v>0</v>
      </c>
      <c r="BJ29" s="12">
        <f>SUM(BJ22:BJ28)</f>
        <v>0</v>
      </c>
      <c r="BK29" s="12">
        <f>SUM(BK22:BK28)</f>
        <v>0</v>
      </c>
      <c r="BL29" s="12">
        <f>SUM(BL22:BL28)</f>
        <v>0</v>
      </c>
      <c r="BM29" s="12">
        <f>SUM(BM22:BM28)</f>
        <v>0</v>
      </c>
    </row>
    <row r="30" spans="1:65" ht="18.75" customHeight="1">
      <c r="A30" s="21" t="s">
        <v>29</v>
      </c>
      <c r="B30" s="22"/>
      <c r="C30" s="14">
        <f>C21+C29</f>
        <v>2401</v>
      </c>
      <c r="D30" s="14">
        <f>D21+D29</f>
        <v>1546</v>
      </c>
      <c r="E30" s="14">
        <f>E21+E29</f>
        <v>855</v>
      </c>
      <c r="F30" s="14">
        <f>F21+F29</f>
        <v>29</v>
      </c>
      <c r="G30" s="14">
        <f>G21+G29</f>
        <v>16</v>
      </c>
      <c r="H30" s="14">
        <f>H21+H29</f>
        <v>13</v>
      </c>
      <c r="I30" s="14">
        <f>I21+I29</f>
        <v>689</v>
      </c>
      <c r="J30" s="14">
        <f>J21+J29</f>
        <v>441</v>
      </c>
      <c r="K30" s="14">
        <f>K21+K29</f>
        <v>248</v>
      </c>
      <c r="L30" s="14">
        <f>L21+L29</f>
        <v>108</v>
      </c>
      <c r="M30" s="14">
        <f>M21+M29</f>
        <v>68</v>
      </c>
      <c r="N30" s="14">
        <f>N21+N29</f>
        <v>40</v>
      </c>
      <c r="O30" s="14">
        <f>O21+O29</f>
        <v>111</v>
      </c>
      <c r="P30" s="14">
        <f>P21+P29</f>
        <v>71</v>
      </c>
      <c r="Q30" s="14">
        <f>Q21+Q29</f>
        <v>40</v>
      </c>
      <c r="R30" s="14">
        <f>R21+R29</f>
        <v>117</v>
      </c>
      <c r="S30" s="14">
        <f>S21+S29</f>
        <v>73</v>
      </c>
      <c r="T30" s="14">
        <f>T21+T29</f>
        <v>44</v>
      </c>
      <c r="U30" s="14">
        <f>U21+U29</f>
        <v>120</v>
      </c>
      <c r="V30" s="14">
        <f>V21+V29</f>
        <v>86</v>
      </c>
      <c r="W30" s="14">
        <f>W21+W29</f>
        <v>34</v>
      </c>
      <c r="X30" s="14">
        <f>X21+X29</f>
        <v>123</v>
      </c>
      <c r="Y30" s="14">
        <f>Y21+Y29</f>
        <v>77</v>
      </c>
      <c r="Z30" s="14">
        <f>Z21+Z29</f>
        <v>46</v>
      </c>
      <c r="AA30" s="14">
        <f>AA21+AA29</f>
        <v>110</v>
      </c>
      <c r="AB30" s="14">
        <f>AB21+AB29</f>
        <v>66</v>
      </c>
      <c r="AC30" s="14">
        <f>AC21+AC29</f>
        <v>44</v>
      </c>
      <c r="AD30" s="14">
        <f>AD21+AD29</f>
        <v>526</v>
      </c>
      <c r="AE30" s="14">
        <f>AE21+AE29</f>
        <v>346</v>
      </c>
      <c r="AF30" s="14">
        <f>AF21+AF29</f>
        <v>180</v>
      </c>
      <c r="AG30" s="14">
        <f>AG21+AG29</f>
        <v>174</v>
      </c>
      <c r="AH30" s="14">
        <f>AH21+AH29</f>
        <v>114</v>
      </c>
      <c r="AI30" s="14">
        <f>AI21+AI29</f>
        <v>60</v>
      </c>
      <c r="AJ30" s="14">
        <f>AJ21+AJ29</f>
        <v>184</v>
      </c>
      <c r="AK30" s="14">
        <f>AK21+AK29</f>
        <v>127</v>
      </c>
      <c r="AL30" s="14">
        <f>AL21+AL29</f>
        <v>57</v>
      </c>
      <c r="AM30" s="14">
        <f>AM21+AM29</f>
        <v>168</v>
      </c>
      <c r="AN30" s="14">
        <f>AN21+AN29</f>
        <v>105</v>
      </c>
      <c r="AO30" s="14">
        <f>AO21+AO29</f>
        <v>63</v>
      </c>
      <c r="AP30" s="14">
        <f>AP21+AP29</f>
        <v>1157</v>
      </c>
      <c r="AQ30" s="14">
        <f>AQ21+AQ29</f>
        <v>743</v>
      </c>
      <c r="AR30" s="14">
        <f>AR21+AR29</f>
        <v>414</v>
      </c>
      <c r="AS30" s="14">
        <f>AS21+AS29</f>
        <v>410</v>
      </c>
      <c r="AT30" s="14">
        <f>AT21+AT29</f>
        <v>276</v>
      </c>
      <c r="AU30" s="14">
        <f>AU21+AU29</f>
        <v>134</v>
      </c>
      <c r="AV30" s="14">
        <f>AV21+AV29</f>
        <v>382</v>
      </c>
      <c r="AW30" s="14">
        <f>AW21+AW29</f>
        <v>249</v>
      </c>
      <c r="AX30" s="14">
        <f>AX21+AX29</f>
        <v>133</v>
      </c>
      <c r="AY30" s="14">
        <f>AY21+AY29</f>
        <v>348</v>
      </c>
      <c r="AZ30" s="14">
        <f>AZ21+AZ29</f>
        <v>207</v>
      </c>
      <c r="BA30" s="14">
        <f>BA21+BA29</f>
        <v>141</v>
      </c>
      <c r="BB30" s="14">
        <f>BB21+BB29</f>
        <v>5</v>
      </c>
      <c r="BC30" s="14">
        <f>BC21+BC29</f>
        <v>4</v>
      </c>
      <c r="BD30" s="14">
        <f>BD21+BD29</f>
        <v>1</v>
      </c>
      <c r="BE30" s="14">
        <f>BE21+BE29</f>
        <v>5</v>
      </c>
      <c r="BF30" s="14">
        <f>BF21+BF29</f>
        <v>3</v>
      </c>
      <c r="BG30" s="14">
        <f>BG21+BG29</f>
        <v>2</v>
      </c>
      <c r="BH30" s="14">
        <f>BH21+BH29</f>
        <v>6</v>
      </c>
      <c r="BI30" s="14">
        <f>BI21+BI29</f>
        <v>4</v>
      </c>
      <c r="BJ30" s="14">
        <f>BJ21+BJ29</f>
        <v>2</v>
      </c>
      <c r="BK30" s="14">
        <f>BK21+BK29</f>
        <v>1</v>
      </c>
      <c r="BL30" s="14">
        <f>BL21+BL29</f>
        <v>0</v>
      </c>
      <c r="BM30" s="14">
        <f>BM21+BM29</f>
        <v>1</v>
      </c>
    </row>
    <row r="31" ht="12">
      <c r="B31" s="16"/>
    </row>
    <row r="32" spans="1:2" ht="12">
      <c r="A32" s="42" t="s">
        <v>34</v>
      </c>
      <c r="B32" s="16"/>
    </row>
    <row r="75" spans="2:65" ht="13.5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</row>
  </sheetData>
  <sheetProtection/>
  <mergeCells count="29">
    <mergeCell ref="AY3:BA3"/>
    <mergeCell ref="AP2:BM2"/>
    <mergeCell ref="BK3:BM3"/>
    <mergeCell ref="C2:E3"/>
    <mergeCell ref="BB3:BD3"/>
    <mergeCell ref="BE3:BG3"/>
    <mergeCell ref="BH3:BJ3"/>
    <mergeCell ref="AP3:AR3"/>
    <mergeCell ref="AS3:AU3"/>
    <mergeCell ref="AV3:AX3"/>
    <mergeCell ref="AM3:AO3"/>
    <mergeCell ref="R3:T3"/>
    <mergeCell ref="U3:W3"/>
    <mergeCell ref="X3:Z3"/>
    <mergeCell ref="AA3:AC3"/>
    <mergeCell ref="F2:H3"/>
    <mergeCell ref="I3:K3"/>
    <mergeCell ref="L3:N3"/>
    <mergeCell ref="O3:Q3"/>
    <mergeCell ref="A2:A4"/>
    <mergeCell ref="A21:B21"/>
    <mergeCell ref="A29:B29"/>
    <mergeCell ref="A30:B30"/>
    <mergeCell ref="B2:B4"/>
    <mergeCell ref="AD3:AF3"/>
    <mergeCell ref="I2:AC2"/>
    <mergeCell ref="AD2:AO2"/>
    <mergeCell ref="AG3:AI3"/>
    <mergeCell ref="AJ3:AL3"/>
  </mergeCells>
  <printOptions horizontalCentered="1"/>
  <pageMargins left="0.49" right="0.88" top="0.984251968503937" bottom="0.2362204724409449" header="0.5905511811023623" footer="0.1968503937007874"/>
  <pageSetup horizontalDpi="600" verticalDpi="600" orientation="landscape" paperSize="9" scale="78" r:id="rId1"/>
  <headerFooter alignWithMargins="0">
    <oddHeader>&amp;C公立特別支援学校　児童生徒数</oddHeader>
    <oddFooter>&amp;C&amp;P / &amp;N 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小西由香</dc:creator>
  <cp:keywords/>
  <dc:description/>
  <cp:lastModifiedBy>setup</cp:lastModifiedBy>
  <cp:lastPrinted>2011-06-30T04:58:14Z</cp:lastPrinted>
  <dcterms:created xsi:type="dcterms:W3CDTF">2010-05-30T20:19:42Z</dcterms:created>
  <dcterms:modified xsi:type="dcterms:W3CDTF">2011-06-30T04:58:21Z</dcterms:modified>
  <cp:category/>
  <cp:version/>
  <cp:contentType/>
  <cp:contentStatus/>
</cp:coreProperties>
</file>