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24226"/>
  <mc:AlternateContent xmlns:mc="http://schemas.openxmlformats.org/markup-compatibility/2006">
    <mc:Choice Requires="x15">
      <x15ac:absPath xmlns:x15ac="http://schemas.microsoft.com/office/spreadsheetml/2010/11/ac" url="\\kmpfsv\1人事担当\01_永年\30_教職員採用\01教員採用\採用試験R7\志願書検討\オーイーシーから送付\"/>
    </mc:Choice>
  </mc:AlternateContent>
  <xr:revisionPtr revIDLastSave="0" documentId="13_ncr:1_{7C79B957-56B2-4940-8707-CEE85B48F4C4}" xr6:coauthVersionLast="36" xr6:coauthVersionMax="36" xr10:uidLastSave="{00000000-0000-0000-0000-000000000000}"/>
  <bookViews>
    <workbookView xWindow="-15" yWindow="-15" windowWidth="10320" windowHeight="7815" xr2:uid="{00000000-000D-0000-FFFF-FFFF00000000}"/>
  </bookViews>
  <sheets>
    <sheet name="志願書" sheetId="16" r:id="rId1"/>
    <sheet name="プレゼンテーションシート" sheetId="17" r:id="rId2"/>
    <sheet name="CODE" sheetId="18" state="hidden" r:id="rId3"/>
    <sheet name="対応表" sheetId="19" state="hidden" r:id="rId4"/>
  </sheets>
  <definedNames>
    <definedName name="_xlnm.Print_Area" localSheetId="0">志願書!$A$1:$AE$57</definedName>
    <definedName name="RANGE_SCHOOLCODE" localSheetId="2">CODE!$E$2:$E$271</definedName>
    <definedName name="VALUE_ADDRESS1">志願書!$C$26</definedName>
    <definedName name="VALUE_ADDRESS2">志願書!$K$26</definedName>
    <definedName name="VALUE_ADDRESS3">志願書!$V$26</definedName>
    <definedName name="VALUE_AGE1">志願書!$AD$19</definedName>
    <definedName name="VALUE_AGE2">志願書!$AE$19</definedName>
    <definedName name="VALUE_APPOINTMENTYEAR">対応表!$AK$2</definedName>
    <definedName name="VALUE_BIRTHDAY" localSheetId="3">対応表!$AL$2</definedName>
    <definedName name="VALUE_ERANAME">志願書!$X$18</definedName>
    <definedName name="VALUE_EXPKINMUTI1">志願書!$U$43</definedName>
    <definedName name="VALUE_EXPKINMUTI2">志願書!$U$44</definedName>
    <definedName name="VALUE_EXPKINMUTI3">志願書!$U$45</definedName>
    <definedName name="VALUE_EXPSHOKUSHUCODE1">志願書!$S$43</definedName>
    <definedName name="VALUE_EXPSHOKUSHUCODE2">志願書!$S$44</definedName>
    <definedName name="VALUE_EXPSHOKUSHUCODE3">志願書!$S$45</definedName>
    <definedName name="VALUE_EXPTEACH" localSheetId="3">対応表!$AC$19</definedName>
    <definedName name="VALUE_FAMILYNAME">志願書!$C$18</definedName>
    <definedName name="VALUE_FIRSTNAME">志願書!$L$18</definedName>
    <definedName name="VALUE_GRADUATIONCODE" localSheetId="3">対応表!$V$7</definedName>
    <definedName name="VALUE_GRADUATIONERANAME">志願書!$K$37</definedName>
    <definedName name="VALUE_GRADUATIONMONTH1">志願書!$L$43</definedName>
    <definedName name="VALUE_GRADUATIONMONTH2">志願書!$L$44</definedName>
    <definedName name="VALUE_GRADUATIONMONTH3">志願書!$L$45</definedName>
    <definedName name="VALUE_GRADUATIONMONTH4">志願書!$L$46</definedName>
    <definedName name="VALUE_GRADUATIONMONTH5">志願書!$L$47</definedName>
    <definedName name="VALUE_GRADUATIONMONTH6">志願書!$L$48</definedName>
    <definedName name="VALUE_GRADUATIONMONTH7">志願書!$L$49</definedName>
    <definedName name="VALUE_GRADUATIONYEAR">志願書!$M$37</definedName>
    <definedName name="VALUE_KOSHUKYOKA1" localSheetId="3">対応表!$W$2</definedName>
    <definedName name="VALUE_KOSHUKYOKA2" localSheetId="3">対応表!$X$2</definedName>
    <definedName name="VALUE_MENJO" localSheetId="3">対応表!$AI$6</definedName>
    <definedName name="VALUE_MENJOKUBUN" localSheetId="3">対応表!$U$7</definedName>
    <definedName name="VALUE_MENKYOERANAME1">志願書!$H$43</definedName>
    <definedName name="VALUE_MENKYOERANAME2">志願書!$H$44</definedName>
    <definedName name="VALUE_MENKYOERANAME3">志願書!$H$45</definedName>
    <definedName name="VALUE_MENKYOERANAME4">志願書!$H$46</definedName>
    <definedName name="VALUE_MENKYOERANAME5">志願書!$H$47</definedName>
    <definedName name="VALUE_MENKYOERANAME6">志願書!$H$48</definedName>
    <definedName name="VALUE_MENKYOERANAME7">志願書!$H$49</definedName>
    <definedName name="VALUE_MENKYONAME1">志願書!$C$43</definedName>
    <definedName name="VALUE_MENKYONAME2">志願書!$C$44</definedName>
    <definedName name="VALUE_MENKYONAME3">志願書!$C$45</definedName>
    <definedName name="VALUE_MENKYONAME4">志願書!$C$46</definedName>
    <definedName name="VALUE_MENKYONAME5">志願書!$C$47</definedName>
    <definedName name="VALUE_MENKYONAME6">志願書!$C$48</definedName>
    <definedName name="VALUE_MENKYONAME7">志願書!$C$49</definedName>
    <definedName name="VALUE_MENKYOYEAR1">志願書!$J$43</definedName>
    <definedName name="VALUE_MENKYOYEAR2">志願書!$J$44</definedName>
    <definedName name="VALUE_MENKYOYEAR3">志願書!$J$45</definedName>
    <definedName name="VALUE_MENKYOYEAR4">志願書!$J$46</definedName>
    <definedName name="VALUE_MENKYOYEAR5">志願書!$J$47</definedName>
    <definedName name="VALUE_MENKYOYEAR6">志願書!$J$48</definedName>
    <definedName name="VALUE_MENKYOYEAR7">志願書!$J$49</definedName>
    <definedName name="VALUE_MOBILEPHONENUMBER1">志願書!$T$29</definedName>
    <definedName name="VALUE_MOBILEPHONENUMBER2">志願書!$X$29</definedName>
    <definedName name="VALUE_MOBILEPHONENUMBER3">志願書!$AB$29</definedName>
    <definedName name="VALUE_NOMENJO" localSheetId="3">対応表!$AI$7</definedName>
    <definedName name="VALUE_NOPUNISH" localSheetId="3">対応表!$AI$11</definedName>
    <definedName name="VALUE_PERSONALDATANOPERM" localSheetId="3">対応表!$AI$3</definedName>
    <definedName name="VALUE_PERSONALDATAPERM" localSheetId="3">対応表!$AI$2</definedName>
    <definedName name="VALUE_PHONENUMBER1">志願書!$F$29</definedName>
    <definedName name="VALUE_PHONENUMBER2">志願書!$I$29</definedName>
    <definedName name="VALUE_PHONENUMBER3">志願書!$N$29</definedName>
    <definedName name="VALUE_POSTCODE1">志願書!$C$24</definedName>
    <definedName name="VALUE_POSTCODE2">志願書!$G$24</definedName>
    <definedName name="VALUE_PREFCODE" localSheetId="3">対応表!$AC$2</definedName>
    <definedName name="VALUE_PREFCODE1">志願書!$K$24</definedName>
    <definedName name="VALUE_PREFCODE2">志願書!$M$24</definedName>
    <definedName name="VALUE_PUNISH" localSheetId="3">対応表!$AI$10</definedName>
    <definedName name="VALUE_SCHOOLCODE" localSheetId="3">対応表!$AC$3</definedName>
    <definedName name="VALUE_SCHOOLFACULTYCODE">志願書!$Q$33</definedName>
    <definedName name="VALUE_SENKOKUBUN" localSheetId="3">対応表!$U$2</definedName>
    <definedName name="VALUE_SEX">志願書!$V$17</definedName>
    <definedName name="VALUE_SHIGANKUBUN" localSheetId="3">対応表!$V$2</definedName>
    <definedName name="VALUE_ZITSUGI1" localSheetId="3">対応表!$Y$2</definedName>
    <definedName name="VALUE_ZITSUGI2" localSheetId="3">対応表!$Z$2</definedName>
    <definedName name="VARUE_BIRTDAY_BASEDATE">対応表!$AK$3</definedName>
  </definedNames>
  <calcPr calcId="191029"/>
</workbook>
</file>

<file path=xl/calcChain.xml><?xml version="1.0" encoding="utf-8"?>
<calcChain xmlns="http://schemas.openxmlformats.org/spreadsheetml/2006/main">
  <c r="H82" i="19" l="1"/>
  <c r="R45" i="16" l="1"/>
  <c r="R44" i="16"/>
  <c r="R43" i="16"/>
  <c r="A1" i="17" l="1"/>
  <c r="A1" i="16"/>
  <c r="X19" i="16"/>
  <c r="AL3" i="19" l="1"/>
  <c r="AL2" i="19" s="1"/>
  <c r="AM2" i="19" s="1"/>
  <c r="Q3" i="17"/>
  <c r="W5" i="17"/>
  <c r="K5" i="17"/>
  <c r="C3" i="17"/>
  <c r="E2" i="17"/>
  <c r="W4" i="17"/>
  <c r="U4" i="17"/>
  <c r="S4" i="17"/>
  <c r="AC2" i="19" l="1"/>
  <c r="AL12" i="19" l="1"/>
  <c r="AL11" i="19"/>
  <c r="AL10" i="19"/>
  <c r="AL9" i="19"/>
  <c r="AL8" i="19"/>
  <c r="AL7" i="19"/>
  <c r="AL6" i="19"/>
  <c r="AK7" i="19"/>
  <c r="AK6" i="19" s="1"/>
  <c r="AD24" i="19" l="1"/>
  <c r="AN7" i="19"/>
  <c r="AO7" i="19" s="1"/>
  <c r="AN6" i="19"/>
  <c r="AO6" i="19" s="1"/>
  <c r="AM12" i="19"/>
  <c r="AM11" i="19"/>
  <c r="AM8" i="19"/>
  <c r="AM7" i="19"/>
  <c r="AM10" i="19"/>
  <c r="AM6" i="19"/>
  <c r="W2" i="19"/>
  <c r="AC23" i="19" s="1"/>
  <c r="Z23" i="19"/>
  <c r="AC7" i="19"/>
  <c r="AC8" i="19"/>
  <c r="AC9" i="19"/>
  <c r="AC10" i="19"/>
  <c r="AC11" i="19"/>
  <c r="AC12" i="19"/>
  <c r="AC6" i="19"/>
  <c r="AC17" i="19"/>
  <c r="AC18" i="19"/>
  <c r="AC16" i="19"/>
  <c r="AC14" i="19"/>
  <c r="AC15" i="19"/>
  <c r="AC13" i="19"/>
  <c r="AC3" i="19"/>
  <c r="AA33" i="19"/>
  <c r="Z33" i="19"/>
  <c r="AA32" i="19"/>
  <c r="Z32" i="19"/>
  <c r="AA31" i="19"/>
  <c r="Z31" i="19"/>
  <c r="AA30" i="19"/>
  <c r="AA29" i="19"/>
  <c r="AA28" i="19"/>
  <c r="AA27" i="19"/>
  <c r="AA26" i="19"/>
  <c r="AA25" i="19"/>
  <c r="AA24" i="19"/>
  <c r="AC19" i="19"/>
  <c r="U7" i="19"/>
  <c r="AC5" i="19"/>
  <c r="AC4" i="19"/>
  <c r="G3" i="19"/>
  <c r="F3" i="19"/>
  <c r="N11" i="19" s="1"/>
  <c r="E3" i="19"/>
  <c r="D3" i="19"/>
  <c r="C3" i="19"/>
  <c r="E11" i="19" s="1"/>
  <c r="B11" i="19"/>
  <c r="L99" i="19"/>
  <c r="K99" i="19"/>
  <c r="J99" i="19"/>
  <c r="I99" i="19"/>
  <c r="H99" i="19"/>
  <c r="G99" i="19"/>
  <c r="F99" i="19"/>
  <c r="E99" i="19"/>
  <c r="D99" i="19"/>
  <c r="C99" i="19"/>
  <c r="B99" i="19"/>
  <c r="AE93" i="19"/>
  <c r="AD93" i="19"/>
  <c r="AC93" i="19"/>
  <c r="AB93" i="19"/>
  <c r="AA93" i="19"/>
  <c r="Z93" i="19"/>
  <c r="Y93" i="19"/>
  <c r="X93" i="19"/>
  <c r="W93" i="19"/>
  <c r="V93" i="19"/>
  <c r="U93" i="19"/>
  <c r="T93" i="19"/>
  <c r="S93" i="19"/>
  <c r="R93" i="19"/>
  <c r="Q93" i="19"/>
  <c r="P93" i="19"/>
  <c r="O93" i="19"/>
  <c r="N93" i="19"/>
  <c r="M93" i="19"/>
  <c r="L93" i="19"/>
  <c r="K93" i="19"/>
  <c r="J93" i="19"/>
  <c r="I93" i="19"/>
  <c r="H93" i="19"/>
  <c r="G93" i="19"/>
  <c r="F93" i="19"/>
  <c r="E93" i="19"/>
  <c r="D93" i="19"/>
  <c r="C93" i="19"/>
  <c r="B93" i="19"/>
  <c r="AE82" i="19"/>
  <c r="AD82" i="19"/>
  <c r="AC82" i="19"/>
  <c r="AB82" i="19"/>
  <c r="AA82" i="19"/>
  <c r="Z82" i="19"/>
  <c r="Y82" i="19"/>
  <c r="X82" i="19"/>
  <c r="W82" i="19"/>
  <c r="V82" i="19"/>
  <c r="U82" i="19"/>
  <c r="T82" i="19"/>
  <c r="S82" i="19"/>
  <c r="R82" i="19"/>
  <c r="Q82" i="19"/>
  <c r="P82" i="19"/>
  <c r="O82" i="19"/>
  <c r="N82" i="19"/>
  <c r="M82" i="19"/>
  <c r="L82" i="19"/>
  <c r="K82" i="19"/>
  <c r="J82" i="19"/>
  <c r="I82" i="19"/>
  <c r="G82" i="19"/>
  <c r="F82" i="19"/>
  <c r="E82" i="19"/>
  <c r="D82" i="19"/>
  <c r="C82" i="19"/>
  <c r="B82" i="19"/>
  <c r="A77" i="19"/>
  <c r="A76" i="19"/>
  <c r="A75" i="19"/>
  <c r="A74" i="19"/>
  <c r="A73" i="19"/>
  <c r="A72" i="19"/>
  <c r="A71" i="19"/>
  <c r="A70" i="19"/>
  <c r="A69" i="19"/>
  <c r="A68" i="19"/>
  <c r="A67" i="19"/>
  <c r="A66" i="19"/>
  <c r="A65" i="19"/>
  <c r="A64" i="19"/>
  <c r="A63" i="19"/>
  <c r="A62" i="19"/>
  <c r="A61" i="19"/>
  <c r="A60" i="19"/>
  <c r="A59" i="19"/>
  <c r="A58" i="19"/>
  <c r="A57" i="19"/>
  <c r="A56" i="19"/>
  <c r="A55" i="19"/>
  <c r="A54" i="19"/>
  <c r="A53" i="19"/>
  <c r="A52" i="19"/>
  <c r="A51" i="19"/>
  <c r="A50" i="19"/>
  <c r="A49" i="19"/>
  <c r="A48" i="19"/>
  <c r="AE47" i="19"/>
  <c r="AD47" i="19"/>
  <c r="AC47" i="19"/>
  <c r="AB47" i="19"/>
  <c r="AA47" i="19"/>
  <c r="Z47" i="19"/>
  <c r="Y47" i="19"/>
  <c r="X47" i="19"/>
  <c r="W47" i="19"/>
  <c r="V47" i="19"/>
  <c r="U47" i="19"/>
  <c r="T47" i="19"/>
  <c r="S47" i="19"/>
  <c r="R47" i="19"/>
  <c r="Q47" i="19"/>
  <c r="P47" i="19"/>
  <c r="O47" i="19"/>
  <c r="N47" i="19"/>
  <c r="M47" i="19"/>
  <c r="L47" i="19"/>
  <c r="K47" i="19"/>
  <c r="J47" i="19"/>
  <c r="I47" i="19"/>
  <c r="H47" i="19"/>
  <c r="G47" i="19"/>
  <c r="F47" i="19"/>
  <c r="E47" i="19"/>
  <c r="D47" i="19"/>
  <c r="C47" i="19"/>
  <c r="B47" i="19"/>
  <c r="AN28" i="19"/>
  <c r="AL28" i="19"/>
  <c r="AN27" i="19"/>
  <c r="AL27" i="19"/>
  <c r="AN26" i="19"/>
  <c r="AL26" i="19"/>
  <c r="AN25" i="19"/>
  <c r="AL25" i="19"/>
  <c r="AN24" i="19"/>
  <c r="AL24" i="19"/>
  <c r="AN23" i="19"/>
  <c r="AL23" i="19"/>
  <c r="AN22" i="19"/>
  <c r="AL22" i="19"/>
  <c r="AN21" i="19"/>
  <c r="AL21" i="19"/>
  <c r="AN20" i="19"/>
  <c r="AL20" i="19"/>
  <c r="AO20" i="19" s="1"/>
  <c r="AN19" i="19"/>
  <c r="AL19" i="19"/>
  <c r="AN18" i="19"/>
  <c r="AL18" i="19"/>
  <c r="AN17" i="19"/>
  <c r="AL17" i="19"/>
  <c r="AN16" i="19"/>
  <c r="AL16" i="19"/>
  <c r="AN15" i="19"/>
  <c r="AL15" i="19"/>
  <c r="S12" i="19"/>
  <c r="R12" i="19"/>
  <c r="Q12" i="19"/>
  <c r="P12" i="19"/>
  <c r="O12" i="19"/>
  <c r="N12" i="19"/>
  <c r="J12" i="19"/>
  <c r="I12" i="19"/>
  <c r="H12" i="19"/>
  <c r="G12" i="19"/>
  <c r="F12" i="19"/>
  <c r="E12" i="19"/>
  <c r="D12" i="19"/>
  <c r="C12" i="19"/>
  <c r="B12" i="19"/>
  <c r="H11" i="19"/>
  <c r="AM9" i="19"/>
  <c r="Q11" i="19"/>
  <c r="AE24" i="19"/>
  <c r="AE23" i="19" s="1"/>
  <c r="AD23" i="19" l="1"/>
  <c r="AF23" i="19"/>
  <c r="AO21" i="19"/>
  <c r="AO23" i="19"/>
  <c r="AO24" i="19"/>
  <c r="AO27" i="19"/>
  <c r="AO28" i="19"/>
  <c r="AA23" i="19"/>
  <c r="AB23" i="19" s="1"/>
  <c r="AO25" i="19"/>
  <c r="AO26" i="19"/>
  <c r="AO16" i="19"/>
  <c r="AO18" i="19"/>
  <c r="AO22" i="19"/>
  <c r="AN2" i="19"/>
  <c r="AD19" i="16" s="1"/>
  <c r="AO2" i="19"/>
  <c r="AE19" i="16" s="1"/>
  <c r="AO15" i="19"/>
  <c r="AO17" i="19"/>
  <c r="AO19" i="19"/>
</calcChain>
</file>

<file path=xl/sharedStrings.xml><?xml version="1.0" encoding="utf-8"?>
<sst xmlns="http://schemas.openxmlformats.org/spreadsheetml/2006/main" count="1178" uniqueCount="979">
  <si>
    <t>選考区分</t>
    <rPh sb="0" eb="2">
      <t>センコウ</t>
    </rPh>
    <rPh sb="2" eb="4">
      <t>クブン</t>
    </rPh>
    <phoneticPr fontId="1"/>
  </si>
  <si>
    <t>フリガナ</t>
    <phoneticPr fontId="1"/>
  </si>
  <si>
    <t>卒業区分</t>
    <rPh sb="0" eb="2">
      <t>ソツギョウ</t>
    </rPh>
    <rPh sb="2" eb="4">
      <t>クブン</t>
    </rPh>
    <phoneticPr fontId="1"/>
  </si>
  <si>
    <t>氏名</t>
    <phoneticPr fontId="1"/>
  </si>
  <si>
    <t>最終学校</t>
    <phoneticPr fontId="1"/>
  </si>
  <si>
    <t>郵便番号</t>
    <phoneticPr fontId="1"/>
  </si>
  <si>
    <t>－</t>
    <phoneticPr fontId="1"/>
  </si>
  <si>
    <t>学校コード</t>
    <phoneticPr fontId="1"/>
  </si>
  <si>
    <t>学校名</t>
    <phoneticPr fontId="1"/>
  </si>
  <si>
    <t>生年月日</t>
    <phoneticPr fontId="1"/>
  </si>
  <si>
    <t>年</t>
    <rPh sb="0" eb="1">
      <t>ネン</t>
    </rPh>
    <phoneticPr fontId="1"/>
  </si>
  <si>
    <t>月</t>
    <rPh sb="0" eb="1">
      <t>ツキ</t>
    </rPh>
    <phoneticPr fontId="1"/>
  </si>
  <si>
    <t>日</t>
    <rPh sb="0" eb="1">
      <t>ニチ</t>
    </rPh>
    <phoneticPr fontId="1"/>
  </si>
  <si>
    <t>卒業・修了（見込み）年月</t>
    <phoneticPr fontId="1"/>
  </si>
  <si>
    <t>番号</t>
    <rPh sb="0" eb="2">
      <t>バンゴウ</t>
    </rPh>
    <phoneticPr fontId="1"/>
  </si>
  <si>
    <t>元号</t>
    <rPh sb="0" eb="2">
      <t>ゲンゴウ</t>
    </rPh>
    <phoneticPr fontId="1"/>
  </si>
  <si>
    <t>校種
職種</t>
    <rPh sb="3" eb="5">
      <t>ショクシュ</t>
    </rPh>
    <phoneticPr fontId="1"/>
  </si>
  <si>
    <t>種別</t>
    <phoneticPr fontId="1"/>
  </si>
  <si>
    <t>あり</t>
    <phoneticPr fontId="1"/>
  </si>
  <si>
    <t>年度</t>
    <phoneticPr fontId="1"/>
  </si>
  <si>
    <t>当該年度の
主な勤務先名称</t>
    <rPh sb="0" eb="2">
      <t>トウガイ</t>
    </rPh>
    <rPh sb="2" eb="4">
      <t>ネンド</t>
    </rPh>
    <rPh sb="6" eb="7">
      <t>オモ</t>
    </rPh>
    <rPh sb="8" eb="11">
      <t>キンムサキ</t>
    </rPh>
    <rPh sb="11" eb="13">
      <t>メイショウ</t>
    </rPh>
    <phoneticPr fontId="1"/>
  </si>
  <si>
    <t>職種
コード</t>
    <rPh sb="0" eb="2">
      <t>ショクシュ</t>
    </rPh>
    <phoneticPr fontId="1"/>
  </si>
  <si>
    <t>電話番号</t>
    <phoneticPr fontId="1"/>
  </si>
  <si>
    <t>自宅</t>
    <rPh sb="0" eb="2">
      <t>ジタク</t>
    </rPh>
    <phoneticPr fontId="1"/>
  </si>
  <si>
    <t>携帯電話</t>
    <rPh sb="0" eb="2">
      <t>ケイタイ</t>
    </rPh>
    <rPh sb="2" eb="4">
      <t>デンワ</t>
    </rPh>
    <phoneticPr fontId="1"/>
  </si>
  <si>
    <t>現住所</t>
    <phoneticPr fontId="1"/>
  </si>
  <si>
    <t>学部名・専攻名等　　</t>
    <rPh sb="0" eb="3">
      <t>ガクブメイ</t>
    </rPh>
    <rPh sb="7" eb="8">
      <t>ナド</t>
    </rPh>
    <phoneticPr fontId="1"/>
  </si>
  <si>
    <t>学部
コード</t>
    <rPh sb="0" eb="2">
      <t>ガクブ</t>
    </rPh>
    <phoneticPr fontId="1"/>
  </si>
  <si>
    <t>姓</t>
    <rPh sb="0" eb="1">
      <t>セイ</t>
    </rPh>
    <phoneticPr fontId="1"/>
  </si>
  <si>
    <t>名</t>
    <rPh sb="0" eb="1">
      <t>ナ</t>
    </rPh>
    <phoneticPr fontId="1"/>
  </si>
  <si>
    <t>月</t>
    <phoneticPr fontId="1"/>
  </si>
  <si>
    <t>取得
コード</t>
    <rPh sb="0" eb="2">
      <t>シュトク</t>
    </rPh>
    <phoneticPr fontId="1"/>
  </si>
  <si>
    <t>市外局番から記入すること</t>
    <phoneticPr fontId="1"/>
  </si>
  <si>
    <t>なし</t>
    <phoneticPr fontId="1"/>
  </si>
  <si>
    <t>市･区･郡･町･村名</t>
    <rPh sb="0" eb="1">
      <t>シ</t>
    </rPh>
    <rPh sb="2" eb="3">
      <t>ク</t>
    </rPh>
    <rPh sb="4" eb="5">
      <t>グン</t>
    </rPh>
    <rPh sb="6" eb="7">
      <t>チョウ</t>
    </rPh>
    <rPh sb="8" eb="9">
      <t>ムラ</t>
    </rPh>
    <rPh sb="9" eb="10">
      <t>メイ</t>
    </rPh>
    <phoneticPr fontId="1"/>
  </si>
  <si>
    <t>字･町名、丁目、番地、号地</t>
    <rPh sb="0" eb="1">
      <t>アザ</t>
    </rPh>
    <rPh sb="2" eb="3">
      <t>マチ</t>
    </rPh>
    <rPh sb="3" eb="4">
      <t>メイ</t>
    </rPh>
    <rPh sb="5" eb="7">
      <t>チョウメ</t>
    </rPh>
    <rPh sb="8" eb="10">
      <t>バンチ</t>
    </rPh>
    <rPh sb="11" eb="13">
      <t>ゴウチ</t>
    </rPh>
    <phoneticPr fontId="1"/>
  </si>
  <si>
    <t>マンション･アパート名、棟･室番号、様方等</t>
    <rPh sb="10" eb="11">
      <t>メイ</t>
    </rPh>
    <rPh sb="12" eb="13">
      <t>トウ</t>
    </rPh>
    <rPh sb="14" eb="15">
      <t>シツ</t>
    </rPh>
    <rPh sb="15" eb="17">
      <t>バンゴウ</t>
    </rPh>
    <rPh sb="18" eb="19">
      <t>サマ</t>
    </rPh>
    <rPh sb="19" eb="20">
      <t>カタ</t>
    </rPh>
    <rPh sb="20" eb="21">
      <t>トウ</t>
    </rPh>
    <phoneticPr fontId="1"/>
  </si>
  <si>
    <t>都道府県コード</t>
    <rPh sb="0" eb="2">
      <t>トドウ</t>
    </rPh>
    <phoneticPr fontId="1"/>
  </si>
  <si>
    <t>（</t>
    <phoneticPr fontId="1"/>
  </si>
  <si>
    <t>）</t>
    <phoneticPr fontId="1"/>
  </si>
  <si>
    <t>教科(科目)
・領域</t>
    <rPh sb="0" eb="2">
      <t>キョウカ</t>
    </rPh>
    <rPh sb="3" eb="5">
      <t>カモク</t>
    </rPh>
    <rPh sb="8" eb="10">
      <t>リョウイキ</t>
    </rPh>
    <phoneticPr fontId="1"/>
  </si>
  <si>
    <t>年</t>
    <phoneticPr fontId="1"/>
  </si>
  <si>
    <t>試験に際して配慮を要する内容</t>
    <phoneticPr fontId="1"/>
  </si>
  <si>
    <t>性別(任意)</t>
    <rPh sb="3" eb="5">
      <t>ニンイ</t>
    </rPh>
    <phoneticPr fontId="1"/>
  </si>
  <si>
    <t>小論文</t>
    <rPh sb="0" eb="3">
      <t>ショウロンブン</t>
    </rPh>
    <phoneticPr fontId="1"/>
  </si>
  <si>
    <t>勤務先
コード</t>
    <rPh sb="0" eb="3">
      <t>キンムサキ</t>
    </rPh>
    <phoneticPr fontId="1"/>
  </si>
  <si>
    <t>刑罰、処分歴</t>
    <rPh sb="0" eb="2">
      <t>ケイバツ</t>
    </rPh>
    <rPh sb="3" eb="5">
      <t>ショブン</t>
    </rPh>
    <rPh sb="5" eb="6">
      <t>レキ</t>
    </rPh>
    <phoneticPr fontId="1"/>
  </si>
  <si>
    <t>刑罰、処分歴の有無</t>
    <rPh sb="0" eb="2">
      <t>ケイバツ</t>
    </rPh>
    <rPh sb="3" eb="6">
      <t>ショブンレキ</t>
    </rPh>
    <rPh sb="7" eb="9">
      <t>ウム</t>
    </rPh>
    <phoneticPr fontId="1"/>
  </si>
  <si>
    <t>ありの場合、時期及び種類</t>
    <rPh sb="3" eb="5">
      <t>バアイ</t>
    </rPh>
    <rPh sb="6" eb="8">
      <t>ジキ</t>
    </rPh>
    <rPh sb="8" eb="9">
      <t>オヨ</t>
    </rPh>
    <rPh sb="10" eb="12">
      <t>シュルイ</t>
    </rPh>
    <phoneticPr fontId="1"/>
  </si>
  <si>
    <t>月</t>
  </si>
  <si>
    <t>日</t>
    <rPh sb="0" eb="1">
      <t>ヒ</t>
    </rPh>
    <phoneticPr fontId="1"/>
  </si>
  <si>
    <t>同意する</t>
    <rPh sb="0" eb="2">
      <t>ドウイ</t>
    </rPh>
    <phoneticPr fontId="1"/>
  </si>
  <si>
    <t>同意しない</t>
    <rPh sb="0" eb="2">
      <t>ドウイ</t>
    </rPh>
    <phoneticPr fontId="1"/>
  </si>
  <si>
    <t>卒業（修了）見込み</t>
    <phoneticPr fontId="1"/>
  </si>
  <si>
    <t>受験校種・教科（科目）</t>
    <rPh sb="0" eb="2">
      <t>ジュケン</t>
    </rPh>
    <rPh sb="2" eb="4">
      <t>コウシュ</t>
    </rPh>
    <rPh sb="5" eb="7">
      <t>キョウカ</t>
    </rPh>
    <rPh sb="8" eb="10">
      <t>カモク</t>
    </rPh>
    <phoneticPr fontId="1"/>
  </si>
  <si>
    <t>専門</t>
    <rPh sb="0" eb="2">
      <t>センモン</t>
    </rPh>
    <phoneticPr fontId="1"/>
  </si>
  <si>
    <t>※受験を希望する試験に〇を付けてください。（複数選択可）</t>
    <rPh sb="1" eb="3">
      <t>ジュケン</t>
    </rPh>
    <rPh sb="4" eb="6">
      <t>キボウ</t>
    </rPh>
    <rPh sb="8" eb="10">
      <t>シケン</t>
    </rPh>
    <rPh sb="13" eb="14">
      <t>ツ</t>
    </rPh>
    <rPh sb="22" eb="24">
      <t>フクスウ</t>
    </rPh>
    <rPh sb="24" eb="26">
      <t>センタク</t>
    </rPh>
    <rPh sb="26" eb="27">
      <t>カ</t>
    </rPh>
    <phoneticPr fontId="1"/>
  </si>
  <si>
    <t>学校勤務の状況</t>
    <rPh sb="0" eb="2">
      <t>ガッコウ</t>
    </rPh>
    <rPh sb="2" eb="4">
      <t>キンム</t>
    </rPh>
    <phoneticPr fontId="1"/>
  </si>
  <si>
    <t>受験番号</t>
    <rPh sb="0" eb="4">
      <t>ジュケンバンゴウ</t>
    </rPh>
    <phoneticPr fontId="1"/>
  </si>
  <si>
    <t>（画像・写真貼付箇所）
上半身、脱帽、
無背景、正面向き、
枠に収まる大きさ
６ヶ月以内に
撮影したもの</t>
    <rPh sb="1" eb="3">
      <t>ガゾウ</t>
    </rPh>
    <rPh sb="4" eb="6">
      <t>シャシン</t>
    </rPh>
    <phoneticPr fontId="1"/>
  </si>
  <si>
    <t>面　接</t>
    <rPh sb="0" eb="1">
      <t>メン</t>
    </rPh>
    <rPh sb="2" eb="3">
      <t>セツ</t>
    </rPh>
    <phoneticPr fontId="1"/>
  </si>
  <si>
    <t>※加点を希望する場合に、〇を付けてください。</t>
    <phoneticPr fontId="1"/>
  </si>
  <si>
    <t>取得・取得見込み教員免許状</t>
    <rPh sb="3" eb="5">
      <t>シュトク</t>
    </rPh>
    <phoneticPr fontId="1"/>
  </si>
  <si>
    <t>大学３年生等チャレンジ選考</t>
    <rPh sb="0" eb="2">
      <t>ダイガク</t>
    </rPh>
    <rPh sb="3" eb="5">
      <t>ネンセイ</t>
    </rPh>
    <rPh sb="5" eb="6">
      <t>トウ</t>
    </rPh>
    <rPh sb="11" eb="13">
      <t>センコウ</t>
    </rPh>
    <phoneticPr fontId="1"/>
  </si>
  <si>
    <t>教職教養</t>
    <rPh sb="0" eb="4">
      <t>キョウショクキョウヨウ</t>
    </rPh>
    <phoneticPr fontId="1"/>
  </si>
  <si>
    <t>取得（見込み）年月</t>
    <rPh sb="0" eb="2">
      <t>シュトク</t>
    </rPh>
    <rPh sb="3" eb="5">
      <t>ミコ</t>
    </rPh>
    <rPh sb="7" eb="8">
      <t>ネン</t>
    </rPh>
    <rPh sb="8" eb="9">
      <t>ツキ</t>
    </rPh>
    <phoneticPr fontId="1"/>
  </si>
  <si>
    <t>受験を希望する試験</t>
    <rPh sb="0" eb="2">
      <t>ジュケン</t>
    </rPh>
    <rPh sb="3" eb="5">
      <t>キボウ</t>
    </rPh>
    <rPh sb="7" eb="9">
      <t>シケン</t>
    </rPh>
    <phoneticPr fontId="1"/>
  </si>
  <si>
    <t>加点希望</t>
    <rPh sb="0" eb="4">
      <t>カテンキボウ</t>
    </rPh>
    <phoneticPr fontId="1"/>
  </si>
  <si>
    <t>【小・中・高・特】
情報資格等所有者</t>
    <rPh sb="1" eb="2">
      <t>ショウ</t>
    </rPh>
    <rPh sb="3" eb="4">
      <t>チュウ</t>
    </rPh>
    <rPh sb="5" eb="6">
      <t>コウ</t>
    </rPh>
    <rPh sb="7" eb="8">
      <t>トク</t>
    </rPh>
    <phoneticPr fontId="1"/>
  </si>
  <si>
    <t>【小・中・高】
英語資格等所有者</t>
    <rPh sb="1" eb="2">
      <t>ショウ</t>
    </rPh>
    <rPh sb="3" eb="4">
      <t>チュウ</t>
    </rPh>
    <rPh sb="5" eb="6">
      <t>コウ</t>
    </rPh>
    <rPh sb="8" eb="10">
      <t>エイゴ</t>
    </rPh>
    <phoneticPr fontId="1"/>
  </si>
  <si>
    <t>京都府教育委員会から教員採用に関する情報や大学３年生等応援プログラムの情報を提供するために、
この志願書に記入された個人情報を利用することに同意しますか。
（記入や同意の可否は、試験の合否に一切影響しません。）詳細は実施要項P.20を確認してください。</t>
    <rPh sb="38" eb="40">
      <t>テイキョウ</t>
    </rPh>
    <rPh sb="49" eb="51">
      <t>シガン</t>
    </rPh>
    <rPh sb="51" eb="52">
      <t>ショ</t>
    </rPh>
    <rPh sb="53" eb="55">
      <t>キニュウ</t>
    </rPh>
    <rPh sb="58" eb="60">
      <t>コジン</t>
    </rPh>
    <rPh sb="60" eb="62">
      <t>ジョウホウ</t>
    </rPh>
    <rPh sb="63" eb="65">
      <t>リヨウ</t>
    </rPh>
    <rPh sb="70" eb="72">
      <t>ドウイ</t>
    </rPh>
    <rPh sb="79" eb="81">
      <t>キニュウ</t>
    </rPh>
    <rPh sb="82" eb="84">
      <t>ドウイ</t>
    </rPh>
    <rPh sb="85" eb="87">
      <t>カヒ</t>
    </rPh>
    <rPh sb="89" eb="91">
      <t>シケン</t>
    </rPh>
    <rPh sb="92" eb="94">
      <t>ゴウヒ</t>
    </rPh>
    <rPh sb="95" eb="97">
      <t>イッサイ</t>
    </rPh>
    <rPh sb="97" eb="99">
      <t>エイキョウ</t>
    </rPh>
    <rPh sb="108" eb="112">
      <t>ジッシヨウコウ</t>
    </rPh>
    <phoneticPr fontId="1"/>
  </si>
  <si>
    <t>大学３年生等チャレンジ選考試験　志願書</t>
    <rPh sb="0" eb="2">
      <t>ダイガク</t>
    </rPh>
    <rPh sb="3" eb="6">
      <t>ネンセイトウ</t>
    </rPh>
    <rPh sb="11" eb="13">
      <t>センコウ</t>
    </rPh>
    <rPh sb="13" eb="15">
      <t>シケン</t>
    </rPh>
    <rPh sb="16" eb="19">
      <t>シガンショ</t>
    </rPh>
    <phoneticPr fontId="1"/>
  </si>
  <si>
    <t>氏名</t>
    <rPh sb="0" eb="2">
      <t>シメイ</t>
    </rPh>
    <phoneticPr fontId="26"/>
  </si>
  <si>
    <t>フリガナ</t>
    <phoneticPr fontId="26"/>
  </si>
  <si>
    <t>※受験番号</t>
    <rPh sb="1" eb="3">
      <t>ジュケン</t>
    </rPh>
    <rPh sb="3" eb="5">
      <t>バンゴウ</t>
    </rPh>
    <phoneticPr fontId="26"/>
  </si>
  <si>
    <t>※記入不要</t>
    <rPh sb="1" eb="3">
      <t>キニュウ</t>
    </rPh>
    <rPh sb="3" eb="5">
      <t>フヨウ</t>
    </rPh>
    <phoneticPr fontId="26"/>
  </si>
  <si>
    <t>志願区分</t>
    <rPh sb="0" eb="2">
      <t>シガン</t>
    </rPh>
    <rPh sb="2" eb="4">
      <t>クブン</t>
    </rPh>
    <phoneticPr fontId="26"/>
  </si>
  <si>
    <t>加点希望</t>
    <rPh sb="0" eb="2">
      <t>カテン</t>
    </rPh>
    <rPh sb="2" eb="4">
      <t>キボウ</t>
    </rPh>
    <phoneticPr fontId="26"/>
  </si>
  <si>
    <t>志　　望　　理　　由</t>
    <rPh sb="0" eb="1">
      <t>ココロザシ</t>
    </rPh>
    <rPh sb="3" eb="4">
      <t>ノゾミ</t>
    </rPh>
    <rPh sb="6" eb="7">
      <t>リ</t>
    </rPh>
    <rPh sb="9" eb="10">
      <t>ヨシ</t>
    </rPh>
    <phoneticPr fontId="26"/>
  </si>
  <si>
    <t>教員を志望する理由</t>
    <rPh sb="0" eb="2">
      <t>キョウイン</t>
    </rPh>
    <rPh sb="3" eb="5">
      <t>シボウ</t>
    </rPh>
    <rPh sb="7" eb="9">
      <t>リユウ</t>
    </rPh>
    <phoneticPr fontId="26"/>
  </si>
  <si>
    <t>京都府を志望する理由</t>
    <rPh sb="0" eb="3">
      <t>キョウトフ</t>
    </rPh>
    <rPh sb="4" eb="6">
      <t>シボウ</t>
    </rPh>
    <rPh sb="8" eb="10">
      <t>リユウ</t>
    </rPh>
    <phoneticPr fontId="26"/>
  </si>
  <si>
    <t xml:space="preserve">自   己   ア   ピ   ー   ル  </t>
    <phoneticPr fontId="26"/>
  </si>
  <si>
    <t>これまでの経験や特技、長所等について挙げ、自分が教員としてそれらをどのように活かそうと思うのか、書いてください。</t>
    <rPh sb="5" eb="7">
      <t>ケイケン</t>
    </rPh>
    <rPh sb="8" eb="10">
      <t>トクギ</t>
    </rPh>
    <rPh sb="11" eb="13">
      <t>チョウショ</t>
    </rPh>
    <rPh sb="13" eb="14">
      <t>ナド</t>
    </rPh>
    <rPh sb="18" eb="19">
      <t>ア</t>
    </rPh>
    <rPh sb="21" eb="23">
      <t>ジブン</t>
    </rPh>
    <rPh sb="24" eb="26">
      <t>キョウイン</t>
    </rPh>
    <rPh sb="38" eb="39">
      <t>イ</t>
    </rPh>
    <rPh sb="43" eb="44">
      <t>オモ</t>
    </rPh>
    <rPh sb="48" eb="49">
      <t>カ</t>
    </rPh>
    <phoneticPr fontId="26"/>
  </si>
  <si>
    <t>教員を志望するにあたり、今自分が取り組んでいることについて書いてください。</t>
    <rPh sb="0" eb="2">
      <t>キョウイン</t>
    </rPh>
    <rPh sb="3" eb="5">
      <t>シボウ</t>
    </rPh>
    <rPh sb="12" eb="13">
      <t>イマ</t>
    </rPh>
    <rPh sb="13" eb="15">
      <t>ジブン</t>
    </rPh>
    <rPh sb="16" eb="17">
      <t>ト</t>
    </rPh>
    <rPh sb="18" eb="19">
      <t>ク</t>
    </rPh>
    <rPh sb="29" eb="30">
      <t>カ</t>
    </rPh>
    <phoneticPr fontId="26"/>
  </si>
  <si>
    <t>現在取得している資格とその取得時期について具体的に書いてください。</t>
    <rPh sb="0" eb="2">
      <t>ゲンザイ</t>
    </rPh>
    <rPh sb="2" eb="4">
      <t>シュトク</t>
    </rPh>
    <rPh sb="8" eb="10">
      <t>シカク</t>
    </rPh>
    <rPh sb="13" eb="15">
      <t>シュトク</t>
    </rPh>
    <rPh sb="15" eb="17">
      <t>ジキ</t>
    </rPh>
    <rPh sb="21" eb="24">
      <t>グタイテキ</t>
    </rPh>
    <rPh sb="25" eb="26">
      <t>カ</t>
    </rPh>
    <phoneticPr fontId="26"/>
  </si>
  <si>
    <t>英語資格</t>
    <rPh sb="0" eb="2">
      <t>エイゴ</t>
    </rPh>
    <rPh sb="2" eb="4">
      <t>シカク</t>
    </rPh>
    <phoneticPr fontId="26"/>
  </si>
  <si>
    <t>資格等名称</t>
    <rPh sb="0" eb="2">
      <t>シカク</t>
    </rPh>
    <rPh sb="2" eb="3">
      <t>トウ</t>
    </rPh>
    <rPh sb="3" eb="5">
      <t>メイショウ</t>
    </rPh>
    <phoneticPr fontId="26"/>
  </si>
  <si>
    <t>級・得点</t>
    <rPh sb="0" eb="1">
      <t>キュウ</t>
    </rPh>
    <rPh sb="2" eb="4">
      <t>トクテン</t>
    </rPh>
    <phoneticPr fontId="26"/>
  </si>
  <si>
    <t>取得年月日</t>
    <rPh sb="0" eb="2">
      <t>シュトク</t>
    </rPh>
    <rPh sb="2" eb="5">
      <t>ネンガッピ</t>
    </rPh>
    <phoneticPr fontId="26"/>
  </si>
  <si>
    <t>受験校種
教科（科目）</t>
    <phoneticPr fontId="1"/>
  </si>
  <si>
    <t>選考区分</t>
    <rPh sb="0" eb="2">
      <t>センコウ</t>
    </rPh>
    <rPh sb="2" eb="4">
      <t>クブン</t>
    </rPh>
    <phoneticPr fontId="26"/>
  </si>
  <si>
    <t>大学３年生等チャレンジ選考試験</t>
    <rPh sb="0" eb="2">
      <t>ダイガク</t>
    </rPh>
    <rPh sb="3" eb="6">
      <t>ネンセイトウ</t>
    </rPh>
    <rPh sb="11" eb="15">
      <t>センコウシケン</t>
    </rPh>
    <phoneticPr fontId="1"/>
  </si>
  <si>
    <t>【小・中・高】
英語資格等所有者</t>
    <phoneticPr fontId="1"/>
  </si>
  <si>
    <t>【小・中・高・特】
情報資格等所有者</t>
    <phoneticPr fontId="1"/>
  </si>
  <si>
    <t>志願区分：校種等・教科（コード）</t>
    <rPh sb="0" eb="2">
      <t>シガン</t>
    </rPh>
    <rPh sb="2" eb="4">
      <t>クブン</t>
    </rPh>
    <rPh sb="5" eb="7">
      <t>コウシュ</t>
    </rPh>
    <rPh sb="7" eb="8">
      <t>トウ</t>
    </rPh>
    <rPh sb="9" eb="11">
      <t>キョウカ</t>
    </rPh>
    <phoneticPr fontId="1"/>
  </si>
  <si>
    <t>志願区分：校種等・教科（名称）</t>
    <rPh sb="0" eb="2">
      <t>シガン</t>
    </rPh>
    <rPh sb="2" eb="4">
      <t>クブン</t>
    </rPh>
    <rPh sb="5" eb="7">
      <t>コウシュ</t>
    </rPh>
    <rPh sb="7" eb="8">
      <t>トウ</t>
    </rPh>
    <rPh sb="9" eb="11">
      <t>キョウカ</t>
    </rPh>
    <phoneticPr fontId="1"/>
  </si>
  <si>
    <t>都道府県（コード）</t>
    <rPh sb="0" eb="4">
      <t>トドウフケン</t>
    </rPh>
    <phoneticPr fontId="1"/>
  </si>
  <si>
    <t>都道府県（名称）</t>
    <rPh sb="0" eb="4">
      <t>トドウフケン</t>
    </rPh>
    <phoneticPr fontId="1"/>
  </si>
  <si>
    <t>最終学校（コード）</t>
    <rPh sb="0" eb="2">
      <t>サイシュウ</t>
    </rPh>
    <rPh sb="2" eb="4">
      <t>ガッコウ</t>
    </rPh>
    <phoneticPr fontId="1"/>
  </si>
  <si>
    <t>最終学校（名称）</t>
    <rPh sb="0" eb="2">
      <t>サイシュウ</t>
    </rPh>
    <rPh sb="2" eb="4">
      <t>ガッコウ</t>
    </rPh>
    <rPh sb="5" eb="7">
      <t>メイショウ</t>
    </rPh>
    <phoneticPr fontId="1"/>
  </si>
  <si>
    <t>最終学校（都道府県）</t>
    <rPh sb="0" eb="2">
      <t>サイシュウ</t>
    </rPh>
    <rPh sb="2" eb="4">
      <t>ガッコウ</t>
    </rPh>
    <rPh sb="5" eb="9">
      <t>トドウフケン</t>
    </rPh>
    <phoneticPr fontId="1"/>
  </si>
  <si>
    <t>最終学校（種別）</t>
    <rPh sb="0" eb="2">
      <t>サイシュウ</t>
    </rPh>
    <rPh sb="2" eb="4">
      <t>ガッコウ</t>
    </rPh>
    <rPh sb="5" eb="7">
      <t>シュベツ</t>
    </rPh>
    <phoneticPr fontId="1"/>
  </si>
  <si>
    <t>学部（コード）</t>
    <rPh sb="0" eb="2">
      <t>ガクブ</t>
    </rPh>
    <phoneticPr fontId="1"/>
  </si>
  <si>
    <t>学部（名称）</t>
    <rPh sb="0" eb="2">
      <t>ガクブ</t>
    </rPh>
    <phoneticPr fontId="1"/>
  </si>
  <si>
    <t>職種（コード）</t>
    <rPh sb="0" eb="2">
      <t>ショクシュ</t>
    </rPh>
    <phoneticPr fontId="1"/>
  </si>
  <si>
    <t>職種（名称）</t>
    <rPh sb="0" eb="2">
      <t>ショクシュ</t>
    </rPh>
    <phoneticPr fontId="1"/>
  </si>
  <si>
    <t>勤務地（コード）</t>
    <rPh sb="0" eb="3">
      <t>キンムチ</t>
    </rPh>
    <phoneticPr fontId="1"/>
  </si>
  <si>
    <t>勤務地（名称）</t>
    <rPh sb="0" eb="3">
      <t>キンムチ</t>
    </rPh>
    <phoneticPr fontId="1"/>
  </si>
  <si>
    <t>教員免許：校種・職種（コード）</t>
    <rPh sb="0" eb="2">
      <t>キョウイン</t>
    </rPh>
    <rPh sb="2" eb="4">
      <t>メンキョ</t>
    </rPh>
    <rPh sb="5" eb="7">
      <t>コウシュ</t>
    </rPh>
    <rPh sb="8" eb="10">
      <t>ショクシュ</t>
    </rPh>
    <phoneticPr fontId="1"/>
  </si>
  <si>
    <t>教員免許：校種・職種（名称）</t>
    <rPh sb="0" eb="2">
      <t>キョウイン</t>
    </rPh>
    <rPh sb="2" eb="4">
      <t>メンキョ</t>
    </rPh>
    <rPh sb="5" eb="7">
      <t>コウシュ</t>
    </rPh>
    <rPh sb="8" eb="10">
      <t>ショクシュ</t>
    </rPh>
    <phoneticPr fontId="1"/>
  </si>
  <si>
    <t>1</t>
    <phoneticPr fontId="1"/>
  </si>
  <si>
    <t>小学校</t>
    <rPh sb="0" eb="3">
      <t>ショウガッコウ</t>
    </rPh>
    <phoneticPr fontId="1"/>
  </si>
  <si>
    <t>01</t>
  </si>
  <si>
    <t>北海道</t>
  </si>
  <si>
    <t>1001</t>
    <phoneticPr fontId="38"/>
  </si>
  <si>
    <t>京都大学</t>
  </si>
  <si>
    <t>京都府</t>
    <rPh sb="0" eb="3">
      <t>キョウトフ</t>
    </rPh>
    <phoneticPr fontId="1"/>
  </si>
  <si>
    <t>国立大学法人大学</t>
    <phoneticPr fontId="1"/>
  </si>
  <si>
    <t>大学（国公立の教育学部）</t>
    <phoneticPr fontId="1"/>
  </si>
  <si>
    <t>01</t>
    <phoneticPr fontId="1"/>
  </si>
  <si>
    <t>正式採用の教諭</t>
    <phoneticPr fontId="1"/>
  </si>
  <si>
    <t>京都府立高等学校</t>
    <phoneticPr fontId="1"/>
  </si>
  <si>
    <t>小学</t>
    <rPh sb="0" eb="2">
      <t>ショウガク</t>
    </rPh>
    <phoneticPr fontId="1"/>
  </si>
  <si>
    <t>2</t>
    <phoneticPr fontId="1"/>
  </si>
  <si>
    <t>中国語</t>
    <rPh sb="0" eb="1">
      <t>チュウ</t>
    </rPh>
    <rPh sb="1" eb="3">
      <t>コクゴ</t>
    </rPh>
    <phoneticPr fontId="1"/>
  </si>
  <si>
    <t>02</t>
  </si>
  <si>
    <t>青森県</t>
  </si>
  <si>
    <t>1002</t>
    <phoneticPr fontId="38"/>
  </si>
  <si>
    <t>京都教育大学</t>
  </si>
  <si>
    <t>大学（１以外）</t>
    <phoneticPr fontId="1"/>
  </si>
  <si>
    <t>02</t>
    <phoneticPr fontId="1"/>
  </si>
  <si>
    <t>正式採用の養護教諭</t>
    <rPh sb="7" eb="9">
      <t>キョウユ</t>
    </rPh>
    <phoneticPr fontId="1"/>
  </si>
  <si>
    <t>京都府立特別支援学校</t>
  </si>
  <si>
    <t>中学</t>
    <rPh sb="0" eb="2">
      <t>チュウガク</t>
    </rPh>
    <phoneticPr fontId="1"/>
  </si>
  <si>
    <t>3</t>
    <phoneticPr fontId="1"/>
  </si>
  <si>
    <t>中社会</t>
    <rPh sb="0" eb="1">
      <t>チュウ</t>
    </rPh>
    <rPh sb="1" eb="3">
      <t>シャカイ</t>
    </rPh>
    <phoneticPr fontId="1"/>
  </si>
  <si>
    <t>03</t>
  </si>
  <si>
    <t>岩手県</t>
  </si>
  <si>
    <t>1003</t>
    <phoneticPr fontId="1"/>
  </si>
  <si>
    <t>京都工芸繊維大</t>
    <phoneticPr fontId="1"/>
  </si>
  <si>
    <t>大学院（修士課程）</t>
    <phoneticPr fontId="1"/>
  </si>
  <si>
    <t>03</t>
    <phoneticPr fontId="1"/>
  </si>
  <si>
    <t>正式採用の事務職員</t>
    <phoneticPr fontId="1"/>
  </si>
  <si>
    <t>11</t>
  </si>
  <si>
    <t>府立中学校</t>
  </si>
  <si>
    <t>高校</t>
    <rPh sb="0" eb="2">
      <t>コウコウ</t>
    </rPh>
    <phoneticPr fontId="1"/>
  </si>
  <si>
    <t>4</t>
    <phoneticPr fontId="1"/>
  </si>
  <si>
    <t>中数学</t>
    <rPh sb="0" eb="1">
      <t>チュウ</t>
    </rPh>
    <rPh sb="1" eb="3">
      <t>スウガク</t>
    </rPh>
    <phoneticPr fontId="1"/>
  </si>
  <si>
    <t>04</t>
  </si>
  <si>
    <t>宮城県</t>
  </si>
  <si>
    <t>1101</t>
    <phoneticPr fontId="1"/>
  </si>
  <si>
    <t>大阪大学</t>
  </si>
  <si>
    <t>大学院（博士課程）</t>
    <phoneticPr fontId="1"/>
  </si>
  <si>
    <t>04</t>
    <phoneticPr fontId="1"/>
  </si>
  <si>
    <t>正式採用の学校栄養職員</t>
    <phoneticPr fontId="1"/>
  </si>
  <si>
    <t>12</t>
  </si>
  <si>
    <t>公立小・中学校（乙訓教育局管内）</t>
  </si>
  <si>
    <t>特支</t>
    <rPh sb="0" eb="2">
      <t>トクシ</t>
    </rPh>
    <phoneticPr fontId="1"/>
  </si>
  <si>
    <t>5</t>
    <phoneticPr fontId="1"/>
  </si>
  <si>
    <t>中理科</t>
    <rPh sb="0" eb="1">
      <t>チュウ</t>
    </rPh>
    <rPh sb="1" eb="3">
      <t>リカ</t>
    </rPh>
    <phoneticPr fontId="1"/>
  </si>
  <si>
    <t>05</t>
  </si>
  <si>
    <t>秋田県</t>
  </si>
  <si>
    <t>1102</t>
    <phoneticPr fontId="1"/>
  </si>
  <si>
    <t>大阪外国語大学</t>
  </si>
  <si>
    <t>大学院（教職大学院）</t>
    <phoneticPr fontId="1"/>
  </si>
  <si>
    <t>05</t>
    <phoneticPr fontId="1"/>
  </si>
  <si>
    <t>正式採用の実習助手・寄宿舎指導員</t>
    <phoneticPr fontId="1"/>
  </si>
  <si>
    <t>13</t>
  </si>
  <si>
    <t>公立小・中学校（山城教育局管内）</t>
  </si>
  <si>
    <t>盲学</t>
    <rPh sb="0" eb="1">
      <t>モウ</t>
    </rPh>
    <rPh sb="1" eb="2">
      <t>ガク</t>
    </rPh>
    <phoneticPr fontId="1"/>
  </si>
  <si>
    <t>6</t>
    <phoneticPr fontId="1"/>
  </si>
  <si>
    <t>中音楽</t>
    <rPh sb="0" eb="1">
      <t>チュウ</t>
    </rPh>
    <rPh sb="1" eb="3">
      <t>オンガク</t>
    </rPh>
    <phoneticPr fontId="1"/>
  </si>
  <si>
    <t>06</t>
  </si>
  <si>
    <t>山形県</t>
  </si>
  <si>
    <t>1103</t>
    <phoneticPr fontId="1"/>
  </si>
  <si>
    <t>大阪教育大学</t>
  </si>
  <si>
    <t>大学の専攻科</t>
    <phoneticPr fontId="1"/>
  </si>
  <si>
    <t>06</t>
    <phoneticPr fontId="1"/>
  </si>
  <si>
    <t>正式採用の栄養教諭</t>
    <rPh sb="7" eb="9">
      <t>キョウユ</t>
    </rPh>
    <phoneticPr fontId="1"/>
  </si>
  <si>
    <t>14</t>
  </si>
  <si>
    <t>公立小・中・義務教育学校（南丹教育局管内）</t>
  </si>
  <si>
    <t>聾学</t>
    <rPh sb="0" eb="1">
      <t>ロウ</t>
    </rPh>
    <rPh sb="1" eb="2">
      <t>ガク</t>
    </rPh>
    <phoneticPr fontId="1"/>
  </si>
  <si>
    <t>7</t>
    <phoneticPr fontId="1"/>
  </si>
  <si>
    <t>中美術</t>
    <rPh sb="0" eb="1">
      <t>チュウ</t>
    </rPh>
    <rPh sb="1" eb="3">
      <t>ビジュツ</t>
    </rPh>
    <phoneticPr fontId="1"/>
  </si>
  <si>
    <t>07</t>
  </si>
  <si>
    <t>福島県</t>
  </si>
  <si>
    <t>1104</t>
    <phoneticPr fontId="1"/>
  </si>
  <si>
    <t>神戸大学</t>
  </si>
  <si>
    <t>短期大学の学科</t>
    <phoneticPr fontId="1"/>
  </si>
  <si>
    <t>08</t>
    <phoneticPr fontId="1"/>
  </si>
  <si>
    <t>正式採用のその他の学校職員</t>
    <phoneticPr fontId="1"/>
  </si>
  <si>
    <t>15</t>
  </si>
  <si>
    <t>公立小・中学校（中丹教育局管内）</t>
  </si>
  <si>
    <t>養学</t>
    <rPh sb="0" eb="1">
      <t>ヨウ</t>
    </rPh>
    <rPh sb="1" eb="2">
      <t>マナブ</t>
    </rPh>
    <phoneticPr fontId="1"/>
  </si>
  <si>
    <t>8</t>
    <phoneticPr fontId="1"/>
  </si>
  <si>
    <t>中保体</t>
    <rPh sb="0" eb="1">
      <t>チュウ</t>
    </rPh>
    <rPh sb="1" eb="2">
      <t>タモツ</t>
    </rPh>
    <phoneticPr fontId="1"/>
  </si>
  <si>
    <t>茨城県</t>
  </si>
  <si>
    <t>1105</t>
  </si>
  <si>
    <t>奈良教育大学</t>
  </si>
  <si>
    <t>その他</t>
    <phoneticPr fontId="1"/>
  </si>
  <si>
    <t>21</t>
    <phoneticPr fontId="1"/>
  </si>
  <si>
    <t>常勤（任期付・臨時的任用）・非常勤の講師</t>
    <phoneticPr fontId="1"/>
  </si>
  <si>
    <t>16</t>
  </si>
  <si>
    <t>公立小・中学校（丹後教育局管内）</t>
  </si>
  <si>
    <t>幼稚</t>
    <rPh sb="0" eb="2">
      <t>ヨウチ</t>
    </rPh>
    <phoneticPr fontId="1"/>
  </si>
  <si>
    <t>9</t>
    <phoneticPr fontId="1"/>
  </si>
  <si>
    <t>中技術</t>
    <rPh sb="0" eb="1">
      <t>チュウ</t>
    </rPh>
    <rPh sb="1" eb="3">
      <t>ギジュツ</t>
    </rPh>
    <phoneticPr fontId="1"/>
  </si>
  <si>
    <t>09</t>
  </si>
  <si>
    <t>栃木県</t>
  </si>
  <si>
    <t>1106</t>
  </si>
  <si>
    <t>奈良女子大学</t>
  </si>
  <si>
    <t>23</t>
    <phoneticPr fontId="1"/>
  </si>
  <si>
    <t>常勤（任期付・臨時的任用）・非常勤の事務職員</t>
    <phoneticPr fontId="1"/>
  </si>
  <si>
    <t>21</t>
  </si>
  <si>
    <t>京都市立高等学校</t>
  </si>
  <si>
    <t>養教</t>
    <rPh sb="0" eb="2">
      <t>ヨウキョウ</t>
    </rPh>
    <phoneticPr fontId="1"/>
  </si>
  <si>
    <t>10</t>
    <phoneticPr fontId="1"/>
  </si>
  <si>
    <t>中家庭</t>
    <rPh sb="0" eb="1">
      <t>チュウ</t>
    </rPh>
    <rPh sb="1" eb="3">
      <t>カテイ</t>
    </rPh>
    <phoneticPr fontId="1"/>
  </si>
  <si>
    <t>10</t>
  </si>
  <si>
    <t>群馬県</t>
  </si>
  <si>
    <t>1107</t>
  </si>
  <si>
    <t>和歌山大学</t>
  </si>
  <si>
    <t>24</t>
    <phoneticPr fontId="1"/>
  </si>
  <si>
    <t>常勤（任期付・臨時的任用）・非常勤の学校栄養職員</t>
    <phoneticPr fontId="1"/>
  </si>
  <si>
    <t>22</t>
  </si>
  <si>
    <t>京都市立総合支援学校</t>
  </si>
  <si>
    <t>栄教</t>
    <rPh sb="0" eb="1">
      <t>サカエ</t>
    </rPh>
    <rPh sb="1" eb="2">
      <t>キョウ</t>
    </rPh>
    <phoneticPr fontId="1"/>
  </si>
  <si>
    <t>11</t>
    <phoneticPr fontId="1"/>
  </si>
  <si>
    <t>中英語</t>
    <rPh sb="0" eb="1">
      <t>チュウ</t>
    </rPh>
    <rPh sb="1" eb="3">
      <t>エイゴ</t>
    </rPh>
    <phoneticPr fontId="1"/>
  </si>
  <si>
    <t>埼玉県</t>
  </si>
  <si>
    <t>1108</t>
  </si>
  <si>
    <t>滋賀大学</t>
  </si>
  <si>
    <t>25</t>
    <phoneticPr fontId="1"/>
  </si>
  <si>
    <t>常勤（任期付・臨時的任用） ・非常勤の実習助手・寄宿舎指導員</t>
    <phoneticPr fontId="1"/>
  </si>
  <si>
    <t>23</t>
  </si>
  <si>
    <r>
      <t>京都市立小・中・</t>
    </r>
    <r>
      <rPr>
        <sz val="11"/>
        <color rgb="FFFF0000"/>
        <rFont val="ＭＳ Ｐゴシック"/>
        <family val="3"/>
        <charset val="128"/>
        <scheme val="minor"/>
      </rPr>
      <t>義務教育</t>
    </r>
    <r>
      <rPr>
        <sz val="11"/>
        <color theme="1"/>
        <rFont val="ＭＳ Ｐゴシック"/>
        <family val="2"/>
        <charset val="128"/>
        <scheme val="minor"/>
      </rPr>
      <t>学校</t>
    </r>
    <rPh sb="8" eb="10">
      <t>ギム</t>
    </rPh>
    <rPh sb="10" eb="12">
      <t>キョウイク</t>
    </rPh>
    <phoneticPr fontId="1"/>
  </si>
  <si>
    <t>司書</t>
    <rPh sb="0" eb="2">
      <t>シショ</t>
    </rPh>
    <phoneticPr fontId="1"/>
  </si>
  <si>
    <t>12</t>
    <phoneticPr fontId="1"/>
  </si>
  <si>
    <t>高国語</t>
    <rPh sb="0" eb="1">
      <t>コウ</t>
    </rPh>
    <rPh sb="1" eb="3">
      <t>コクゴ</t>
    </rPh>
    <phoneticPr fontId="1"/>
  </si>
  <si>
    <t>千葉県</t>
  </si>
  <si>
    <t>1109</t>
  </si>
  <si>
    <t>兵庫教育大学</t>
  </si>
  <si>
    <t>27</t>
    <phoneticPr fontId="1"/>
  </si>
  <si>
    <t>特別支援学校の介助職員</t>
    <phoneticPr fontId="1"/>
  </si>
  <si>
    <t>31</t>
  </si>
  <si>
    <t>京都府内私立小・中・高等学校</t>
  </si>
  <si>
    <t/>
  </si>
  <si>
    <t>13</t>
    <phoneticPr fontId="1"/>
  </si>
  <si>
    <t>高地公</t>
    <rPh sb="1" eb="2">
      <t>チ</t>
    </rPh>
    <rPh sb="2" eb="3">
      <t>コウ</t>
    </rPh>
    <phoneticPr fontId="1"/>
  </si>
  <si>
    <t>東京都</t>
  </si>
  <si>
    <t>1110</t>
  </si>
  <si>
    <t>奈良先端科学技術大学院大学</t>
  </si>
  <si>
    <t>28</t>
    <phoneticPr fontId="1"/>
  </si>
  <si>
    <t>常勤（任期付・臨時的任用） ・非常勤のその他の学校職員</t>
    <phoneticPr fontId="1"/>
  </si>
  <si>
    <t>41</t>
  </si>
  <si>
    <t>他府県・指定都市公立小・中・高・特別支援学校</t>
  </si>
  <si>
    <t>14</t>
    <phoneticPr fontId="1"/>
  </si>
  <si>
    <t>高数学</t>
    <rPh sb="1" eb="3">
      <t>スウガク</t>
    </rPh>
    <phoneticPr fontId="1"/>
  </si>
  <si>
    <t>神奈川県</t>
  </si>
  <si>
    <t>1201</t>
    <phoneticPr fontId="1"/>
  </si>
  <si>
    <t>北海道大学</t>
  </si>
  <si>
    <t>31</t>
    <phoneticPr fontId="1"/>
  </si>
  <si>
    <t>民間会社の正社員・正職員</t>
    <phoneticPr fontId="1"/>
  </si>
  <si>
    <t>51</t>
  </si>
  <si>
    <t>京都教育大学附属学校</t>
  </si>
  <si>
    <t>15</t>
    <phoneticPr fontId="1"/>
  </si>
  <si>
    <t>高理科</t>
    <rPh sb="1" eb="3">
      <t>リカ</t>
    </rPh>
    <phoneticPr fontId="1"/>
  </si>
  <si>
    <t>新潟県</t>
  </si>
  <si>
    <t>1202</t>
    <phoneticPr fontId="1"/>
  </si>
  <si>
    <t>北海道教育大学</t>
  </si>
  <si>
    <t>41</t>
    <phoneticPr fontId="1"/>
  </si>
  <si>
    <t>地方公務員（学校職員を除く。）</t>
    <phoneticPr fontId="1"/>
  </si>
  <si>
    <t>61</t>
  </si>
  <si>
    <t>国立大学法人附属小・中・高・特別支援学校</t>
  </si>
  <si>
    <t>16</t>
    <phoneticPr fontId="1"/>
  </si>
  <si>
    <t>高保体</t>
    <rPh sb="1" eb="2">
      <t>タモツ</t>
    </rPh>
    <phoneticPr fontId="1"/>
  </si>
  <si>
    <t>富山県</t>
  </si>
  <si>
    <t>1203</t>
    <phoneticPr fontId="1"/>
  </si>
  <si>
    <t>帯広畜産大学</t>
  </si>
  <si>
    <t>51</t>
    <phoneticPr fontId="1"/>
  </si>
  <si>
    <t>国家公務員（学校職員を除く。）</t>
    <phoneticPr fontId="1"/>
  </si>
  <si>
    <t>99</t>
  </si>
  <si>
    <t>その他の勤務地、勤務先</t>
  </si>
  <si>
    <t>17</t>
    <phoneticPr fontId="1"/>
  </si>
  <si>
    <t>高音楽</t>
    <rPh sb="1" eb="3">
      <t>オンガク</t>
    </rPh>
    <phoneticPr fontId="1"/>
  </si>
  <si>
    <t>17</t>
  </si>
  <si>
    <t>石川県</t>
  </si>
  <si>
    <t>1301</t>
    <phoneticPr fontId="1"/>
  </si>
  <si>
    <t>弘前大学</t>
  </si>
  <si>
    <t>61</t>
    <phoneticPr fontId="1"/>
  </si>
  <si>
    <t>公社・公団等職員</t>
    <phoneticPr fontId="1"/>
  </si>
  <si>
    <t>18</t>
    <phoneticPr fontId="1"/>
  </si>
  <si>
    <t>高美術</t>
    <rPh sb="1" eb="3">
      <t>ビジュツ</t>
    </rPh>
    <phoneticPr fontId="1"/>
  </si>
  <si>
    <t>18</t>
  </si>
  <si>
    <t>福井県</t>
  </si>
  <si>
    <t>1302</t>
    <phoneticPr fontId="1"/>
  </si>
  <si>
    <t>岩手大学</t>
  </si>
  <si>
    <t>99</t>
    <phoneticPr fontId="1"/>
  </si>
  <si>
    <t>その他（学生・アルバイト・自営等）</t>
    <rPh sb="2" eb="3">
      <t>タ</t>
    </rPh>
    <rPh sb="4" eb="6">
      <t>ガクセイ</t>
    </rPh>
    <rPh sb="13" eb="15">
      <t>ジエイ</t>
    </rPh>
    <rPh sb="15" eb="16">
      <t>ナド</t>
    </rPh>
    <phoneticPr fontId="1"/>
  </si>
  <si>
    <t>19</t>
    <phoneticPr fontId="1"/>
  </si>
  <si>
    <t>高書道</t>
    <rPh sb="1" eb="3">
      <t>ショドウ</t>
    </rPh>
    <phoneticPr fontId="1"/>
  </si>
  <si>
    <t>19</t>
  </si>
  <si>
    <t>山梨県</t>
  </si>
  <si>
    <t>1303</t>
  </si>
  <si>
    <t>東北大学</t>
  </si>
  <si>
    <t>20</t>
    <phoneticPr fontId="1"/>
  </si>
  <si>
    <t>高英語</t>
    <rPh sb="1" eb="3">
      <t>エイゴ</t>
    </rPh>
    <phoneticPr fontId="1"/>
  </si>
  <si>
    <t>20</t>
  </si>
  <si>
    <t>長野県</t>
  </si>
  <si>
    <t>1304</t>
  </si>
  <si>
    <t>山形大学</t>
  </si>
  <si>
    <t>高家庭</t>
    <rPh sb="1" eb="3">
      <t>カテイ</t>
    </rPh>
    <phoneticPr fontId="1"/>
  </si>
  <si>
    <t>岐阜県</t>
  </si>
  <si>
    <t>1305</t>
  </si>
  <si>
    <t>福島大学</t>
  </si>
  <si>
    <t>22</t>
    <phoneticPr fontId="1"/>
  </si>
  <si>
    <t>高情報</t>
    <rPh sb="1" eb="3">
      <t>ジョウホウ</t>
    </rPh>
    <phoneticPr fontId="1"/>
  </si>
  <si>
    <t>静岡県</t>
  </si>
  <si>
    <t>1306</t>
  </si>
  <si>
    <t>宮城教育大学</t>
  </si>
  <si>
    <t>高農業</t>
    <rPh sb="1" eb="3">
      <t>ノウギョウ</t>
    </rPh>
    <phoneticPr fontId="1"/>
  </si>
  <si>
    <t>愛知県</t>
  </si>
  <si>
    <t>1307</t>
  </si>
  <si>
    <t>秋田大学</t>
  </si>
  <si>
    <t>高工業</t>
    <rPh sb="1" eb="3">
      <t>コウギョウ</t>
    </rPh>
    <phoneticPr fontId="1"/>
  </si>
  <si>
    <t>24</t>
  </si>
  <si>
    <t>三重県</t>
  </si>
  <si>
    <t>1401</t>
    <phoneticPr fontId="1"/>
  </si>
  <si>
    <t>茨城大学</t>
  </si>
  <si>
    <t>高商業</t>
    <rPh sb="1" eb="3">
      <t>ショウギョウ</t>
    </rPh>
    <phoneticPr fontId="1"/>
  </si>
  <si>
    <t>25</t>
  </si>
  <si>
    <t>滋賀県</t>
  </si>
  <si>
    <t>1402</t>
    <phoneticPr fontId="1"/>
  </si>
  <si>
    <t>筑波大学</t>
  </si>
  <si>
    <t>26</t>
    <phoneticPr fontId="1"/>
  </si>
  <si>
    <t>高福祉</t>
    <rPh sb="1" eb="3">
      <t>フクシ</t>
    </rPh>
    <phoneticPr fontId="1"/>
  </si>
  <si>
    <t>26</t>
  </si>
  <si>
    <t>京都府</t>
  </si>
  <si>
    <t>1403</t>
    <phoneticPr fontId="1"/>
  </si>
  <si>
    <t>宇都宮大学</t>
  </si>
  <si>
    <t>高水産</t>
    <rPh sb="1" eb="3">
      <t>スイサン</t>
    </rPh>
    <phoneticPr fontId="1"/>
  </si>
  <si>
    <t>27</t>
  </si>
  <si>
    <t>大阪府</t>
  </si>
  <si>
    <t>1404</t>
  </si>
  <si>
    <t>埼玉大学</t>
  </si>
  <si>
    <t>特支校</t>
    <rPh sb="0" eb="1">
      <t>トク</t>
    </rPh>
    <rPh sb="2" eb="3">
      <t>コウ</t>
    </rPh>
    <phoneticPr fontId="1"/>
  </si>
  <si>
    <t>28</t>
  </si>
  <si>
    <t>兵庫県</t>
  </si>
  <si>
    <t>1405</t>
  </si>
  <si>
    <t>千葉大学</t>
  </si>
  <si>
    <t>29</t>
    <phoneticPr fontId="1"/>
  </si>
  <si>
    <t>養教諭</t>
    <rPh sb="0" eb="1">
      <t>ヤシナ</t>
    </rPh>
    <rPh sb="1" eb="3">
      <t>キョウユ</t>
    </rPh>
    <phoneticPr fontId="1"/>
  </si>
  <si>
    <t>29</t>
  </si>
  <si>
    <t>奈良県</t>
  </si>
  <si>
    <t>1406</t>
  </si>
  <si>
    <t>東京学芸大学</t>
  </si>
  <si>
    <t>30</t>
    <phoneticPr fontId="1"/>
  </si>
  <si>
    <t>栄教諭</t>
    <rPh sb="0" eb="1">
      <t>サカエ</t>
    </rPh>
    <rPh sb="1" eb="3">
      <t>キョウユ</t>
    </rPh>
    <phoneticPr fontId="1"/>
  </si>
  <si>
    <t>30</t>
  </si>
  <si>
    <t>和歌山県</t>
  </si>
  <si>
    <t>1407</t>
  </si>
  <si>
    <t>東京農工大学</t>
  </si>
  <si>
    <t>鳥取県</t>
  </si>
  <si>
    <t>1408</t>
  </si>
  <si>
    <t>お茶の水女子大学</t>
  </si>
  <si>
    <t>32</t>
  </si>
  <si>
    <t>島根県</t>
  </si>
  <si>
    <t>1409</t>
  </si>
  <si>
    <t>横浜国立大学</t>
  </si>
  <si>
    <t>33</t>
  </si>
  <si>
    <t>岡山県</t>
  </si>
  <si>
    <t>1410</t>
  </si>
  <si>
    <t>東京海洋大学</t>
  </si>
  <si>
    <t>34</t>
  </si>
  <si>
    <t>広島県</t>
  </si>
  <si>
    <t>1411</t>
  </si>
  <si>
    <t>東京大学</t>
  </si>
  <si>
    <t>35</t>
  </si>
  <si>
    <t>山口県</t>
  </si>
  <si>
    <t>1412</t>
  </si>
  <si>
    <t>一橋大学</t>
  </si>
  <si>
    <t>36</t>
  </si>
  <si>
    <t>徳島県</t>
  </si>
  <si>
    <t>1501</t>
    <phoneticPr fontId="1"/>
  </si>
  <si>
    <t>山梨大学</t>
  </si>
  <si>
    <t>37</t>
  </si>
  <si>
    <t>香川県</t>
  </si>
  <si>
    <t>1502</t>
    <phoneticPr fontId="1"/>
  </si>
  <si>
    <t>信州大学</t>
  </si>
  <si>
    <t>38</t>
  </si>
  <si>
    <t>愛媛県</t>
  </si>
  <si>
    <t>1503</t>
    <phoneticPr fontId="1"/>
  </si>
  <si>
    <t>岐阜大学</t>
  </si>
  <si>
    <t>39</t>
  </si>
  <si>
    <t>高知県</t>
  </si>
  <si>
    <t>1504</t>
  </si>
  <si>
    <t>静岡大学</t>
  </si>
  <si>
    <t>40</t>
  </si>
  <si>
    <t>福岡県</t>
  </si>
  <si>
    <t>1505</t>
  </si>
  <si>
    <t>名古屋大学</t>
  </si>
  <si>
    <t>佐賀県</t>
  </si>
  <si>
    <t>1506</t>
  </si>
  <si>
    <t>愛知教育大学</t>
  </si>
  <si>
    <t>42</t>
  </si>
  <si>
    <t>長崎県</t>
  </si>
  <si>
    <t>1507</t>
  </si>
  <si>
    <t>名古屋工業大学</t>
  </si>
  <si>
    <t>43</t>
  </si>
  <si>
    <t>熊本県</t>
  </si>
  <si>
    <t>1508</t>
  </si>
  <si>
    <t>三重大学</t>
  </si>
  <si>
    <t>44</t>
  </si>
  <si>
    <t>大分県</t>
  </si>
  <si>
    <t>1601</t>
    <phoneticPr fontId="1"/>
  </si>
  <si>
    <t>新潟大学</t>
  </si>
  <si>
    <t>45</t>
  </si>
  <si>
    <t>宮崎県</t>
  </si>
  <si>
    <t>1602</t>
    <phoneticPr fontId="1"/>
  </si>
  <si>
    <t>富山大学</t>
  </si>
  <si>
    <t>46</t>
  </si>
  <si>
    <t>鹿児島県</t>
  </si>
  <si>
    <t>1603</t>
  </si>
  <si>
    <t>金沢大学</t>
  </si>
  <si>
    <t>47</t>
  </si>
  <si>
    <t>沖縄県</t>
  </si>
  <si>
    <t>1604</t>
  </si>
  <si>
    <t>福井大学</t>
  </si>
  <si>
    <t>その他</t>
  </si>
  <si>
    <t>1605</t>
  </si>
  <si>
    <t>上越教育大学</t>
  </si>
  <si>
    <t>1701</t>
    <phoneticPr fontId="1"/>
  </si>
  <si>
    <t>鳥取大学</t>
  </si>
  <si>
    <t>1702</t>
    <phoneticPr fontId="1"/>
  </si>
  <si>
    <t>島根大学</t>
  </si>
  <si>
    <t>1703</t>
  </si>
  <si>
    <t>岡山大学</t>
  </si>
  <si>
    <t>1704</t>
  </si>
  <si>
    <t>広島大学</t>
  </si>
  <si>
    <t>1705</t>
  </si>
  <si>
    <t>山口大学</t>
  </si>
  <si>
    <t>1801</t>
    <phoneticPr fontId="1"/>
  </si>
  <si>
    <t>徳島大学</t>
  </si>
  <si>
    <t>1802</t>
    <phoneticPr fontId="1"/>
  </si>
  <si>
    <t>愛媛大学</t>
  </si>
  <si>
    <t>1803</t>
  </si>
  <si>
    <t>高知大学</t>
  </si>
  <si>
    <t>1804</t>
  </si>
  <si>
    <t>鳴門教育大学</t>
  </si>
  <si>
    <t>1805</t>
  </si>
  <si>
    <t>香川大学</t>
  </si>
  <si>
    <t>1901</t>
    <phoneticPr fontId="1"/>
  </si>
  <si>
    <t>福岡教育大学</t>
  </si>
  <si>
    <t>1902</t>
    <phoneticPr fontId="1"/>
  </si>
  <si>
    <t>九州大学</t>
  </si>
  <si>
    <t>1903</t>
  </si>
  <si>
    <t>九州工業大学</t>
  </si>
  <si>
    <t>1904</t>
  </si>
  <si>
    <t>長崎大学</t>
  </si>
  <si>
    <t>1905</t>
  </si>
  <si>
    <t>琉球大学</t>
  </si>
  <si>
    <t>1906</t>
  </si>
  <si>
    <t>鹿屋体育大学</t>
  </si>
  <si>
    <t>1907</t>
  </si>
  <si>
    <t>佐賀大学</t>
  </si>
  <si>
    <t>1908</t>
  </si>
  <si>
    <t>熊本大学</t>
  </si>
  <si>
    <t>1909</t>
  </si>
  <si>
    <t>大分大学</t>
  </si>
  <si>
    <t>1910</t>
  </si>
  <si>
    <t>宮崎大学</t>
  </si>
  <si>
    <t>1911</t>
  </si>
  <si>
    <t>鹿児島大学</t>
  </si>
  <si>
    <t>1999</t>
    <phoneticPr fontId="1"/>
  </si>
  <si>
    <t>2001</t>
    <phoneticPr fontId="38"/>
  </si>
  <si>
    <t>京都市立芸術大学</t>
    <phoneticPr fontId="1"/>
  </si>
  <si>
    <t>公立大学法人大学</t>
  </si>
  <si>
    <t>2002</t>
    <phoneticPr fontId="1"/>
  </si>
  <si>
    <t>京都府立大学</t>
  </si>
  <si>
    <t>2003</t>
  </si>
  <si>
    <t>京都府立医科大学</t>
  </si>
  <si>
    <t>2004</t>
  </si>
  <si>
    <t>福知山公立大学</t>
  </si>
  <si>
    <t>2101</t>
    <phoneticPr fontId="1"/>
  </si>
  <si>
    <t>大阪市立大学</t>
  </si>
  <si>
    <t>2102</t>
    <phoneticPr fontId="1"/>
  </si>
  <si>
    <t>大阪府立大学</t>
  </si>
  <si>
    <t>2103</t>
  </si>
  <si>
    <t>神戸市外国語大学</t>
  </si>
  <si>
    <t>2104</t>
  </si>
  <si>
    <t>兵庫県立大学</t>
  </si>
  <si>
    <t>2105</t>
  </si>
  <si>
    <t>奈良県立大学</t>
  </si>
  <si>
    <t>2106</t>
  </si>
  <si>
    <t>滋賀県立大学</t>
  </si>
  <si>
    <t>2401</t>
    <phoneticPr fontId="1"/>
  </si>
  <si>
    <t>高崎経済大学</t>
  </si>
  <si>
    <t>2402</t>
    <phoneticPr fontId="1"/>
  </si>
  <si>
    <t>東京都立大学</t>
  </si>
  <si>
    <t>2403</t>
    <phoneticPr fontId="1"/>
  </si>
  <si>
    <t>横浜市立大学</t>
  </si>
  <si>
    <t>2501</t>
    <phoneticPr fontId="1"/>
  </si>
  <si>
    <t>都留文科大学</t>
  </si>
  <si>
    <t>2502</t>
    <phoneticPr fontId="1"/>
  </si>
  <si>
    <t>静岡県立大学</t>
  </si>
  <si>
    <t>2503</t>
  </si>
  <si>
    <t>愛知県立大学</t>
  </si>
  <si>
    <t>2504</t>
  </si>
  <si>
    <t>愛知県立芸術大学</t>
  </si>
  <si>
    <t>2601</t>
    <phoneticPr fontId="1"/>
  </si>
  <si>
    <t>金沢美術工芸大学</t>
  </si>
  <si>
    <t>2701</t>
    <phoneticPr fontId="1"/>
  </si>
  <si>
    <t>山口県立大学</t>
  </si>
  <si>
    <t>2702</t>
    <phoneticPr fontId="1"/>
  </si>
  <si>
    <t>下関市立大学</t>
  </si>
  <si>
    <t>2801</t>
    <phoneticPr fontId="1"/>
  </si>
  <si>
    <t>高知県立大学</t>
  </si>
  <si>
    <t>2901</t>
    <phoneticPr fontId="1"/>
  </si>
  <si>
    <t>北九州市立大学</t>
  </si>
  <si>
    <t>2999</t>
    <phoneticPr fontId="1"/>
  </si>
  <si>
    <t>3001</t>
    <phoneticPr fontId="1"/>
  </si>
  <si>
    <t>大谷大学</t>
  </si>
  <si>
    <t>私立大学</t>
    <rPh sb="0" eb="2">
      <t>シリツ</t>
    </rPh>
    <rPh sb="2" eb="4">
      <t>ダイガク</t>
    </rPh>
    <phoneticPr fontId="1"/>
  </si>
  <si>
    <t>3002</t>
    <phoneticPr fontId="1"/>
  </si>
  <si>
    <t>京都外国語大学</t>
  </si>
  <si>
    <t>3003</t>
  </si>
  <si>
    <t>京都先端科学大学</t>
  </si>
  <si>
    <t>3004</t>
  </si>
  <si>
    <t>京都産業大学</t>
  </si>
  <si>
    <t>3005</t>
  </si>
  <si>
    <t>京都女子大学</t>
  </si>
  <si>
    <t>3006</t>
  </si>
  <si>
    <t>京都光華女子大学</t>
  </si>
  <si>
    <t>3007</t>
  </si>
  <si>
    <t>京都橘大学</t>
  </si>
  <si>
    <t>3008</t>
  </si>
  <si>
    <t>同志社大学</t>
  </si>
  <si>
    <t>3009</t>
  </si>
  <si>
    <t>同志社女子大学</t>
  </si>
  <si>
    <t>3010</t>
  </si>
  <si>
    <t>京都ノートルダム女子大学</t>
  </si>
  <si>
    <t>3011</t>
  </si>
  <si>
    <t>花園大学</t>
  </si>
  <si>
    <t>3012</t>
  </si>
  <si>
    <t>佛教大学</t>
  </si>
  <si>
    <t>3013</t>
  </si>
  <si>
    <t>立命館大学</t>
  </si>
  <si>
    <t>3014</t>
  </si>
  <si>
    <t>龍谷大学</t>
  </si>
  <si>
    <t>3015</t>
  </si>
  <si>
    <t>京都精華大学</t>
  </si>
  <si>
    <t>3016</t>
  </si>
  <si>
    <t>京都文教大学</t>
  </si>
  <si>
    <t>3017</t>
  </si>
  <si>
    <t>嵯峨美術大学</t>
  </si>
  <si>
    <t>3018</t>
  </si>
  <si>
    <t>京都芸術大学</t>
  </si>
  <si>
    <t>3019</t>
  </si>
  <si>
    <t>成美大学</t>
  </si>
  <si>
    <t>3020</t>
  </si>
  <si>
    <t>京都華頂大学</t>
  </si>
  <si>
    <t>3101</t>
    <phoneticPr fontId="1"/>
  </si>
  <si>
    <t>大阪音楽大学</t>
  </si>
  <si>
    <t>3102</t>
    <phoneticPr fontId="1"/>
  </si>
  <si>
    <t>大阪学院大学</t>
  </si>
  <si>
    <t>3103</t>
  </si>
  <si>
    <t>大阪経済大学</t>
  </si>
  <si>
    <t>3104</t>
  </si>
  <si>
    <t>大阪経済法科大学</t>
  </si>
  <si>
    <t>3105</t>
  </si>
  <si>
    <t>大阪芸術大学</t>
  </si>
  <si>
    <t>3106</t>
  </si>
  <si>
    <t>大阪工業大学</t>
  </si>
  <si>
    <t>3107</t>
  </si>
  <si>
    <t>大阪産業大学</t>
  </si>
  <si>
    <t>3108</t>
  </si>
  <si>
    <t>大阪樟蔭女子大学</t>
  </si>
  <si>
    <t>3109</t>
  </si>
  <si>
    <t>大阪商業大学</t>
  </si>
  <si>
    <t>3110</t>
  </si>
  <si>
    <t>大阪体育大学</t>
  </si>
  <si>
    <t>3111</t>
  </si>
  <si>
    <t>大阪電気通信大学</t>
  </si>
  <si>
    <t>3112</t>
  </si>
  <si>
    <t>大阪大谷大学</t>
  </si>
  <si>
    <t>3113</t>
  </si>
  <si>
    <t>追手門学院大学</t>
  </si>
  <si>
    <t>3114</t>
  </si>
  <si>
    <t>関西大学</t>
  </si>
  <si>
    <t>3115</t>
  </si>
  <si>
    <t>関西外国語大学</t>
  </si>
  <si>
    <t>3116</t>
  </si>
  <si>
    <t>近畿大学</t>
  </si>
  <si>
    <t>3117</t>
  </si>
  <si>
    <t>四天王寺大学</t>
  </si>
  <si>
    <t>3118</t>
  </si>
  <si>
    <t>相愛大学</t>
  </si>
  <si>
    <t>3119</t>
  </si>
  <si>
    <t>大阪国際大学</t>
  </si>
  <si>
    <t>3120</t>
  </si>
  <si>
    <t>梅花女子大学</t>
  </si>
  <si>
    <t>3121</t>
  </si>
  <si>
    <t>阪南大学</t>
  </si>
  <si>
    <t>3122</t>
  </si>
  <si>
    <t>桃山学院大学</t>
  </si>
  <si>
    <t>3123</t>
  </si>
  <si>
    <t>大阪成蹊大学</t>
  </si>
  <si>
    <t>3124</t>
  </si>
  <si>
    <t>関西福祉科学大学</t>
  </si>
  <si>
    <t>3125</t>
  </si>
  <si>
    <t>摂南大学</t>
  </si>
  <si>
    <t>3126</t>
  </si>
  <si>
    <t>常磐会学園大学</t>
  </si>
  <si>
    <t>3127</t>
  </si>
  <si>
    <t>東大阪大学</t>
  </si>
  <si>
    <t>3128</t>
  </si>
  <si>
    <t>芦屋大学</t>
  </si>
  <si>
    <t>3129</t>
  </si>
  <si>
    <t>聖トマス大学</t>
  </si>
  <si>
    <t>3130</t>
  </si>
  <si>
    <t>大手前大学</t>
  </si>
  <si>
    <t>3131</t>
  </si>
  <si>
    <t>関西学院大学</t>
  </si>
  <si>
    <t>3132</t>
  </si>
  <si>
    <t>甲南大学</t>
  </si>
  <si>
    <t>3133</t>
  </si>
  <si>
    <t>甲南女子大学</t>
  </si>
  <si>
    <t>3134</t>
  </si>
  <si>
    <t>神戸女学院大学</t>
  </si>
  <si>
    <t>3135</t>
  </si>
  <si>
    <t>神戸女子大学</t>
  </si>
  <si>
    <t>3136</t>
  </si>
  <si>
    <t>神戸親和女子大学</t>
  </si>
  <si>
    <t>3137</t>
  </si>
  <si>
    <t>神戸学院大学</t>
  </si>
  <si>
    <t>3138</t>
  </si>
  <si>
    <t>園田学園女子大学</t>
  </si>
  <si>
    <t>3139</t>
  </si>
  <si>
    <t>武庫川女子大学</t>
  </si>
  <si>
    <t>3140</t>
  </si>
  <si>
    <t>兵庫大学</t>
  </si>
  <si>
    <t>3141</t>
  </si>
  <si>
    <t>関西国際大学</t>
  </si>
  <si>
    <t>3142</t>
  </si>
  <si>
    <t>姫路獨協大学</t>
  </si>
  <si>
    <t>3143</t>
  </si>
  <si>
    <t>帝塚山大学</t>
  </si>
  <si>
    <t>3144</t>
  </si>
  <si>
    <t>天理大学</t>
  </si>
  <si>
    <t>3145</t>
  </si>
  <si>
    <t>奈良大学</t>
  </si>
  <si>
    <t>3146</t>
  </si>
  <si>
    <t>畿央大学</t>
  </si>
  <si>
    <t>3147</t>
  </si>
  <si>
    <t>成安造形大学</t>
  </si>
  <si>
    <t>3148</t>
  </si>
  <si>
    <t>びわこ成蹊スポーツ大学</t>
  </si>
  <si>
    <t>3149</t>
  </si>
  <si>
    <t>奈良学園大学</t>
  </si>
  <si>
    <t>3150</t>
  </si>
  <si>
    <t>桃山学院教育大学</t>
  </si>
  <si>
    <t>3151</t>
    <phoneticPr fontId="1"/>
  </si>
  <si>
    <t>大和大学</t>
    <rPh sb="0" eb="2">
      <t>ヤマト</t>
    </rPh>
    <rPh sb="2" eb="4">
      <t>ダイガク</t>
    </rPh>
    <phoneticPr fontId="1"/>
  </si>
  <si>
    <t>3201</t>
    <phoneticPr fontId="1"/>
  </si>
  <si>
    <t>札幌大学</t>
  </si>
  <si>
    <t>3202</t>
    <phoneticPr fontId="1"/>
  </si>
  <si>
    <t>札幌学院大学</t>
  </si>
  <si>
    <t>3203</t>
    <phoneticPr fontId="1"/>
  </si>
  <si>
    <t>酪農学園大学</t>
  </si>
  <si>
    <t>3301</t>
    <phoneticPr fontId="1"/>
  </si>
  <si>
    <t>仙台大学</t>
  </si>
  <si>
    <t>3302</t>
    <phoneticPr fontId="1"/>
  </si>
  <si>
    <t>東北学院大学</t>
  </si>
  <si>
    <t>3303</t>
    <phoneticPr fontId="1"/>
  </si>
  <si>
    <t>東北福祉大学</t>
  </si>
  <si>
    <t>3401</t>
    <phoneticPr fontId="1"/>
  </si>
  <si>
    <t>日本工業大学</t>
  </si>
  <si>
    <t>3402</t>
    <phoneticPr fontId="1"/>
  </si>
  <si>
    <t>青山学院大学</t>
  </si>
  <si>
    <t>3403</t>
  </si>
  <si>
    <t>亜細亜大学</t>
  </si>
  <si>
    <t>3404</t>
  </si>
  <si>
    <t>慶應義塾大学</t>
  </si>
  <si>
    <t>3405</t>
  </si>
  <si>
    <t>國學院大学</t>
  </si>
  <si>
    <t>3406</t>
  </si>
  <si>
    <t>国士舘大学</t>
  </si>
  <si>
    <t>3407</t>
  </si>
  <si>
    <t>駒澤大学</t>
  </si>
  <si>
    <t>明治大学</t>
  </si>
  <si>
    <t>3408</t>
  </si>
  <si>
    <t>順天堂大学</t>
  </si>
  <si>
    <t>3409</t>
  </si>
  <si>
    <t>上智大学</t>
  </si>
  <si>
    <t>3410</t>
  </si>
  <si>
    <t>成城大学</t>
  </si>
  <si>
    <t>3411</t>
  </si>
  <si>
    <t>専修大学</t>
  </si>
  <si>
    <t>3412</t>
  </si>
  <si>
    <t>創価大学</t>
  </si>
  <si>
    <t>3413</t>
  </si>
  <si>
    <t>大東文化大学</t>
  </si>
  <si>
    <t>3414</t>
  </si>
  <si>
    <t>拓殖大学</t>
  </si>
  <si>
    <t>3415</t>
  </si>
  <si>
    <t>玉川大学</t>
  </si>
  <si>
    <t>3416</t>
  </si>
  <si>
    <t>中央大学</t>
  </si>
  <si>
    <t>3417</t>
  </si>
  <si>
    <t>東海大学</t>
  </si>
  <si>
    <t>3418</t>
  </si>
  <si>
    <t>東京家政大学</t>
  </si>
  <si>
    <t>3419</t>
  </si>
  <si>
    <t>東京女子体育</t>
    <phoneticPr fontId="38"/>
  </si>
  <si>
    <t>3420</t>
  </si>
  <si>
    <t>東京農業大学</t>
  </si>
  <si>
    <t>3421</t>
  </si>
  <si>
    <t>東京理科大学</t>
  </si>
  <si>
    <t>3422</t>
  </si>
  <si>
    <t>東洋大学</t>
  </si>
  <si>
    <t>3423</t>
  </si>
  <si>
    <t>二松學舎大学</t>
  </si>
  <si>
    <t>3424</t>
  </si>
  <si>
    <t>日本大学</t>
  </si>
  <si>
    <t>3425</t>
  </si>
  <si>
    <t>日本女子体育</t>
    <phoneticPr fontId="38"/>
  </si>
  <si>
    <t>3426</t>
  </si>
  <si>
    <t>日本体育大学</t>
  </si>
  <si>
    <t>3427</t>
  </si>
  <si>
    <t>法政大学</t>
  </si>
  <si>
    <t>3428</t>
  </si>
  <si>
    <t>武蔵野音楽大</t>
    <phoneticPr fontId="38"/>
  </si>
  <si>
    <t>3429</t>
  </si>
  <si>
    <t>武蔵野大学</t>
  </si>
  <si>
    <t>3430</t>
  </si>
  <si>
    <t>武蔵野美術大</t>
    <phoneticPr fontId="38"/>
  </si>
  <si>
    <t>3431</t>
    <phoneticPr fontId="1"/>
  </si>
  <si>
    <t>3432</t>
    <phoneticPr fontId="1"/>
  </si>
  <si>
    <t>立教大学</t>
  </si>
  <si>
    <t>3433</t>
  </si>
  <si>
    <t>早稲田大学</t>
  </si>
  <si>
    <t>3434</t>
  </si>
  <si>
    <t>国際武道大学</t>
  </si>
  <si>
    <t>3435</t>
  </si>
  <si>
    <t>帝京大学</t>
  </si>
  <si>
    <t>3501</t>
    <phoneticPr fontId="1"/>
  </si>
  <si>
    <t>岐阜女子大学</t>
  </si>
  <si>
    <t>3502</t>
    <phoneticPr fontId="1"/>
  </si>
  <si>
    <t>愛知大学</t>
  </si>
  <si>
    <t>3503</t>
  </si>
  <si>
    <t>愛知学院大学</t>
  </si>
  <si>
    <t>3504</t>
  </si>
  <si>
    <t>愛知工業大学</t>
  </si>
  <si>
    <t>3505</t>
  </si>
  <si>
    <t>中京大学</t>
  </si>
  <si>
    <t>3506</t>
  </si>
  <si>
    <t>至学館大学</t>
  </si>
  <si>
    <t>3507</t>
  </si>
  <si>
    <t>名古屋学院大学</t>
  </si>
  <si>
    <t>3508</t>
  </si>
  <si>
    <t>名古屋芸術大</t>
    <phoneticPr fontId="38"/>
  </si>
  <si>
    <t>3509</t>
  </si>
  <si>
    <t>南山大学</t>
  </si>
  <si>
    <t>3510</t>
  </si>
  <si>
    <t>日本福祉大学</t>
  </si>
  <si>
    <t>3511</t>
  </si>
  <si>
    <t>名城大学</t>
  </si>
  <si>
    <t>3512</t>
  </si>
  <si>
    <t>椙山女学園大学</t>
  </si>
  <si>
    <t>3513</t>
  </si>
  <si>
    <t>岐阜聖徳学園</t>
  </si>
  <si>
    <t>3514</t>
  </si>
  <si>
    <t>皇學館大学</t>
  </si>
  <si>
    <t>3601</t>
    <phoneticPr fontId="1"/>
  </si>
  <si>
    <t>金沢工業大学</t>
  </si>
  <si>
    <t>3602</t>
    <phoneticPr fontId="1"/>
  </si>
  <si>
    <t>福井工業大学</t>
  </si>
  <si>
    <t>3603</t>
    <phoneticPr fontId="1"/>
  </si>
  <si>
    <t>金沢星稜大学</t>
    <phoneticPr fontId="1"/>
  </si>
  <si>
    <t>3701</t>
    <phoneticPr fontId="1"/>
  </si>
  <si>
    <t>岡山理科大学</t>
  </si>
  <si>
    <t>3702</t>
    <phoneticPr fontId="1"/>
  </si>
  <si>
    <t>くらしき作陽大学</t>
  </si>
  <si>
    <t>3703</t>
  </si>
  <si>
    <t>ﾉｰﾄﾙﾀﾞﾑ清心</t>
  </si>
  <si>
    <t>3704</t>
  </si>
  <si>
    <t>美作大学</t>
  </si>
  <si>
    <t>3705</t>
  </si>
  <si>
    <t>広島文教女子</t>
    <phoneticPr fontId="38"/>
  </si>
  <si>
    <t>3706</t>
  </si>
  <si>
    <t>東亜大学</t>
  </si>
  <si>
    <t>3801</t>
    <phoneticPr fontId="1"/>
  </si>
  <si>
    <t>四国大学</t>
  </si>
  <si>
    <t>3802</t>
    <phoneticPr fontId="1"/>
  </si>
  <si>
    <t>四国学院大学</t>
  </si>
  <si>
    <t>3803</t>
    <phoneticPr fontId="1"/>
  </si>
  <si>
    <t>徳島文理大学</t>
  </si>
  <si>
    <t>3901</t>
    <phoneticPr fontId="1"/>
  </si>
  <si>
    <t>福岡大学</t>
  </si>
  <si>
    <t>3902</t>
    <phoneticPr fontId="1"/>
  </si>
  <si>
    <t>南九州大学</t>
  </si>
  <si>
    <t>3903</t>
  </si>
  <si>
    <t>九州女子大学</t>
  </si>
  <si>
    <t>3904</t>
  </si>
  <si>
    <t>鹿児島国際大学</t>
  </si>
  <si>
    <t>3999</t>
    <phoneticPr fontId="1"/>
  </si>
  <si>
    <t>6001</t>
    <phoneticPr fontId="1"/>
  </si>
  <si>
    <t>京都聖母女学院短大</t>
  </si>
  <si>
    <t>短期大学（短期大学部を含む）</t>
    <phoneticPr fontId="1"/>
  </si>
  <si>
    <t>6002</t>
    <phoneticPr fontId="1"/>
  </si>
  <si>
    <t>京都女子大学短大部</t>
    <phoneticPr fontId="38"/>
  </si>
  <si>
    <t>6003</t>
  </si>
  <si>
    <t>京都文教短大</t>
  </si>
  <si>
    <t>6004</t>
  </si>
  <si>
    <t>成美大学短大部</t>
    <phoneticPr fontId="38"/>
  </si>
  <si>
    <t>6005</t>
  </si>
  <si>
    <t>大谷大学短大部</t>
    <phoneticPr fontId="38"/>
  </si>
  <si>
    <t>6006</t>
  </si>
  <si>
    <t>嵯峨芸術大学短大部</t>
    <phoneticPr fontId="38"/>
  </si>
  <si>
    <t>6007</t>
  </si>
  <si>
    <t>平安女学院大学短大部</t>
    <phoneticPr fontId="38"/>
  </si>
  <si>
    <t>6008</t>
  </si>
  <si>
    <t>京都外国語短大</t>
  </si>
  <si>
    <t>6009</t>
  </si>
  <si>
    <t>京都西山短大</t>
  </si>
  <si>
    <t>6010</t>
  </si>
  <si>
    <t>池坊短大</t>
  </si>
  <si>
    <t>6011</t>
  </si>
  <si>
    <t>華頂短大</t>
  </si>
  <si>
    <t>6101</t>
    <phoneticPr fontId="1"/>
  </si>
  <si>
    <t>滋賀短大</t>
  </si>
  <si>
    <t>6102</t>
    <phoneticPr fontId="1"/>
  </si>
  <si>
    <t>滋賀文教短大</t>
  </si>
  <si>
    <t>6103</t>
  </si>
  <si>
    <t>奈良佐保短大</t>
  </si>
  <si>
    <t>6104</t>
  </si>
  <si>
    <t>大阪音楽大学短大部</t>
    <phoneticPr fontId="38"/>
  </si>
  <si>
    <t>6105</t>
  </si>
  <si>
    <t>大阪薫英女子</t>
    <phoneticPr fontId="38"/>
  </si>
  <si>
    <t>6106</t>
  </si>
  <si>
    <t>大阪女子短大</t>
  </si>
  <si>
    <t>6107</t>
  </si>
  <si>
    <t>大阪成蹊短大</t>
  </si>
  <si>
    <t>6108</t>
  </si>
  <si>
    <t>関西女子短大</t>
  </si>
  <si>
    <t>6109</t>
  </si>
  <si>
    <t>藍野大学短大部</t>
    <phoneticPr fontId="38"/>
  </si>
  <si>
    <t>6110</t>
  </si>
  <si>
    <t>東大阪大学短大部</t>
    <phoneticPr fontId="38"/>
  </si>
  <si>
    <t>6111</t>
  </si>
  <si>
    <t>四天王寺大学短大部</t>
    <phoneticPr fontId="38"/>
  </si>
  <si>
    <t>6112</t>
  </si>
  <si>
    <t>湊川短大</t>
  </si>
  <si>
    <t>6113</t>
  </si>
  <si>
    <t>兵庫大学短大部</t>
    <phoneticPr fontId="38"/>
  </si>
  <si>
    <t>6114</t>
  </si>
  <si>
    <t>武庫川女子大学短大部</t>
    <phoneticPr fontId="38"/>
  </si>
  <si>
    <t>6115</t>
  </si>
  <si>
    <t>鈴鹿短大</t>
  </si>
  <si>
    <t>6502</t>
    <phoneticPr fontId="1"/>
  </si>
  <si>
    <t>飯田女子短大</t>
  </si>
  <si>
    <t>6999</t>
    <phoneticPr fontId="1"/>
  </si>
  <si>
    <t>8101</t>
    <phoneticPr fontId="1"/>
  </si>
  <si>
    <t>神戸市看護大学</t>
  </si>
  <si>
    <t>その他の学校</t>
    <rPh sb="2" eb="3">
      <t>タ</t>
    </rPh>
    <rPh sb="4" eb="6">
      <t>ガッコウ</t>
    </rPh>
    <phoneticPr fontId="1"/>
  </si>
  <si>
    <t>8102</t>
    <phoneticPr fontId="1"/>
  </si>
  <si>
    <t>京都栄養医療専門学校</t>
  </si>
  <si>
    <t>8103</t>
  </si>
  <si>
    <t>大手前栄養学</t>
  </si>
  <si>
    <t>9999</t>
  </si>
  <si>
    <t>◆志願区分</t>
    <rPh sb="1" eb="3">
      <t>シガン</t>
    </rPh>
    <rPh sb="3" eb="5">
      <t>クブン</t>
    </rPh>
    <phoneticPr fontId="1"/>
  </si>
  <si>
    <t>志願区分</t>
    <rPh sb="0" eb="2">
      <t>シガン</t>
    </rPh>
    <rPh sb="2" eb="4">
      <t>クブン</t>
    </rPh>
    <phoneticPr fontId="1"/>
  </si>
  <si>
    <t>第１希望</t>
    <rPh sb="0" eb="1">
      <t>ダイ</t>
    </rPh>
    <rPh sb="2" eb="4">
      <t>キボウ</t>
    </rPh>
    <phoneticPr fontId="1"/>
  </si>
  <si>
    <t>第２希望</t>
    <rPh sb="0" eb="1">
      <t>ダイ</t>
    </rPh>
    <rPh sb="2" eb="4">
      <t>キボウ</t>
    </rPh>
    <phoneticPr fontId="1"/>
  </si>
  <si>
    <t>実技試験１</t>
    <rPh sb="0" eb="2">
      <t>ジツギ</t>
    </rPh>
    <rPh sb="2" eb="4">
      <t>シケン</t>
    </rPh>
    <phoneticPr fontId="1"/>
  </si>
  <si>
    <t>実技試験２</t>
    <rPh sb="0" eb="2">
      <t>ジツギ</t>
    </rPh>
    <rPh sb="2" eb="4">
      <t>シケン</t>
    </rPh>
    <phoneticPr fontId="1"/>
  </si>
  <si>
    <t>連結コード</t>
    <rPh sb="0" eb="2">
      <t>レンケツ</t>
    </rPh>
    <phoneticPr fontId="1"/>
  </si>
  <si>
    <t>個人情報利用</t>
    <rPh sb="0" eb="2">
      <t>コジン</t>
    </rPh>
    <rPh sb="2" eb="4">
      <t>ジョウホウ</t>
    </rPh>
    <rPh sb="4" eb="6">
      <t>リヨウ</t>
    </rPh>
    <phoneticPr fontId="1"/>
  </si>
  <si>
    <t>発令日</t>
    <rPh sb="0" eb="3">
      <t>ハツレイヒ</t>
    </rPh>
    <phoneticPr fontId="1"/>
  </si>
  <si>
    <t>生年月日</t>
    <rPh sb="0" eb="2">
      <t>セイネン</t>
    </rPh>
    <rPh sb="2" eb="4">
      <t>ガッピ</t>
    </rPh>
    <phoneticPr fontId="1"/>
  </si>
  <si>
    <t>年齢</t>
    <rPh sb="0" eb="2">
      <t>ネンレイ</t>
    </rPh>
    <phoneticPr fontId="1"/>
  </si>
  <si>
    <t>都道府県コード</t>
    <rPh sb="0" eb="4">
      <t>トドウフケン</t>
    </rPh>
    <phoneticPr fontId="1"/>
  </si>
  <si>
    <t>区分</t>
    <rPh sb="0" eb="2">
      <t>クブン</t>
    </rPh>
    <phoneticPr fontId="1"/>
  </si>
  <si>
    <t>学校コード</t>
    <rPh sb="0" eb="2">
      <t>ガッコウ</t>
    </rPh>
    <phoneticPr fontId="1"/>
  </si>
  <si>
    <t>一般</t>
    <rPh sb="0" eb="2">
      <t>イッパン</t>
    </rPh>
    <phoneticPr fontId="1"/>
  </si>
  <si>
    <t>○</t>
    <phoneticPr fontId="1"/>
  </si>
  <si>
    <t>○</t>
  </si>
  <si>
    <t>現在職業：職種</t>
    <rPh sb="0" eb="2">
      <t>ゲンザイ</t>
    </rPh>
    <rPh sb="2" eb="4">
      <t>ショクギョウ</t>
    </rPh>
    <rPh sb="5" eb="7">
      <t>ショクシュ</t>
    </rPh>
    <phoneticPr fontId="1"/>
  </si>
  <si>
    <t>北部</t>
    <rPh sb="0" eb="2">
      <t>ホクブ</t>
    </rPh>
    <phoneticPr fontId="1"/>
  </si>
  <si>
    <t>現在職業：勤務地</t>
    <rPh sb="0" eb="2">
      <t>ゲンザイ</t>
    </rPh>
    <rPh sb="2" eb="4">
      <t>ショクギョウ</t>
    </rPh>
    <rPh sb="5" eb="8">
      <t>キンムチ</t>
    </rPh>
    <phoneticPr fontId="1"/>
  </si>
  <si>
    <t>任期付き職員免除</t>
    <rPh sb="0" eb="2">
      <t>ニンキ</t>
    </rPh>
    <rPh sb="2" eb="3">
      <t>ツ</t>
    </rPh>
    <rPh sb="4" eb="6">
      <t>ショクイン</t>
    </rPh>
    <rPh sb="6" eb="8">
      <t>メンジョ</t>
    </rPh>
    <phoneticPr fontId="1"/>
  </si>
  <si>
    <t>卒業年月</t>
    <rPh sb="0" eb="2">
      <t>ソツギョウ</t>
    </rPh>
    <rPh sb="2" eb="4">
      <t>ネンゲツ</t>
    </rPh>
    <phoneticPr fontId="1"/>
  </si>
  <si>
    <t>教員免許</t>
    <rPh sb="0" eb="2">
      <t>キョウイン</t>
    </rPh>
    <rPh sb="2" eb="4">
      <t>メンキョ</t>
    </rPh>
    <phoneticPr fontId="1"/>
  </si>
  <si>
    <t>刑罰処分歴</t>
    <rPh sb="0" eb="2">
      <t>ケイバツ</t>
    </rPh>
    <rPh sb="2" eb="5">
      <t>ショブンレキ</t>
    </rPh>
    <phoneticPr fontId="1"/>
  </si>
  <si>
    <t>小中連携</t>
    <rPh sb="0" eb="2">
      <t>ショウチュウ</t>
    </rPh>
    <rPh sb="2" eb="4">
      <t>レンケイ</t>
    </rPh>
    <phoneticPr fontId="1"/>
  </si>
  <si>
    <t>免除区分</t>
    <rPh sb="0" eb="2">
      <t>メンジョ</t>
    </rPh>
    <rPh sb="2" eb="4">
      <t>クブン</t>
    </rPh>
    <phoneticPr fontId="1"/>
  </si>
  <si>
    <t>第一希望総数</t>
    <rPh sb="0" eb="4">
      <t>ダイイチキボウ</t>
    </rPh>
    <rPh sb="4" eb="6">
      <t>ソウスウ</t>
    </rPh>
    <phoneticPr fontId="1"/>
  </si>
  <si>
    <t>第二希望総数</t>
    <rPh sb="0" eb="2">
      <t>ダイニ</t>
    </rPh>
    <rPh sb="2" eb="4">
      <t>キボウ</t>
    </rPh>
    <rPh sb="4" eb="6">
      <t>ソウスウ</t>
    </rPh>
    <phoneticPr fontId="1"/>
  </si>
  <si>
    <t>教員免許：校種1</t>
    <rPh sb="0" eb="2">
      <t>キョウイン</t>
    </rPh>
    <rPh sb="2" eb="4">
      <t>メンキョ</t>
    </rPh>
    <rPh sb="5" eb="7">
      <t>コウシュ</t>
    </rPh>
    <phoneticPr fontId="1"/>
  </si>
  <si>
    <t>希望する</t>
    <rPh sb="0" eb="2">
      <t>キボウ</t>
    </rPh>
    <phoneticPr fontId="1"/>
  </si>
  <si>
    <t>教員免許：校種2</t>
    <rPh sb="0" eb="2">
      <t>キョウイン</t>
    </rPh>
    <rPh sb="2" eb="4">
      <t>メンキョ</t>
    </rPh>
    <rPh sb="5" eb="7">
      <t>コウシュ</t>
    </rPh>
    <phoneticPr fontId="1"/>
  </si>
  <si>
    <t>希望しない</t>
    <rPh sb="0" eb="2">
      <t>キボウ</t>
    </rPh>
    <phoneticPr fontId="1"/>
  </si>
  <si>
    <t>教員免許：校種3</t>
    <rPh sb="0" eb="2">
      <t>キョウイン</t>
    </rPh>
    <rPh sb="2" eb="4">
      <t>メンキョ</t>
    </rPh>
    <rPh sb="5" eb="7">
      <t>コウシュ</t>
    </rPh>
    <phoneticPr fontId="1"/>
  </si>
  <si>
    <t>◆第１希望可能教科</t>
    <rPh sb="1" eb="2">
      <t>ダイ</t>
    </rPh>
    <rPh sb="3" eb="5">
      <t>キボウ</t>
    </rPh>
    <rPh sb="5" eb="7">
      <t>カノウ</t>
    </rPh>
    <rPh sb="7" eb="9">
      <t>キョウカ</t>
    </rPh>
    <phoneticPr fontId="1"/>
  </si>
  <si>
    <t>教員免許：校種4</t>
    <rPh sb="0" eb="2">
      <t>キョウイン</t>
    </rPh>
    <rPh sb="2" eb="4">
      <t>メンキョ</t>
    </rPh>
    <rPh sb="5" eb="7">
      <t>コウシュ</t>
    </rPh>
    <phoneticPr fontId="1"/>
  </si>
  <si>
    <t>刑罰・処分歴</t>
    <rPh sb="0" eb="2">
      <t>ケイバツ</t>
    </rPh>
    <rPh sb="3" eb="5">
      <t>ショブン</t>
    </rPh>
    <rPh sb="5" eb="6">
      <t>レキ</t>
    </rPh>
    <phoneticPr fontId="1"/>
  </si>
  <si>
    <t>第１希望
可能教科</t>
    <phoneticPr fontId="1"/>
  </si>
  <si>
    <t>教員免許：校種5</t>
    <rPh sb="0" eb="2">
      <t>キョウイン</t>
    </rPh>
    <rPh sb="2" eb="4">
      <t>メンキョ</t>
    </rPh>
    <rPh sb="5" eb="7">
      <t>コウシュ</t>
    </rPh>
    <phoneticPr fontId="1"/>
  </si>
  <si>
    <t>セカンドキャリア特別選考</t>
  </si>
  <si>
    <t>教員免許：校種6</t>
    <rPh sb="0" eb="2">
      <t>キョウイン</t>
    </rPh>
    <rPh sb="2" eb="4">
      <t>メンキョ</t>
    </rPh>
    <rPh sb="5" eb="7">
      <t>コウシュ</t>
    </rPh>
    <phoneticPr fontId="1"/>
  </si>
  <si>
    <t>一般</t>
  </si>
  <si>
    <t>北部</t>
  </si>
  <si>
    <t>小中連携</t>
  </si>
  <si>
    <t>教員免許：校種7</t>
    <rPh sb="0" eb="2">
      <t>キョウイン</t>
    </rPh>
    <rPh sb="2" eb="4">
      <t>メンキョ</t>
    </rPh>
    <rPh sb="5" eb="7">
      <t>コウシュ</t>
    </rPh>
    <phoneticPr fontId="1"/>
  </si>
  <si>
    <t>小学校</t>
  </si>
  <si>
    <t>教職経験：職種1</t>
    <rPh sb="0" eb="2">
      <t>キョウショク</t>
    </rPh>
    <rPh sb="2" eb="4">
      <t>ケイケン</t>
    </rPh>
    <rPh sb="5" eb="7">
      <t>ショクシュ</t>
    </rPh>
    <phoneticPr fontId="1"/>
  </si>
  <si>
    <t>中国語</t>
  </si>
  <si>
    <t>教職経験：職種2</t>
    <rPh sb="0" eb="2">
      <t>キョウショク</t>
    </rPh>
    <rPh sb="2" eb="4">
      <t>ケイケン</t>
    </rPh>
    <rPh sb="5" eb="7">
      <t>ショクシュ</t>
    </rPh>
    <phoneticPr fontId="1"/>
  </si>
  <si>
    <t>職歴(開始)</t>
    <rPh sb="0" eb="2">
      <t>ショクレキ</t>
    </rPh>
    <rPh sb="3" eb="5">
      <t>カイシ</t>
    </rPh>
    <phoneticPr fontId="1"/>
  </si>
  <si>
    <t>職歴(終了)</t>
    <rPh sb="0" eb="2">
      <t>ショクレキ</t>
    </rPh>
    <rPh sb="3" eb="5">
      <t>シュウリョウ</t>
    </rPh>
    <phoneticPr fontId="1"/>
  </si>
  <si>
    <t>中社会</t>
  </si>
  <si>
    <t>教職経験：職種3</t>
    <rPh sb="0" eb="2">
      <t>キョウショク</t>
    </rPh>
    <rPh sb="2" eb="4">
      <t>ケイケン</t>
    </rPh>
    <rPh sb="5" eb="7">
      <t>ショクシュ</t>
    </rPh>
    <phoneticPr fontId="1"/>
  </si>
  <si>
    <t>中数学</t>
  </si>
  <si>
    <t>教職経験：勤務地1</t>
    <rPh sb="5" eb="8">
      <t>キンムチ</t>
    </rPh>
    <phoneticPr fontId="1"/>
  </si>
  <si>
    <t>中理科</t>
  </si>
  <si>
    <t>教職経験：勤務地2</t>
    <rPh sb="5" eb="8">
      <t>キンムチ</t>
    </rPh>
    <phoneticPr fontId="1"/>
  </si>
  <si>
    <t>中音楽</t>
  </si>
  <si>
    <t>教職経験：勤務地3</t>
    <rPh sb="5" eb="8">
      <t>キンムチ</t>
    </rPh>
    <phoneticPr fontId="1"/>
  </si>
  <si>
    <t>中美術</t>
  </si>
  <si>
    <t>教職経験：有無</t>
    <rPh sb="5" eb="7">
      <t>ウム</t>
    </rPh>
    <phoneticPr fontId="1"/>
  </si>
  <si>
    <t>中保体</t>
  </si>
  <si>
    <t>中技術</t>
  </si>
  <si>
    <t>中家庭</t>
  </si>
  <si>
    <t>選考区分</t>
    <rPh sb="0" eb="4">
      <t>センコウクブン</t>
    </rPh>
    <phoneticPr fontId="1"/>
  </si>
  <si>
    <t>選考区分列名称</t>
    <rPh sb="0" eb="4">
      <t>センコウクブン</t>
    </rPh>
    <rPh sb="4" eb="5">
      <t>レツ</t>
    </rPh>
    <rPh sb="5" eb="7">
      <t>メイショウ</t>
    </rPh>
    <phoneticPr fontId="1"/>
  </si>
  <si>
    <t>選考区分列数</t>
    <rPh sb="0" eb="4">
      <t>センコウクブン</t>
    </rPh>
    <rPh sb="4" eb="6">
      <t>レツスウ</t>
    </rPh>
    <phoneticPr fontId="1"/>
  </si>
  <si>
    <t>第一希望行番号(基準はB13セルから）</t>
    <rPh sb="0" eb="4">
      <t>ダイイチキボウ</t>
    </rPh>
    <rPh sb="4" eb="7">
      <t>ギョウバンゴウ</t>
    </rPh>
    <phoneticPr fontId="1"/>
  </si>
  <si>
    <t>第一希望列番号(基準はB13セルから）</t>
    <rPh sb="0" eb="4">
      <t>ダイイチキボウ</t>
    </rPh>
    <rPh sb="4" eb="7">
      <t>レツバンゴウ</t>
    </rPh>
    <rPh sb="8" eb="10">
      <t>キジュン</t>
    </rPh>
    <phoneticPr fontId="1"/>
  </si>
  <si>
    <t>第一希望列番号(基準はB13セルから）（99の場合使用）</t>
    <rPh sb="0" eb="4">
      <t>ダイイチキボウ</t>
    </rPh>
    <rPh sb="4" eb="7">
      <t>レツバンゴウ</t>
    </rPh>
    <rPh sb="23" eb="25">
      <t>バアイ</t>
    </rPh>
    <rPh sb="25" eb="27">
      <t>シヨウ</t>
    </rPh>
    <phoneticPr fontId="1"/>
  </si>
  <si>
    <t>第二希望行番号（基準はB48から）</t>
    <rPh sb="0" eb="4">
      <t>ダイニキボウ</t>
    </rPh>
    <rPh sb="4" eb="7">
      <t>ギョウバンゴウ</t>
    </rPh>
    <rPh sb="8" eb="10">
      <t>キジュン</t>
    </rPh>
    <phoneticPr fontId="1"/>
  </si>
  <si>
    <t>第二希望列番号（基準はB48から）</t>
    <rPh sb="0" eb="4">
      <t>ダイニキボウ</t>
    </rPh>
    <rPh sb="4" eb="7">
      <t>レツバンゴウ</t>
    </rPh>
    <rPh sb="8" eb="10">
      <t>キジュン</t>
    </rPh>
    <phoneticPr fontId="1"/>
  </si>
  <si>
    <t>中英語</t>
  </si>
  <si>
    <t>高国語</t>
  </si>
  <si>
    <t>高地公</t>
  </si>
  <si>
    <t>高数学</t>
  </si>
  <si>
    <t>高理科</t>
  </si>
  <si>
    <t>高保体</t>
  </si>
  <si>
    <t>高音楽</t>
  </si>
  <si>
    <t>高美術</t>
  </si>
  <si>
    <t>高書道</t>
  </si>
  <si>
    <t>高英語</t>
  </si>
  <si>
    <t>高家庭</t>
  </si>
  <si>
    <t>高情報</t>
  </si>
  <si>
    <t>高農業</t>
  </si>
  <si>
    <t>高工業</t>
  </si>
  <si>
    <t>高商業</t>
  </si>
  <si>
    <t>高福祉</t>
  </si>
  <si>
    <t>高水産</t>
  </si>
  <si>
    <t>特支校</t>
    <rPh sb="2" eb="3">
      <t>コウ</t>
    </rPh>
    <phoneticPr fontId="1"/>
  </si>
  <si>
    <t>養教諭</t>
  </si>
  <si>
    <t>栄教諭</t>
  </si>
  <si>
    <t>◆第２希望可能教科</t>
    <rPh sb="1" eb="2">
      <t>ダイ</t>
    </rPh>
    <rPh sb="3" eb="5">
      <t>キボウ</t>
    </rPh>
    <rPh sb="5" eb="7">
      <t>カノウ</t>
    </rPh>
    <rPh sb="7" eb="9">
      <t>キョウカ</t>
    </rPh>
    <phoneticPr fontId="1"/>
  </si>
  <si>
    <t>第２希望
可能教科</t>
    <rPh sb="0" eb="1">
      <t>ダイ</t>
    </rPh>
    <rPh sb="2" eb="4">
      <t>キボウ</t>
    </rPh>
    <rPh sb="5" eb="7">
      <t>カノウ</t>
    </rPh>
    <rPh sb="7" eb="9">
      <t>キョウカ</t>
    </rPh>
    <phoneticPr fontId="1"/>
  </si>
  <si>
    <t>第１希望指定</t>
    <rPh sb="0" eb="1">
      <t>ダイ</t>
    </rPh>
    <rPh sb="2" eb="4">
      <t>キボウ</t>
    </rPh>
    <rPh sb="4" eb="6">
      <t>シテイ</t>
    </rPh>
    <phoneticPr fontId="1"/>
  </si>
  <si>
    <t>△</t>
    <phoneticPr fontId="1"/>
  </si>
  <si>
    <t>◎</t>
    <phoneticPr fontId="1"/>
  </si>
  <si>
    <t>　－　</t>
    <phoneticPr fontId="1"/>
  </si>
  <si>
    <t>◆加点希望</t>
    <rPh sb="1" eb="3">
      <t>カテン</t>
    </rPh>
    <rPh sb="3" eb="5">
      <t>キボウ</t>
    </rPh>
    <phoneticPr fontId="1"/>
  </si>
  <si>
    <t>加点希望</t>
    <rPh sb="0" eb="2">
      <t>カテン</t>
    </rPh>
    <rPh sb="2" eb="4">
      <t>キボウ</t>
    </rPh>
    <phoneticPr fontId="1"/>
  </si>
  <si>
    <t>◆実技試験</t>
    <rPh sb="1" eb="3">
      <t>ジツギ</t>
    </rPh>
    <rPh sb="3" eb="5">
      <t>シケン</t>
    </rPh>
    <phoneticPr fontId="1"/>
  </si>
  <si>
    <t>実技試験</t>
    <rPh sb="0" eb="2">
      <t>ジツギ</t>
    </rPh>
    <rPh sb="2" eb="4">
      <t>シケン</t>
    </rPh>
    <phoneticPr fontId="1"/>
  </si>
  <si>
    <t>◆校種・種別</t>
    <rPh sb="1" eb="3">
      <t>コウシュ</t>
    </rPh>
    <rPh sb="4" eb="6">
      <t>シュベツ</t>
    </rPh>
    <phoneticPr fontId="1"/>
  </si>
  <si>
    <t>教科・科目</t>
    <rPh sb="0" eb="2">
      <t>キョウカ</t>
    </rPh>
    <rPh sb="3" eb="5">
      <t>カモク</t>
    </rPh>
    <phoneticPr fontId="1"/>
  </si>
  <si>
    <t>種別</t>
    <rPh sb="0" eb="2">
      <t>シュベツ</t>
    </rPh>
    <phoneticPr fontId="1"/>
  </si>
  <si>
    <t>大学３年生等チャレンジ選考</t>
    <phoneticPr fontId="1"/>
  </si>
  <si>
    <t>）方〕</t>
    <phoneticPr fontId="1"/>
  </si>
  <si>
    <t>〔自・呼（</t>
    <phoneticPr fontId="1"/>
  </si>
  <si>
    <t>年月日</t>
  </si>
  <si>
    <t>【小・中・高・特】
情報資格等所有者</t>
    <rPh sb="1" eb="2">
      <t>ショウ</t>
    </rPh>
    <rPh sb="3" eb="4">
      <t>チュウ</t>
    </rPh>
    <rPh sb="5" eb="6">
      <t>ダカ</t>
    </rPh>
    <rPh sb="7" eb="8">
      <t>トク</t>
    </rPh>
    <rPh sb="10" eb="12">
      <t>ジョウホウ</t>
    </rPh>
    <rPh sb="12" eb="14">
      <t>シカク</t>
    </rPh>
    <rPh sb="14" eb="15">
      <t>トウ</t>
    </rPh>
    <rPh sb="15" eb="18">
      <t>ショユウシャ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</si>
</sst>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44" x14ac:knownFonts="1">
    <font>
      <sz val="11"/>
      <color theme="1"/>
      <name val="ＭＳ Ｐゴシック"/>
      <family val="2"/>
      <charset val="128"/>
      <scheme val="minor"/>
    </font>
    <font>
      <sz val="6"/>
      <name val="ＭＳ Ｐゴシック"/>
      <family val="2"/>
      <charset val="128"/>
      <scheme val="minor"/>
    </font>
    <font>
      <b/>
      <sz val="14"/>
      <color theme="1"/>
      <name val="ＭＳ 明朝"/>
      <family val="1"/>
      <charset val="128"/>
    </font>
    <font>
      <b/>
      <sz val="12"/>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1"/>
      <color theme="1"/>
      <name val="ＭＳ 明朝"/>
      <family val="1"/>
      <charset val="128"/>
    </font>
    <font>
      <sz val="12"/>
      <color theme="1"/>
      <name val="ＭＳ Ｐゴシック"/>
      <family val="3"/>
      <charset val="128"/>
    </font>
    <font>
      <sz val="14"/>
      <color theme="1"/>
      <name val="ＭＳ Ｐゴシック"/>
      <family val="3"/>
      <charset val="128"/>
    </font>
    <font>
      <sz val="7"/>
      <color theme="1"/>
      <name val="ＭＳ 明朝"/>
      <family val="1"/>
      <charset val="128"/>
    </font>
    <font>
      <sz val="7.5"/>
      <color theme="1"/>
      <name val="ＭＳ 明朝"/>
      <family val="1"/>
      <charset val="128"/>
    </font>
    <font>
      <sz val="9"/>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8"/>
      <color theme="1"/>
      <name val="ＭＳ Ｐゴシック"/>
      <family val="3"/>
      <charset val="128"/>
      <scheme val="minor"/>
    </font>
    <font>
      <sz val="16"/>
      <color theme="1"/>
      <name val="ＭＳ Ｐゴシック"/>
      <family val="3"/>
      <charset val="128"/>
      <scheme val="minor"/>
    </font>
    <font>
      <sz val="14"/>
      <color theme="1"/>
      <name val="ＭＳ ゴシック"/>
      <family val="3"/>
      <charset val="128"/>
    </font>
    <font>
      <sz val="12"/>
      <color theme="1"/>
      <name val="ＭＳ ゴシック"/>
      <family val="3"/>
      <charset val="128"/>
    </font>
    <font>
      <sz val="10"/>
      <color theme="1"/>
      <name val="ＭＳ Ｐゴシック"/>
      <family val="3"/>
      <charset val="128"/>
      <scheme val="minor"/>
    </font>
    <font>
      <sz val="12"/>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font>
    <font>
      <sz val="14"/>
      <color theme="1"/>
      <name val="ＭＳ 明朝"/>
      <family val="1"/>
      <charset val="128"/>
    </font>
    <font>
      <sz val="10"/>
      <name val="ＭＳ 明朝"/>
      <family val="1"/>
      <charset val="128"/>
    </font>
    <font>
      <sz val="6"/>
      <name val="ＭＳ Ｐゴシック"/>
      <family val="3"/>
      <charset val="128"/>
    </font>
    <font>
      <sz val="9"/>
      <name val="ＭＳ 明朝"/>
      <family val="1"/>
      <charset val="128"/>
    </font>
    <font>
      <sz val="9"/>
      <name val="ＭＳ Ｐゴシック"/>
      <family val="3"/>
      <charset val="128"/>
      <scheme val="minor"/>
    </font>
    <font>
      <sz val="20"/>
      <name val="ＭＳ Ｐゴシック"/>
      <family val="3"/>
      <charset val="128"/>
      <scheme val="minor"/>
    </font>
    <font>
      <sz val="28"/>
      <name val="ＭＳ 明朝"/>
      <family val="1"/>
      <charset val="128"/>
    </font>
    <font>
      <sz val="20"/>
      <name val="ＭＳ Ｐゴシック"/>
      <family val="3"/>
      <charset val="128"/>
    </font>
    <font>
      <sz val="26"/>
      <name val="ＭＳ Ｐゴシック"/>
      <family val="3"/>
      <charset val="128"/>
      <scheme val="minor"/>
    </font>
    <font>
      <sz val="12"/>
      <color theme="1"/>
      <name val="ＭＳ Ｐゴシック"/>
      <family val="2"/>
      <charset val="128"/>
      <scheme val="minor"/>
    </font>
    <font>
      <sz val="12"/>
      <name val="ＭＳ Ｐゴシック"/>
      <family val="3"/>
      <charset val="128"/>
      <scheme val="minor"/>
    </font>
    <font>
      <sz val="11"/>
      <name val="ＭＳ Ｐゴシック"/>
      <family val="3"/>
      <charset val="128"/>
    </font>
    <font>
      <sz val="11"/>
      <color theme="0"/>
      <name val="ＭＳ Ｐゴシック"/>
      <family val="2"/>
      <charset val="128"/>
      <scheme val="minor"/>
    </font>
    <font>
      <sz val="11"/>
      <color theme="0"/>
      <name val="ＭＳ Ｐゴシック"/>
      <family val="3"/>
      <charset val="128"/>
      <scheme val="minor"/>
    </font>
    <font>
      <sz val="6"/>
      <name val="ＭＳ 明朝"/>
      <family val="2"/>
      <charset val="128"/>
    </font>
    <font>
      <sz val="10"/>
      <color theme="1"/>
      <name val="ＭＳ Ｐゴシック"/>
      <family val="2"/>
      <charset val="128"/>
      <scheme val="minor"/>
    </font>
    <font>
      <sz val="11"/>
      <name val="ＭＳ Ｐゴシック"/>
      <family val="2"/>
      <charset val="128"/>
      <scheme val="minor"/>
    </font>
    <font>
      <sz val="9"/>
      <color theme="0"/>
      <name val="ＭＳ Ｐゴシック"/>
      <family val="3"/>
      <charset val="128"/>
      <scheme val="minor"/>
    </font>
    <font>
      <sz val="9"/>
      <color theme="1"/>
      <name val="ＭＳ Ｐゴシック"/>
      <family val="2"/>
      <charset val="128"/>
      <scheme val="minor"/>
    </font>
    <font>
      <sz val="12"/>
      <color theme="1"/>
      <name val="ＭＳ 明朝"/>
      <family val="1"/>
      <charset val="128"/>
    </font>
  </fonts>
  <fills count="1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006600"/>
        <bgColor indexed="64"/>
      </patternFill>
    </fill>
    <fill>
      <patternFill patternType="solid">
        <fgColor theme="3" tint="-0.249977111117893"/>
        <bgColor indexed="64"/>
      </patternFill>
    </fill>
    <fill>
      <patternFill patternType="solid">
        <fgColor theme="0" tint="-0.34998626667073579"/>
        <bgColor indexed="64"/>
      </patternFill>
    </fill>
    <fill>
      <patternFill patternType="solid">
        <fgColor rgb="FF000099"/>
        <bgColor indexed="64"/>
      </patternFill>
    </fill>
    <fill>
      <patternFill patternType="solid">
        <fgColor rgb="FF0070C0"/>
        <bgColor indexed="64"/>
      </patternFill>
    </fill>
    <fill>
      <patternFill patternType="solid">
        <fgColor theme="6" tint="0.79998168889431442"/>
        <bgColor indexed="64"/>
      </patternFill>
    </fill>
    <fill>
      <patternFill patternType="solid">
        <fgColor theme="3"/>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CC"/>
        <bgColor indexed="64"/>
      </patternFill>
    </fill>
  </fills>
  <borders count="8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dotted">
        <color auto="1"/>
      </right>
      <top style="thin">
        <color auto="1"/>
      </top>
      <bottom style="thin">
        <color auto="1"/>
      </bottom>
      <diagonal/>
    </border>
    <border>
      <left style="thin">
        <color auto="1"/>
      </left>
      <right style="thin">
        <color auto="1"/>
      </right>
      <top style="thin">
        <color auto="1"/>
      </top>
      <bottom/>
      <diagonal/>
    </border>
    <border>
      <left style="dotted">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dashed">
        <color auto="1"/>
      </right>
      <top/>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thin">
        <color auto="1"/>
      </right>
      <top style="thin">
        <color auto="1"/>
      </top>
      <bottom/>
      <diagonal/>
    </border>
    <border>
      <left style="thin">
        <color auto="1"/>
      </left>
      <right style="dotted">
        <color auto="1"/>
      </right>
      <top/>
      <bottom/>
      <diagonal/>
    </border>
    <border>
      <left style="thin">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style="dashed">
        <color auto="1"/>
      </right>
      <top/>
      <bottom style="thin">
        <color auto="1"/>
      </bottom>
      <diagonal/>
    </border>
    <border>
      <left style="dashed">
        <color auto="1"/>
      </left>
      <right style="thin">
        <color auto="1"/>
      </right>
      <top/>
      <bottom/>
      <diagonal/>
    </border>
    <border>
      <left style="dashed">
        <color auto="1"/>
      </left>
      <right style="thin">
        <color auto="1"/>
      </right>
      <top/>
      <bottom style="thin">
        <color auto="1"/>
      </bottom>
      <diagonal/>
    </border>
    <border>
      <left style="dotted">
        <color auto="1"/>
      </left>
      <right style="thin">
        <color auto="1"/>
      </right>
      <top/>
      <bottom/>
      <diagonal/>
    </border>
    <border>
      <left style="dotted">
        <color auto="1"/>
      </left>
      <right/>
      <top/>
      <bottom style="thin">
        <color auto="1"/>
      </bottom>
      <diagonal/>
    </border>
    <border>
      <left/>
      <right style="dotted">
        <color auto="1"/>
      </right>
      <top/>
      <bottom style="thin">
        <color auto="1"/>
      </bottom>
      <diagonal/>
    </border>
    <border>
      <left/>
      <right/>
      <top style="medium">
        <color indexed="64"/>
      </top>
      <bottom/>
      <diagonal/>
    </border>
    <border>
      <left style="dotted">
        <color auto="1"/>
      </left>
      <right style="dotted">
        <color auto="1"/>
      </right>
      <top style="thin">
        <color auto="1"/>
      </top>
      <bottom style="thin">
        <color auto="1"/>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style="dotted">
        <color auto="1"/>
      </right>
      <top style="thin">
        <color auto="1"/>
      </top>
      <bottom/>
      <diagonal/>
    </border>
    <border>
      <left style="dotted">
        <color auto="1"/>
      </left>
      <right/>
      <top style="thin">
        <color auto="1"/>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hair">
        <color indexed="64"/>
      </right>
      <top style="thin">
        <color indexed="64"/>
      </top>
      <bottom style="thin">
        <color indexed="64"/>
      </bottom>
      <diagonal/>
    </border>
    <border>
      <left style="hair">
        <color auto="1"/>
      </left>
      <right/>
      <top style="thin">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hair">
        <color indexed="64"/>
      </right>
      <top style="dotted">
        <color indexed="64"/>
      </top>
      <bottom style="medium">
        <color indexed="64"/>
      </bottom>
      <diagonal/>
    </border>
    <border>
      <left style="hair">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ck">
        <color rgb="FFFF0000"/>
      </left>
      <right style="thick">
        <color rgb="FFFF0000"/>
      </right>
      <top style="thick">
        <color rgb="FFFF0000"/>
      </top>
      <bottom style="thick">
        <color rgb="FFFF0000"/>
      </bottom>
      <diagonal/>
    </border>
    <border>
      <left style="dotted">
        <color auto="1"/>
      </left>
      <right/>
      <top/>
      <bottom/>
      <diagonal/>
    </border>
    <border>
      <left style="thin">
        <color indexed="64"/>
      </left>
      <right style="dotted">
        <color auto="1"/>
      </right>
      <top style="thin">
        <color auto="1"/>
      </top>
      <bottom/>
      <diagonal/>
    </border>
  </borders>
  <cellStyleXfs count="1">
    <xf numFmtId="0" fontId="0" fillId="0" borderId="0">
      <alignment vertical="center"/>
    </xf>
  </cellStyleXfs>
  <cellXfs count="499">
    <xf numFmtId="0" fontId="0" fillId="0" borderId="0" xfId="0">
      <alignment vertical="center"/>
    </xf>
    <xf numFmtId="0" fontId="20" fillId="0" borderId="0" xfId="0" applyFont="1" applyFill="1" applyBorder="1" applyAlignment="1" applyProtection="1">
      <alignment vertical="center"/>
    </xf>
    <xf numFmtId="0" fontId="21" fillId="0" borderId="0"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6" fillId="2" borderId="1"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textRotation="255"/>
    </xf>
    <xf numFmtId="0" fontId="13" fillId="0" borderId="0" xfId="0" applyFont="1" applyBorder="1" applyAlignment="1" applyProtection="1">
      <alignment horizontal="right" vertical="center"/>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vertical="center"/>
    </xf>
    <xf numFmtId="0" fontId="13" fillId="0" borderId="0" xfId="0" applyFont="1" applyBorder="1" applyAlignment="1" applyProtection="1">
      <alignment vertical="center"/>
    </xf>
    <xf numFmtId="0" fontId="25" fillId="0" borderId="0" xfId="0" applyFont="1">
      <alignment vertical="center"/>
    </xf>
    <xf numFmtId="0" fontId="25" fillId="0" borderId="0" xfId="0" applyFont="1" applyAlignment="1">
      <alignment vertical="center" wrapText="1"/>
    </xf>
    <xf numFmtId="0" fontId="25" fillId="6" borderId="58" xfId="0" applyFont="1" applyFill="1" applyBorder="1" applyAlignment="1" applyProtection="1">
      <alignment horizontal="left" vertical="center" wrapText="1"/>
    </xf>
    <xf numFmtId="0" fontId="25" fillId="6" borderId="37" xfId="0" applyFont="1" applyFill="1" applyBorder="1" applyAlignment="1" applyProtection="1">
      <alignment horizontal="left" vertical="center" wrapText="1"/>
    </xf>
    <xf numFmtId="0" fontId="25" fillId="6" borderId="35" xfId="0" applyFont="1" applyFill="1" applyBorder="1" applyAlignment="1" applyProtection="1">
      <alignment horizontal="left" vertical="center" wrapText="1"/>
    </xf>
    <xf numFmtId="0" fontId="0" fillId="6" borderId="59" xfId="0" applyFill="1" applyBorder="1" applyAlignment="1">
      <alignment vertical="center"/>
    </xf>
    <xf numFmtId="0" fontId="0" fillId="6" borderId="60" xfId="0" applyFill="1" applyBorder="1" applyAlignment="1">
      <alignment vertical="center"/>
    </xf>
    <xf numFmtId="0" fontId="25" fillId="6" borderId="61" xfId="0" applyFont="1" applyFill="1" applyBorder="1" applyAlignment="1" applyProtection="1">
      <alignment horizontal="left" vertical="center" wrapText="1"/>
    </xf>
    <xf numFmtId="0" fontId="25" fillId="6" borderId="62" xfId="0" applyFont="1" applyFill="1" applyBorder="1" applyAlignment="1" applyProtection="1">
      <alignment horizontal="left" vertical="center" wrapText="1"/>
    </xf>
    <xf numFmtId="49" fontId="36" fillId="8" borderId="1" xfId="0" applyNumberFormat="1" applyFont="1" applyFill="1" applyBorder="1" applyAlignment="1">
      <alignment vertical="center" shrinkToFit="1"/>
    </xf>
    <xf numFmtId="49" fontId="37" fillId="8" borderId="12" xfId="0" applyNumberFormat="1" applyFont="1" applyFill="1" applyBorder="1" applyAlignment="1">
      <alignment vertical="center" shrinkToFit="1"/>
    </xf>
    <xf numFmtId="49" fontId="36" fillId="9" borderId="1" xfId="0" applyNumberFormat="1" applyFont="1" applyFill="1" applyBorder="1" applyAlignment="1">
      <alignment vertical="center" shrinkToFit="1"/>
    </xf>
    <xf numFmtId="49" fontId="37" fillId="9" borderId="12" xfId="0" applyNumberFormat="1" applyFont="1" applyFill="1" applyBorder="1" applyAlignment="1">
      <alignment vertical="center" shrinkToFit="1"/>
    </xf>
    <xf numFmtId="49" fontId="37" fillId="8" borderId="1" xfId="0" applyNumberFormat="1" applyFont="1" applyFill="1" applyBorder="1" applyAlignment="1">
      <alignment vertical="center" shrinkToFit="1"/>
    </xf>
    <xf numFmtId="49" fontId="36" fillId="9" borderId="10" xfId="0" applyNumberFormat="1" applyFont="1" applyFill="1" applyBorder="1" applyAlignment="1">
      <alignment vertical="center" shrinkToFit="1"/>
    </xf>
    <xf numFmtId="49" fontId="37" fillId="9" borderId="1" xfId="0" applyNumberFormat="1" applyFont="1" applyFill="1" applyBorder="1" applyAlignment="1">
      <alignment vertical="center" shrinkToFit="1"/>
    </xf>
    <xf numFmtId="49" fontId="37" fillId="9" borderId="10" xfId="0" applyNumberFormat="1" applyFont="1" applyFill="1" applyBorder="1" applyAlignment="1">
      <alignment vertical="center" shrinkToFit="1"/>
    </xf>
    <xf numFmtId="49" fontId="37" fillId="8" borderId="10" xfId="0" applyNumberFormat="1" applyFont="1" applyFill="1" applyBorder="1" applyAlignment="1">
      <alignment vertical="center" shrinkToFit="1"/>
    </xf>
    <xf numFmtId="49" fontId="0" fillId="0" borderId="0" xfId="0" applyNumberFormat="1">
      <alignment vertical="center"/>
    </xf>
    <xf numFmtId="49" fontId="0" fillId="0" borderId="1" xfId="0" applyNumberFormat="1" applyBorder="1" applyAlignment="1">
      <alignment vertical="center" shrinkToFit="1"/>
    </xf>
    <xf numFmtId="49" fontId="0" fillId="0" borderId="12" xfId="0" applyNumberFormat="1" applyBorder="1" applyAlignment="1">
      <alignment vertical="center" shrinkToFit="1"/>
    </xf>
    <xf numFmtId="0" fontId="0" fillId="0" borderId="1" xfId="0" applyBorder="1" applyAlignment="1">
      <alignment vertical="center" shrinkToFit="1"/>
    </xf>
    <xf numFmtId="0" fontId="0" fillId="0" borderId="10" xfId="0" applyNumberFormat="1" applyBorder="1" applyAlignment="1">
      <alignment vertical="center" shrinkToFit="1"/>
    </xf>
    <xf numFmtId="49" fontId="0" fillId="0" borderId="10" xfId="0" applyNumberFormat="1" applyBorder="1" applyAlignment="1">
      <alignment vertical="center" shrinkToFit="1"/>
    </xf>
    <xf numFmtId="49" fontId="0" fillId="0" borderId="0" xfId="0" applyNumberFormat="1" applyAlignment="1">
      <alignment vertical="center" shrinkToFit="1"/>
    </xf>
    <xf numFmtId="49" fontId="0" fillId="0" borderId="0" xfId="0" quotePrefix="1" applyNumberFormat="1" applyAlignment="1">
      <alignment vertical="center" shrinkToFit="1"/>
    </xf>
    <xf numFmtId="49" fontId="0" fillId="10" borderId="1" xfId="0" applyNumberFormat="1" applyFill="1" applyBorder="1" applyAlignment="1">
      <alignment vertical="center" shrinkToFit="1"/>
    </xf>
    <xf numFmtId="49" fontId="0" fillId="10" borderId="12" xfId="0" applyNumberFormat="1" applyFill="1" applyBorder="1" applyAlignment="1">
      <alignment vertical="center" shrinkToFit="1"/>
    </xf>
    <xf numFmtId="0" fontId="36" fillId="9" borderId="0" xfId="0" applyFont="1" applyFill="1">
      <alignment vertical="center"/>
    </xf>
    <xf numFmtId="0" fontId="37" fillId="9" borderId="0" xfId="0" applyFont="1" applyFill="1">
      <alignment vertical="center"/>
    </xf>
    <xf numFmtId="0" fontId="36" fillId="9" borderId="1" xfId="0" applyFont="1" applyFill="1" applyBorder="1">
      <alignment vertical="center"/>
    </xf>
    <xf numFmtId="0" fontId="37" fillId="9" borderId="1" xfId="0" applyFont="1" applyFill="1" applyBorder="1">
      <alignment vertical="center"/>
    </xf>
    <xf numFmtId="0" fontId="37" fillId="9" borderId="12" xfId="0" applyFont="1" applyFill="1" applyBorder="1">
      <alignment vertical="center"/>
    </xf>
    <xf numFmtId="0" fontId="37" fillId="9" borderId="10" xfId="0" applyFont="1" applyFill="1" applyBorder="1">
      <alignment vertical="center"/>
    </xf>
    <xf numFmtId="0" fontId="37" fillId="9" borderId="0" xfId="0" applyFont="1" applyFill="1" applyBorder="1">
      <alignment vertical="center"/>
    </xf>
    <xf numFmtId="0" fontId="36" fillId="8" borderId="12" xfId="0" applyFont="1" applyFill="1" applyBorder="1">
      <alignment vertical="center"/>
    </xf>
    <xf numFmtId="0" fontId="37" fillId="8" borderId="10" xfId="0" applyFont="1" applyFill="1" applyBorder="1">
      <alignment vertical="center"/>
    </xf>
    <xf numFmtId="0" fontId="36" fillId="9" borderId="15" xfId="0" applyFont="1" applyFill="1" applyBorder="1">
      <alignment vertical="center"/>
    </xf>
    <xf numFmtId="0" fontId="0" fillId="0" borderId="0" xfId="0" applyAlignment="1">
      <alignment horizontal="right" vertical="center"/>
    </xf>
    <xf numFmtId="0" fontId="0" fillId="0" borderId="1" xfId="0" applyBorder="1" applyProtection="1">
      <alignment vertical="center"/>
      <protection locked="0"/>
    </xf>
    <xf numFmtId="0" fontId="36" fillId="9" borderId="17" xfId="0" applyFont="1" applyFill="1" applyBorder="1">
      <alignment vertical="center"/>
    </xf>
    <xf numFmtId="0" fontId="0" fillId="0" borderId="0" xfId="0" applyBorder="1" applyProtection="1">
      <alignment vertical="center"/>
      <protection locked="0"/>
    </xf>
    <xf numFmtId="0" fontId="0" fillId="0" borderId="1" xfId="0" applyBorder="1">
      <alignment vertical="center"/>
    </xf>
    <xf numFmtId="14" fontId="0" fillId="0" borderId="83" xfId="0" applyNumberFormat="1" applyBorder="1">
      <alignment vertical="center"/>
    </xf>
    <xf numFmtId="14" fontId="0" fillId="0" borderId="10" xfId="0" applyNumberFormat="1" applyBorder="1" applyProtection="1">
      <alignment vertical="center"/>
      <protection locked="0"/>
    </xf>
    <xf numFmtId="0" fontId="36" fillId="12" borderId="1" xfId="0" applyFont="1" applyFill="1" applyBorder="1" applyAlignment="1">
      <alignment vertical="center"/>
    </xf>
    <xf numFmtId="0" fontId="40" fillId="13" borderId="1" xfId="0" applyFont="1" applyFill="1" applyBorder="1" applyAlignment="1">
      <alignment vertical="center"/>
    </xf>
    <xf numFmtId="0" fontId="0" fillId="0" borderId="0" xfId="0" quotePrefix="1" applyAlignment="1">
      <alignment horizontal="right" vertical="center"/>
    </xf>
    <xf numFmtId="14" fontId="0" fillId="0" borderId="0" xfId="0" applyNumberFormat="1" applyProtection="1">
      <alignment vertical="center"/>
    </xf>
    <xf numFmtId="49" fontId="0" fillId="0" borderId="1" xfId="0" applyNumberFormat="1" applyBorder="1" applyAlignment="1">
      <alignment horizontal="center" vertical="center"/>
    </xf>
    <xf numFmtId="0" fontId="0" fillId="0" borderId="1" xfId="0" applyBorder="1" applyAlignment="1">
      <alignment horizontal="center" vertical="center"/>
    </xf>
    <xf numFmtId="14" fontId="0" fillId="0" borderId="0" xfId="0" applyNumberFormat="1">
      <alignment vertical="center"/>
    </xf>
    <xf numFmtId="0" fontId="37" fillId="8" borderId="12" xfId="0" applyFont="1" applyFill="1" applyBorder="1">
      <alignment vertical="center"/>
    </xf>
    <xf numFmtId="0" fontId="36" fillId="14" borderId="1" xfId="0" applyFont="1" applyFill="1" applyBorder="1">
      <alignment vertical="center"/>
    </xf>
    <xf numFmtId="0" fontId="36" fillId="14" borderId="0" xfId="0" applyFont="1" applyFill="1">
      <alignment vertical="center"/>
    </xf>
    <xf numFmtId="0" fontId="37" fillId="14" borderId="0" xfId="0" applyFont="1" applyFill="1" applyBorder="1">
      <alignment vertical="center"/>
    </xf>
    <xf numFmtId="14" fontId="0" fillId="0" borderId="1" xfId="0" applyNumberFormat="1" applyBorder="1">
      <alignment vertical="center"/>
    </xf>
    <xf numFmtId="49" fontId="41" fillId="12"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0" fillId="0" borderId="0" xfId="0" applyAlignment="1">
      <alignment vertical="center" shrinkToFit="1"/>
    </xf>
    <xf numFmtId="0" fontId="0" fillId="13" borderId="0" xfId="0" applyFill="1">
      <alignment vertical="center"/>
    </xf>
    <xf numFmtId="0" fontId="0" fillId="0" borderId="0" xfId="0" applyFill="1" applyBorder="1" applyAlignment="1">
      <alignment horizontal="center" vertical="center"/>
    </xf>
    <xf numFmtId="49" fontId="36" fillId="12" borderId="1" xfId="0" applyNumberFormat="1" applyFont="1" applyFill="1" applyBorder="1" applyAlignment="1">
      <alignment horizontal="center" vertical="center"/>
    </xf>
    <xf numFmtId="0" fontId="0" fillId="15" borderId="1" xfId="0" applyFill="1" applyBorder="1" applyAlignment="1">
      <alignment horizontal="center" vertical="center"/>
    </xf>
    <xf numFmtId="0" fontId="0" fillId="0" borderId="1" xfId="0" applyNumberFormat="1" applyBorder="1" applyAlignment="1">
      <alignment horizontal="left" vertical="center"/>
    </xf>
    <xf numFmtId="0" fontId="0" fillId="16" borderId="1" xfId="0" applyFill="1" applyBorder="1" applyAlignment="1">
      <alignment horizontal="center" vertical="center"/>
    </xf>
    <xf numFmtId="49" fontId="0" fillId="0" borderId="1" xfId="0" applyNumberFormat="1" applyBorder="1" applyAlignment="1">
      <alignment horizontal="left" vertical="center"/>
    </xf>
    <xf numFmtId="0" fontId="39" fillId="0" borderId="11" xfId="0" applyNumberFormat="1" applyFont="1" applyBorder="1" applyAlignment="1">
      <alignment horizontal="center" vertical="center" wrapText="1"/>
    </xf>
    <xf numFmtId="0" fontId="36" fillId="12" borderId="1" xfId="0" applyNumberFormat="1" applyFont="1" applyFill="1" applyBorder="1" applyAlignment="1">
      <alignment horizontal="center" vertical="center"/>
    </xf>
    <xf numFmtId="0" fontId="0" fillId="0" borderId="0" xfId="0" applyNumberFormat="1">
      <alignment vertical="center"/>
    </xf>
    <xf numFmtId="0" fontId="2"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5" fillId="0" borderId="0" xfId="0" applyFont="1" applyFill="1" applyProtection="1">
      <alignment vertical="center"/>
    </xf>
    <xf numFmtId="0" fontId="8"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17" fillId="0" borderId="5" xfId="0" applyFont="1" applyFill="1" applyBorder="1" applyAlignment="1" applyProtection="1">
      <alignment vertical="center"/>
    </xf>
    <xf numFmtId="0" fontId="5" fillId="0" borderId="0" xfId="0" applyFont="1" applyFill="1" applyBorder="1" applyAlignment="1" applyProtection="1">
      <alignment vertical="center" textRotation="255"/>
    </xf>
    <xf numFmtId="0" fontId="5"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17" fillId="0" borderId="3" xfId="0" applyFont="1" applyFill="1" applyBorder="1" applyAlignment="1" applyProtection="1">
      <alignment vertical="center"/>
    </xf>
    <xf numFmtId="0" fontId="25" fillId="2" borderId="0"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0" xfId="0" applyFont="1" applyFill="1" applyBorder="1" applyAlignment="1" applyProtection="1"/>
    <xf numFmtId="0" fontId="5" fillId="0" borderId="0" xfId="0" applyFont="1" applyBorder="1" applyAlignment="1" applyProtection="1">
      <alignment vertical="center" wrapText="1"/>
    </xf>
    <xf numFmtId="0" fontId="20" fillId="0" borderId="0" xfId="0" applyFont="1" applyFill="1" applyBorder="1" applyAlignment="1" applyProtection="1">
      <alignment vertical="center" wrapText="1"/>
    </xf>
    <xf numFmtId="0" fontId="5" fillId="0" borderId="0" xfId="0" applyFont="1" applyFill="1" applyBorder="1" applyAlignment="1" applyProtection="1">
      <alignment vertical="top"/>
    </xf>
    <xf numFmtId="0" fontId="12" fillId="0" borderId="0" xfId="0" applyFont="1" applyFill="1" applyBorder="1" applyAlignment="1" applyProtection="1">
      <alignment horizontal="distributed" vertical="center" wrapText="1" shrinkToFit="1"/>
    </xf>
    <xf numFmtId="0" fontId="14" fillId="0" borderId="0" xfId="0" applyFont="1" applyFill="1" applyBorder="1" applyAlignment="1" applyProtection="1">
      <alignment horizontal="center" vertical="center"/>
    </xf>
    <xf numFmtId="0" fontId="17"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xf>
    <xf numFmtId="0" fontId="17"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10" fillId="0" borderId="5"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8"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17" borderId="8" xfId="0" applyFont="1" applyFill="1" applyBorder="1" applyAlignment="1" applyProtection="1">
      <alignment vertical="center" shrinkToFit="1"/>
    </xf>
    <xf numFmtId="0" fontId="16" fillId="17" borderId="8" xfId="0" applyFont="1" applyFill="1" applyBorder="1" applyAlignment="1" applyProtection="1">
      <alignment horizontal="right" vertical="center"/>
    </xf>
    <xf numFmtId="0" fontId="16" fillId="17" borderId="9" xfId="0" applyFont="1" applyFill="1" applyBorder="1" applyAlignment="1" applyProtection="1">
      <alignment vertical="center"/>
    </xf>
    <xf numFmtId="0" fontId="5" fillId="0" borderId="0" xfId="0" applyFont="1" applyFill="1" applyBorder="1" applyProtection="1">
      <alignment vertical="center"/>
    </xf>
    <xf numFmtId="0" fontId="8" fillId="0" borderId="0" xfId="0" applyFont="1" applyFill="1" applyProtection="1">
      <alignment vertical="center"/>
    </xf>
    <xf numFmtId="0" fontId="5" fillId="0" borderId="10"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textRotation="255" shrinkToFit="1"/>
    </xf>
    <xf numFmtId="0" fontId="13" fillId="0" borderId="0" xfId="0" applyFont="1" applyFill="1" applyBorder="1" applyAlignment="1" applyProtection="1">
      <alignment horizontal="right" vertical="center"/>
    </xf>
    <xf numFmtId="0" fontId="13" fillId="0" borderId="0" xfId="0" applyFont="1" applyFill="1" applyBorder="1" applyAlignment="1" applyProtection="1">
      <alignment horizontal="center" vertical="center"/>
    </xf>
    <xf numFmtId="0" fontId="13" fillId="0" borderId="0" xfId="0" applyFont="1" applyFill="1" applyBorder="1" applyAlignment="1" applyProtection="1">
      <alignment vertical="center"/>
    </xf>
    <xf numFmtId="0" fontId="15" fillId="3" borderId="23" xfId="0" applyFont="1" applyFill="1" applyBorder="1" applyAlignment="1" applyProtection="1">
      <alignment horizontal="center" vertical="center"/>
      <protection locked="0"/>
    </xf>
    <xf numFmtId="0" fontId="15" fillId="3" borderId="29" xfId="0" applyFont="1" applyFill="1" applyBorder="1" applyAlignment="1" applyProtection="1">
      <alignment horizontal="center" vertical="center"/>
      <protection locked="0"/>
    </xf>
    <xf numFmtId="0" fontId="15" fillId="3" borderId="24" xfId="0" applyFont="1" applyFill="1" applyBorder="1" applyAlignment="1" applyProtection="1">
      <alignment horizontal="center" vertical="center"/>
      <protection locked="0"/>
    </xf>
    <xf numFmtId="0" fontId="15" fillId="3" borderId="30" xfId="0" applyFont="1" applyFill="1" applyBorder="1" applyAlignment="1" applyProtection="1">
      <alignment horizontal="center" vertical="center"/>
      <protection locked="0"/>
    </xf>
    <xf numFmtId="0" fontId="15" fillId="3" borderId="24" xfId="0" applyFont="1" applyFill="1" applyBorder="1" applyAlignment="1" applyProtection="1">
      <alignment horizontal="center" vertical="center" wrapText="1"/>
      <protection locked="0"/>
    </xf>
    <xf numFmtId="0" fontId="18" fillId="3" borderId="14" xfId="0" applyFont="1" applyFill="1" applyBorder="1" applyAlignment="1" applyProtection="1">
      <alignment horizontal="center" vertical="center"/>
      <protection locked="0"/>
    </xf>
    <xf numFmtId="0" fontId="18" fillId="3" borderId="32" xfId="0" applyFont="1" applyFill="1" applyBorder="1" applyAlignment="1" applyProtection="1">
      <alignment horizontal="center" vertical="center"/>
      <protection locked="0"/>
    </xf>
    <xf numFmtId="0" fontId="18" fillId="3" borderId="16" xfId="0" applyFont="1" applyFill="1" applyBorder="1" applyAlignment="1" applyProtection="1">
      <alignment horizontal="center" vertical="center"/>
      <protection locked="0"/>
    </xf>
    <xf numFmtId="0" fontId="9" fillId="17" borderId="14" xfId="0" applyFont="1" applyFill="1" applyBorder="1" applyAlignment="1" applyProtection="1">
      <alignment horizontal="center" vertical="center"/>
      <protection locked="0"/>
    </xf>
    <xf numFmtId="0" fontId="9" fillId="17" borderId="16" xfId="0" applyFont="1" applyFill="1" applyBorder="1" applyAlignment="1" applyProtection="1">
      <alignment horizontal="center" vertical="center"/>
      <protection locked="0"/>
    </xf>
    <xf numFmtId="0" fontId="10" fillId="17" borderId="1" xfId="0" applyFont="1" applyFill="1" applyBorder="1" applyAlignment="1" applyProtection="1">
      <alignment horizontal="center" vertical="center"/>
      <protection locked="0"/>
    </xf>
    <xf numFmtId="0" fontId="10" fillId="17" borderId="14" xfId="0" applyFont="1" applyFill="1" applyBorder="1" applyAlignment="1" applyProtection="1">
      <alignment horizontal="center" vertical="center"/>
      <protection locked="0"/>
    </xf>
    <xf numFmtId="0" fontId="10" fillId="17" borderId="16" xfId="0" applyFont="1" applyFill="1" applyBorder="1" applyAlignment="1" applyProtection="1">
      <alignment horizontal="center" vertical="center"/>
      <protection locked="0"/>
    </xf>
    <xf numFmtId="0" fontId="18" fillId="17" borderId="14" xfId="0" applyFont="1" applyFill="1" applyBorder="1" applyAlignment="1" applyProtection="1">
      <alignment horizontal="center" vertical="center"/>
      <protection locked="0"/>
    </xf>
    <xf numFmtId="0" fontId="18" fillId="17" borderId="16" xfId="0" applyFont="1" applyFill="1" applyBorder="1" applyAlignment="1" applyProtection="1">
      <alignment horizontal="center" vertical="center"/>
      <protection locked="0"/>
    </xf>
    <xf numFmtId="14" fontId="5" fillId="0" borderId="0" xfId="0" applyNumberFormat="1" applyFont="1" applyFill="1" applyProtection="1">
      <alignment vertical="center"/>
    </xf>
    <xf numFmtId="0" fontId="0" fillId="0" borderId="1" xfId="0" applyNumberFormat="1" applyBorder="1" applyAlignment="1">
      <alignment horizontal="left" vertical="center" wrapText="1"/>
    </xf>
    <xf numFmtId="0" fontId="2" fillId="0" borderId="0" xfId="0" applyFont="1" applyFill="1" applyBorder="1" applyAlignment="1" applyProtection="1">
      <alignment horizontal="center" vertical="center"/>
    </xf>
    <xf numFmtId="0" fontId="17" fillId="3" borderId="2" xfId="0" applyFont="1" applyFill="1" applyBorder="1" applyAlignment="1" applyProtection="1">
      <alignment horizontal="center" vertical="center"/>
      <protection locked="0"/>
    </xf>
    <xf numFmtId="0" fontId="17" fillId="3" borderId="48"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protection locked="0"/>
    </xf>
    <xf numFmtId="0" fontId="17" fillId="3" borderId="30" xfId="0" applyFont="1" applyFill="1" applyBorder="1" applyAlignment="1" applyProtection="1">
      <alignment horizontal="center" vertical="center"/>
      <protection locked="0"/>
    </xf>
    <xf numFmtId="0" fontId="17" fillId="3" borderId="49" xfId="0" applyFont="1" applyFill="1" applyBorder="1" applyAlignment="1" applyProtection="1">
      <alignment horizontal="center" vertical="center"/>
      <protection locked="0"/>
    </xf>
    <xf numFmtId="0" fontId="17" fillId="3" borderId="29" xfId="0"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protection locked="0"/>
    </xf>
    <xf numFmtId="0" fontId="17" fillId="3" borderId="9" xfId="0" applyFont="1" applyFill="1" applyBorder="1" applyAlignment="1" applyProtection="1">
      <alignment horizontal="center" vertical="center"/>
      <protection locked="0"/>
    </xf>
    <xf numFmtId="0" fontId="43" fillId="3" borderId="2" xfId="0" applyFont="1" applyFill="1" applyBorder="1" applyAlignment="1" applyProtection="1">
      <alignment horizontal="center" vertical="center"/>
      <protection locked="0"/>
    </xf>
    <xf numFmtId="0" fontId="43" fillId="3" borderId="3" xfId="0" applyFont="1" applyFill="1" applyBorder="1" applyAlignment="1" applyProtection="1">
      <alignment horizontal="center" vertical="center"/>
      <protection locked="0"/>
    </xf>
    <xf numFmtId="0" fontId="43" fillId="3" borderId="4" xfId="0" applyFont="1" applyFill="1" applyBorder="1" applyAlignment="1" applyProtection="1">
      <alignment horizontal="center" vertical="center"/>
      <protection locked="0"/>
    </xf>
    <xf numFmtId="0" fontId="43" fillId="3" borderId="5" xfId="0" applyFont="1" applyFill="1" applyBorder="1" applyAlignment="1" applyProtection="1">
      <alignment horizontal="center" vertical="center"/>
      <protection locked="0"/>
    </xf>
    <xf numFmtId="0" fontId="43" fillId="3" borderId="0" xfId="0" applyFont="1" applyFill="1" applyBorder="1" applyAlignment="1" applyProtection="1">
      <alignment horizontal="center" vertical="center"/>
      <protection locked="0"/>
    </xf>
    <xf numFmtId="0" fontId="43" fillId="3" borderId="6" xfId="0" applyFont="1" applyFill="1" applyBorder="1" applyAlignment="1" applyProtection="1">
      <alignment horizontal="center" vertical="center"/>
      <protection locked="0"/>
    </xf>
    <xf numFmtId="0" fontId="43" fillId="3" borderId="7" xfId="0" applyFont="1" applyFill="1" applyBorder="1" applyAlignment="1" applyProtection="1">
      <alignment horizontal="center" vertical="center"/>
      <protection locked="0"/>
    </xf>
    <xf numFmtId="0" fontId="43" fillId="3" borderId="8" xfId="0" applyFont="1" applyFill="1" applyBorder="1" applyAlignment="1" applyProtection="1">
      <alignment horizontal="center" vertical="center"/>
      <protection locked="0"/>
    </xf>
    <xf numFmtId="0" fontId="43" fillId="3" borderId="9" xfId="0" applyFont="1" applyFill="1" applyBorder="1" applyAlignment="1" applyProtection="1">
      <alignment horizontal="center" vertical="center"/>
      <protection locked="0"/>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43" fillId="17" borderId="2" xfId="0" applyFont="1" applyFill="1" applyBorder="1" applyAlignment="1" applyProtection="1">
      <alignment horizontal="center" vertical="center" wrapText="1"/>
      <protection locked="0"/>
    </xf>
    <xf numFmtId="0" fontId="43" fillId="17" borderId="4" xfId="0" applyFont="1" applyFill="1" applyBorder="1" applyAlignment="1" applyProtection="1">
      <alignment horizontal="center" vertical="center" wrapText="1"/>
      <protection locked="0"/>
    </xf>
    <xf numFmtId="0" fontId="43" fillId="17" borderId="5" xfId="0" applyFont="1" applyFill="1" applyBorder="1" applyAlignment="1" applyProtection="1">
      <alignment horizontal="center" vertical="center" wrapText="1"/>
      <protection locked="0"/>
    </xf>
    <xf numFmtId="0" fontId="43" fillId="17" borderId="6" xfId="0" applyFont="1" applyFill="1" applyBorder="1" applyAlignment="1" applyProtection="1">
      <alignment horizontal="center" vertical="center" wrapText="1"/>
      <protection locked="0"/>
    </xf>
    <xf numFmtId="0" fontId="43" fillId="17" borderId="7" xfId="0" applyFont="1" applyFill="1" applyBorder="1" applyAlignment="1" applyProtection="1">
      <alignment horizontal="center" vertical="center" wrapText="1"/>
      <protection locked="0"/>
    </xf>
    <xf numFmtId="0" fontId="43" fillId="17" borderId="9" xfId="0" applyFont="1" applyFill="1" applyBorder="1" applyAlignment="1" applyProtection="1">
      <alignment horizontal="center" vertical="center" wrapText="1"/>
      <protection locked="0"/>
    </xf>
    <xf numFmtId="0" fontId="3" fillId="0" borderId="50" xfId="0" applyFont="1" applyFill="1" applyBorder="1" applyAlignment="1" applyProtection="1">
      <alignment horizontal="center" vertical="center"/>
    </xf>
    <xf numFmtId="0" fontId="3" fillId="0" borderId="51" xfId="0" applyFont="1" applyFill="1" applyBorder="1" applyAlignment="1" applyProtection="1">
      <alignment horizontal="center" vertical="center"/>
    </xf>
    <xf numFmtId="0" fontId="3" fillId="0" borderId="52" xfId="0" applyFont="1" applyFill="1" applyBorder="1" applyAlignment="1" applyProtection="1">
      <alignment horizontal="center" vertical="center"/>
    </xf>
    <xf numFmtId="0" fontId="6" fillId="0" borderId="12"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13" fillId="3" borderId="12" xfId="0" applyFont="1" applyFill="1" applyBorder="1" applyAlignment="1" applyProtection="1">
      <alignment horizontal="center" vertical="center" shrinkToFit="1"/>
      <protection locked="0"/>
    </xf>
    <xf numFmtId="0" fontId="13" fillId="3" borderId="13" xfId="0" applyFont="1" applyFill="1" applyBorder="1" applyAlignment="1" applyProtection="1">
      <alignment horizontal="center" vertical="center" shrinkToFit="1"/>
      <protection locked="0"/>
    </xf>
    <xf numFmtId="0" fontId="13" fillId="3" borderId="10"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shrinkToFit="1"/>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25" fillId="2" borderId="8"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25" fillId="2" borderId="12" xfId="0" applyFont="1" applyFill="1" applyBorder="1" applyAlignment="1" applyProtection="1">
      <alignment horizontal="center" vertical="center" wrapText="1"/>
    </xf>
    <xf numFmtId="0" fontId="25" fillId="2" borderId="13" xfId="0" applyFont="1" applyFill="1" applyBorder="1" applyAlignment="1" applyProtection="1">
      <alignment horizontal="center" vertical="center" wrapText="1"/>
    </xf>
    <xf numFmtId="0" fontId="25" fillId="2" borderId="10" xfId="0" applyFont="1" applyFill="1" applyBorder="1" applyAlignment="1" applyProtection="1">
      <alignment horizontal="center" vertical="center" wrapText="1"/>
    </xf>
    <xf numFmtId="0" fontId="17" fillId="0" borderId="12" xfId="0" applyFont="1" applyFill="1" applyBorder="1" applyAlignment="1" applyProtection="1">
      <alignment horizontal="center" vertical="center"/>
    </xf>
    <xf numFmtId="0" fontId="17" fillId="0" borderId="13"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7" fillId="0" borderId="5"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7"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xf>
    <xf numFmtId="0" fontId="5" fillId="0" borderId="0" xfId="0" applyFont="1" applyFill="1" applyBorder="1" applyAlignment="1" applyProtection="1">
      <alignment horizontal="distributed" vertical="center"/>
    </xf>
    <xf numFmtId="0" fontId="20" fillId="3" borderId="33" xfId="0" applyFont="1" applyFill="1" applyBorder="1" applyAlignment="1" applyProtection="1">
      <alignment horizontal="center" vertical="center" wrapText="1"/>
      <protection locked="0"/>
    </xf>
    <xf numFmtId="0" fontId="20" fillId="3" borderId="31" xfId="0" applyFont="1" applyFill="1" applyBorder="1" applyAlignment="1" applyProtection="1">
      <alignment horizontal="center" vertical="center" wrapText="1"/>
      <protection locked="0"/>
    </xf>
    <xf numFmtId="0" fontId="20" fillId="3" borderId="44" xfId="0" applyFont="1" applyFill="1" applyBorder="1" applyAlignment="1" applyProtection="1">
      <alignment horizontal="center" vertical="center" wrapText="1"/>
      <protection locked="0"/>
    </xf>
    <xf numFmtId="0" fontId="20" fillId="3" borderId="46" xfId="0" applyFont="1" applyFill="1" applyBorder="1" applyAlignment="1" applyProtection="1">
      <alignment horizontal="center" vertical="center" wrapText="1"/>
      <protection locked="0"/>
    </xf>
    <xf numFmtId="0" fontId="20" fillId="3" borderId="0" xfId="0" applyFont="1" applyFill="1" applyBorder="1" applyAlignment="1" applyProtection="1">
      <alignment horizontal="center" vertical="center" wrapText="1"/>
      <protection locked="0"/>
    </xf>
    <xf numFmtId="0" fontId="20" fillId="3" borderId="45" xfId="0" applyFont="1" applyFill="1" applyBorder="1" applyAlignment="1" applyProtection="1">
      <alignment horizontal="center" vertical="center" wrapText="1"/>
      <protection locked="0"/>
    </xf>
    <xf numFmtId="0" fontId="20" fillId="3" borderId="38" xfId="0" applyFont="1" applyFill="1" applyBorder="1" applyAlignment="1" applyProtection="1">
      <alignment horizontal="center" vertical="center" wrapText="1"/>
      <protection locked="0"/>
    </xf>
    <xf numFmtId="0" fontId="20" fillId="3" borderId="39" xfId="0" applyFont="1" applyFill="1" applyBorder="1" applyAlignment="1" applyProtection="1">
      <alignment horizontal="center" vertical="center" wrapText="1"/>
      <protection locked="0"/>
    </xf>
    <xf numFmtId="0" fontId="20" fillId="3" borderId="47"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25" fillId="2" borderId="12" xfId="0" applyFont="1" applyFill="1" applyBorder="1" applyAlignment="1" applyProtection="1">
      <alignment horizontal="center" vertical="center"/>
    </xf>
    <xf numFmtId="0" fontId="25" fillId="2" borderId="13" xfId="0" applyFont="1" applyFill="1" applyBorder="1" applyAlignment="1" applyProtection="1">
      <alignment horizontal="center" vertical="center"/>
    </xf>
    <xf numFmtId="0" fontId="25" fillId="2" borderId="10" xfId="0" applyFont="1" applyFill="1" applyBorder="1" applyAlignment="1" applyProtection="1">
      <alignment horizontal="center" vertical="center"/>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15" fillId="0" borderId="26" xfId="0" applyFont="1" applyFill="1" applyBorder="1" applyAlignment="1" applyProtection="1">
      <alignment horizontal="center" vertical="center"/>
    </xf>
    <xf numFmtId="0" fontId="15" fillId="0" borderId="27"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7" fillId="0" borderId="2"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15" fillId="17" borderId="2" xfId="0" applyFont="1" applyFill="1" applyBorder="1" applyAlignment="1" applyProtection="1">
      <alignment horizontal="center" vertical="center"/>
      <protection locked="0"/>
    </xf>
    <xf numFmtId="0" fontId="15" fillId="17" borderId="4" xfId="0" applyFont="1" applyFill="1" applyBorder="1" applyAlignment="1" applyProtection="1">
      <alignment horizontal="center" vertical="center"/>
      <protection locked="0"/>
    </xf>
    <xf numFmtId="0" fontId="15" fillId="17" borderId="7" xfId="0" applyFont="1" applyFill="1" applyBorder="1" applyAlignment="1" applyProtection="1">
      <alignment horizontal="center" vertical="center"/>
      <protection locked="0"/>
    </xf>
    <xf numFmtId="0" fontId="15" fillId="17" borderId="9"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5" fillId="0" borderId="13"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shrinkToFit="1"/>
    </xf>
    <xf numFmtId="0" fontId="8" fillId="0" borderId="13" xfId="0" applyFont="1" applyFill="1" applyBorder="1" applyAlignment="1" applyProtection="1">
      <alignment horizontal="center" vertical="center" shrinkToFit="1"/>
    </xf>
    <xf numFmtId="0" fontId="8" fillId="0" borderId="10" xfId="0" applyFont="1" applyFill="1" applyBorder="1" applyAlignment="1" applyProtection="1">
      <alignment horizontal="center" vertical="center" shrinkToFit="1"/>
    </xf>
    <xf numFmtId="0" fontId="14" fillId="3" borderId="1" xfId="0" applyFont="1" applyFill="1" applyBorder="1" applyAlignment="1" applyProtection="1">
      <alignment horizontal="left" vertical="center" shrinkToFit="1"/>
      <protection locked="0"/>
    </xf>
    <xf numFmtId="0" fontId="14" fillId="3" borderId="12" xfId="0" applyFont="1" applyFill="1" applyBorder="1" applyAlignment="1" applyProtection="1">
      <alignment horizontal="left" vertical="center" shrinkToFit="1"/>
      <protection locked="0"/>
    </xf>
    <xf numFmtId="0" fontId="14" fillId="3" borderId="13" xfId="0" applyFont="1" applyFill="1" applyBorder="1" applyAlignment="1" applyProtection="1">
      <alignment horizontal="left" vertical="center" shrinkToFit="1"/>
      <protection locked="0"/>
    </xf>
    <xf numFmtId="0" fontId="14" fillId="3" borderId="10" xfId="0" applyFont="1" applyFill="1" applyBorder="1" applyAlignment="1" applyProtection="1">
      <alignment horizontal="left" vertical="center" shrinkToFit="1"/>
      <protection locked="0"/>
    </xf>
    <xf numFmtId="0" fontId="14" fillId="17" borderId="1"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shrinkToFit="1"/>
    </xf>
    <xf numFmtId="49" fontId="15" fillId="3" borderId="12" xfId="0" applyNumberFormat="1" applyFont="1" applyFill="1" applyBorder="1" applyAlignment="1" applyProtection="1">
      <alignment horizontal="center" vertical="center"/>
      <protection locked="0"/>
    </xf>
    <xf numFmtId="49" fontId="15" fillId="3" borderId="13" xfId="0" applyNumberFormat="1" applyFont="1" applyFill="1" applyBorder="1" applyAlignment="1" applyProtection="1">
      <alignment horizontal="center" vertical="center"/>
      <protection locked="0"/>
    </xf>
    <xf numFmtId="49" fontId="15" fillId="3" borderId="10" xfId="0" applyNumberFormat="1"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4" fillId="3" borderId="19" xfId="0" applyFont="1" applyFill="1" applyBorder="1" applyProtection="1">
      <alignment vertical="center"/>
      <protection locked="0"/>
    </xf>
    <xf numFmtId="0" fontId="15" fillId="3" borderId="20" xfId="0" applyFont="1" applyFill="1" applyBorder="1" applyAlignment="1" applyProtection="1">
      <alignment horizontal="center" vertical="center"/>
      <protection locked="0"/>
    </xf>
    <xf numFmtId="0" fontId="14" fillId="3" borderId="10" xfId="0" applyFont="1" applyFill="1" applyBorder="1" applyProtection="1">
      <alignment vertical="center"/>
      <protection locked="0"/>
    </xf>
    <xf numFmtId="0" fontId="6" fillId="0" borderId="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5" fillId="0" borderId="13"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shrinkToFit="1"/>
    </xf>
    <xf numFmtId="0" fontId="5" fillId="0" borderId="17" xfId="0" applyFont="1" applyFill="1" applyBorder="1" applyAlignment="1" applyProtection="1">
      <alignment horizontal="center" vertical="center" shrinkToFit="1"/>
    </xf>
    <xf numFmtId="0" fontId="5" fillId="0" borderId="11" xfId="0" applyFont="1" applyFill="1" applyBorder="1" applyAlignment="1" applyProtection="1">
      <alignment horizontal="center" vertical="center" shrinkToFit="1"/>
    </xf>
    <xf numFmtId="0" fontId="5" fillId="0" borderId="15"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6" fillId="0" borderId="15" xfId="0" applyFont="1" applyFill="1" applyBorder="1" applyAlignment="1" applyProtection="1">
      <alignment horizontal="left" vertical="center"/>
    </xf>
    <xf numFmtId="0" fontId="10" fillId="0" borderId="2"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49" fontId="15" fillId="3" borderId="0" xfId="0" applyNumberFormat="1" applyFont="1" applyFill="1" applyBorder="1" applyAlignment="1" applyProtection="1">
      <alignment horizontal="center" vertical="center"/>
      <protection locked="0"/>
    </xf>
    <xf numFmtId="49" fontId="15" fillId="3" borderId="6" xfId="0" applyNumberFormat="1" applyFont="1" applyFill="1" applyBorder="1" applyAlignment="1" applyProtection="1">
      <alignment horizontal="center" vertical="center"/>
      <protection locked="0"/>
    </xf>
    <xf numFmtId="49" fontId="15" fillId="3" borderId="5" xfId="0"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6" fillId="17" borderId="8"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shrinkToFit="1"/>
    </xf>
    <xf numFmtId="0" fontId="6" fillId="0" borderId="5" xfId="0" applyFont="1" applyFill="1" applyBorder="1" applyAlignment="1" applyProtection="1">
      <alignment horizontal="center" vertical="center" shrinkToFit="1"/>
    </xf>
    <xf numFmtId="0" fontId="6" fillId="0" borderId="6" xfId="0" applyFont="1" applyFill="1" applyBorder="1" applyAlignment="1" applyProtection="1">
      <alignment horizontal="center" vertical="center" shrinkToFit="1"/>
    </xf>
    <xf numFmtId="0" fontId="6" fillId="0" borderId="7" xfId="0" applyFont="1" applyFill="1" applyBorder="1" applyAlignment="1" applyProtection="1">
      <alignment horizontal="center" vertical="center" shrinkToFit="1"/>
    </xf>
    <xf numFmtId="0" fontId="6" fillId="0" borderId="9" xfId="0" applyFont="1" applyFill="1" applyBorder="1" applyAlignment="1" applyProtection="1">
      <alignment horizontal="center" vertical="center" shrinkToFit="1"/>
    </xf>
    <xf numFmtId="0" fontId="6" fillId="0" borderId="12"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xf>
    <xf numFmtId="0" fontId="18" fillId="3" borderId="12" xfId="0" applyFont="1" applyFill="1" applyBorder="1" applyAlignment="1" applyProtection="1">
      <alignment horizontal="left" vertical="center"/>
      <protection locked="0"/>
    </xf>
    <xf numFmtId="0" fontId="18" fillId="3" borderId="13" xfId="0" applyFont="1" applyFill="1" applyBorder="1" applyAlignment="1" applyProtection="1">
      <alignment horizontal="left" vertical="center"/>
      <protection locked="0"/>
    </xf>
    <xf numFmtId="0" fontId="18" fillId="3" borderId="10" xfId="0" applyFont="1" applyFill="1" applyBorder="1" applyAlignment="1" applyProtection="1">
      <alignment horizontal="left" vertical="center"/>
      <protection locked="0"/>
    </xf>
    <xf numFmtId="0" fontId="18" fillId="3" borderId="12" xfId="0" applyFont="1" applyFill="1" applyBorder="1" applyAlignment="1" applyProtection="1">
      <alignment horizontal="center" vertical="center"/>
      <protection locked="0"/>
    </xf>
    <xf numFmtId="0" fontId="18" fillId="3" borderId="10"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shrinkToFit="1"/>
    </xf>
    <xf numFmtId="0" fontId="6" fillId="0" borderId="11" xfId="0" applyFont="1" applyFill="1" applyBorder="1" applyAlignment="1" applyProtection="1">
      <alignment horizontal="center" vertical="center" shrinkToFit="1"/>
    </xf>
    <xf numFmtId="0" fontId="5" fillId="0" borderId="5"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shrinkToFit="1"/>
    </xf>
    <xf numFmtId="0" fontId="15" fillId="0" borderId="0" xfId="0" applyFont="1" applyFill="1" applyBorder="1" applyAlignment="1" applyProtection="1">
      <alignment horizontal="center" vertical="center"/>
    </xf>
    <xf numFmtId="0" fontId="8" fillId="0" borderId="0" xfId="0" applyFont="1" applyFill="1" applyAlignment="1" applyProtection="1">
      <alignment horizontal="center" vertical="center"/>
    </xf>
    <xf numFmtId="0" fontId="13" fillId="3" borderId="1" xfId="0" applyFont="1" applyFill="1" applyBorder="1" applyAlignment="1" applyProtection="1">
      <alignment horizontal="center" vertical="center" wrapText="1"/>
      <protection locked="0"/>
    </xf>
    <xf numFmtId="0" fontId="10" fillId="3" borderId="22" xfId="0" applyFont="1" applyFill="1" applyBorder="1" applyAlignment="1" applyProtection="1">
      <alignment horizontal="center" vertical="center"/>
      <protection locked="0"/>
    </xf>
    <xf numFmtId="0" fontId="10" fillId="3" borderId="23" xfId="0" applyFont="1" applyFill="1" applyBorder="1" applyAlignment="1" applyProtection="1">
      <alignment horizontal="center" vertical="center"/>
      <protection locked="0"/>
    </xf>
    <xf numFmtId="0" fontId="10" fillId="3" borderId="49" xfId="0" applyFont="1" applyFill="1" applyBorder="1" applyAlignment="1" applyProtection="1">
      <alignment horizontal="center" vertical="center"/>
      <protection locked="0"/>
    </xf>
    <xf numFmtId="0" fontId="10" fillId="3" borderId="84" xfId="0" applyFont="1" applyFill="1" applyBorder="1" applyAlignment="1" applyProtection="1">
      <alignment horizontal="center" vertical="center"/>
      <protection locked="0"/>
    </xf>
    <xf numFmtId="0" fontId="10" fillId="3" borderId="29" xfId="0" applyFont="1" applyFill="1" applyBorder="1" applyAlignment="1" applyProtection="1">
      <alignment horizontal="center" vertical="center"/>
      <protection locked="0"/>
    </xf>
    <xf numFmtId="0" fontId="10" fillId="3" borderId="85" xfId="0" applyFont="1" applyFill="1" applyBorder="1" applyAlignment="1" applyProtection="1">
      <alignment horizontal="center" vertical="center"/>
      <protection locked="0"/>
    </xf>
    <xf numFmtId="0" fontId="10" fillId="3" borderId="21" xfId="0" applyFont="1" applyFill="1" applyBorder="1" applyAlignment="1" applyProtection="1">
      <alignment horizontal="center" vertical="center"/>
      <protection locked="0"/>
    </xf>
    <xf numFmtId="0" fontId="10" fillId="3" borderId="28" xfId="0" applyFont="1" applyFill="1" applyBorder="1" applyAlignment="1" applyProtection="1">
      <alignment horizontal="center" vertical="center"/>
      <protection locked="0"/>
    </xf>
    <xf numFmtId="0" fontId="10" fillId="3" borderId="24" xfId="0" applyFont="1" applyFill="1" applyBorder="1" applyAlignment="1" applyProtection="1">
      <alignment horizontal="center" vertical="center"/>
      <protection locked="0"/>
    </xf>
    <xf numFmtId="0" fontId="0" fillId="0" borderId="0" xfId="0" applyFill="1" applyBorder="1" applyProtection="1">
      <alignment vertical="center"/>
    </xf>
    <xf numFmtId="0" fontId="11" fillId="0" borderId="14" xfId="0" applyFont="1" applyFill="1" applyBorder="1" applyAlignment="1" applyProtection="1">
      <alignment horizontal="center" vertical="center" shrinkToFit="1"/>
    </xf>
    <xf numFmtId="0" fontId="11" fillId="0" borderId="20" xfId="0" applyFont="1" applyFill="1" applyBorder="1" applyAlignment="1" applyProtection="1">
      <alignment horizontal="center" vertical="center" shrinkToFit="1"/>
    </xf>
    <xf numFmtId="0" fontId="11" fillId="0" borderId="1"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23" fillId="17" borderId="12" xfId="0" applyFont="1" applyFill="1" applyBorder="1" applyAlignment="1" applyProtection="1">
      <alignment horizontal="center" vertical="center" wrapText="1"/>
      <protection locked="0"/>
    </xf>
    <xf numFmtId="0" fontId="23" fillId="17" borderId="10" xfId="0" applyFont="1" applyFill="1" applyBorder="1" applyAlignment="1" applyProtection="1">
      <alignment horizontal="center" vertical="center" wrapText="1"/>
      <protection locked="0"/>
    </xf>
    <xf numFmtId="0" fontId="10" fillId="17" borderId="12" xfId="0" applyFont="1" applyFill="1" applyBorder="1" applyAlignment="1" applyProtection="1">
      <alignment horizontal="center" vertical="center"/>
      <protection locked="0"/>
    </xf>
    <xf numFmtId="0" fontId="10" fillId="17" borderId="10" xfId="0" applyFont="1" applyFill="1" applyBorder="1" applyAlignment="1" applyProtection="1">
      <alignment horizontal="center" vertical="center"/>
      <protection locked="0"/>
    </xf>
    <xf numFmtId="0" fontId="19" fillId="17" borderId="12" xfId="0" applyFont="1" applyFill="1" applyBorder="1" applyAlignment="1" applyProtection="1">
      <alignment horizontal="left" vertical="center"/>
      <protection locked="0"/>
    </xf>
    <xf numFmtId="0" fontId="19" fillId="17" borderId="13" xfId="0" applyFont="1" applyFill="1" applyBorder="1" applyAlignment="1" applyProtection="1">
      <alignment horizontal="left" vertical="center"/>
      <protection locked="0"/>
    </xf>
    <xf numFmtId="0" fontId="19" fillId="17" borderId="10" xfId="0" applyFont="1" applyFill="1" applyBorder="1" applyAlignment="1" applyProtection="1">
      <alignment horizontal="left" vertical="center"/>
      <protection locked="0"/>
    </xf>
    <xf numFmtId="0" fontId="5" fillId="0" borderId="15" xfId="0" applyFont="1" applyFill="1" applyBorder="1" applyAlignment="1" applyProtection="1">
      <alignment horizontal="center" vertical="center" textRotation="255"/>
    </xf>
    <xf numFmtId="0" fontId="5" fillId="0" borderId="17" xfId="0" applyFont="1" applyFill="1" applyBorder="1" applyAlignment="1" applyProtection="1">
      <alignment horizontal="center" vertical="center" textRotation="255"/>
    </xf>
    <xf numFmtId="0" fontId="5" fillId="0" borderId="11" xfId="0" applyFont="1" applyFill="1" applyBorder="1" applyAlignment="1" applyProtection="1">
      <alignment horizontal="center" vertical="center" textRotation="255"/>
    </xf>
    <xf numFmtId="0" fontId="5" fillId="0" borderId="1" xfId="0" applyFont="1" applyFill="1" applyBorder="1" applyAlignment="1" applyProtection="1">
      <alignment horizontal="center" vertical="center" textRotation="255"/>
    </xf>
    <xf numFmtId="0" fontId="5" fillId="0" borderId="12"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13" fillId="0" borderId="2" xfId="0" applyFont="1" applyFill="1" applyBorder="1" applyAlignment="1" applyProtection="1">
      <alignment horizontal="center" vertical="top" wrapText="1"/>
      <protection locked="0"/>
    </xf>
    <xf numFmtId="0" fontId="13" fillId="0" borderId="3" xfId="0" applyFont="1" applyFill="1" applyBorder="1" applyAlignment="1" applyProtection="1">
      <alignment horizontal="center" vertical="top" wrapText="1"/>
      <protection locked="0"/>
    </xf>
    <xf numFmtId="0" fontId="13" fillId="0" borderId="4" xfId="0" applyFont="1" applyFill="1" applyBorder="1" applyAlignment="1" applyProtection="1">
      <alignment horizontal="center" vertical="top" wrapText="1"/>
      <protection locked="0"/>
    </xf>
    <xf numFmtId="0" fontId="13" fillId="0" borderId="5"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center" vertical="top" wrapText="1"/>
      <protection locked="0"/>
    </xf>
    <xf numFmtId="0" fontId="13" fillId="0" borderId="6" xfId="0" applyFont="1" applyFill="1" applyBorder="1" applyAlignment="1" applyProtection="1">
      <alignment horizontal="center" vertical="top" wrapText="1"/>
      <protection locked="0"/>
    </xf>
    <xf numFmtId="0" fontId="13" fillId="0" borderId="7" xfId="0" applyFont="1" applyFill="1" applyBorder="1" applyAlignment="1" applyProtection="1">
      <alignment horizontal="center" vertical="top" wrapText="1"/>
      <protection locked="0"/>
    </xf>
    <xf numFmtId="0" fontId="13" fillId="0" borderId="8" xfId="0" applyFont="1" applyFill="1" applyBorder="1" applyAlignment="1" applyProtection="1">
      <alignment horizontal="center" vertical="top" wrapText="1"/>
      <protection locked="0"/>
    </xf>
    <xf numFmtId="0" fontId="13" fillId="0" borderId="9" xfId="0" applyFont="1" applyFill="1" applyBorder="1" applyAlignment="1" applyProtection="1">
      <alignment horizontal="center" vertical="top" wrapText="1"/>
      <protection locked="0"/>
    </xf>
    <xf numFmtId="0" fontId="14" fillId="3" borderId="1" xfId="0" applyFont="1" applyFill="1" applyBorder="1" applyAlignment="1" applyProtection="1">
      <alignment horizontal="center" vertical="center" shrinkToFit="1"/>
      <protection locked="0"/>
    </xf>
    <xf numFmtId="0" fontId="23" fillId="3" borderId="1" xfId="0" applyFont="1" applyFill="1" applyBorder="1" applyAlignment="1" applyProtection="1">
      <alignment horizontal="left" vertical="center"/>
      <protection locked="0"/>
    </xf>
    <xf numFmtId="0" fontId="5" fillId="0" borderId="4" xfId="0" applyFont="1" applyFill="1" applyBorder="1" applyAlignment="1" applyProtection="1">
      <alignment horizontal="center" vertical="center" textRotation="255"/>
    </xf>
    <xf numFmtId="0" fontId="5" fillId="0" borderId="9" xfId="0" applyFont="1" applyFill="1" applyBorder="1" applyAlignment="1" applyProtection="1">
      <alignment horizontal="center" vertical="center" textRotation="255"/>
    </xf>
    <xf numFmtId="0" fontId="6" fillId="0" borderId="2"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8"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xf>
    <xf numFmtId="0" fontId="17" fillId="3" borderId="7"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shrinkToFit="1"/>
      <protection locked="0"/>
    </xf>
    <xf numFmtId="0" fontId="17" fillId="3" borderId="9" xfId="0" applyFont="1" applyFill="1" applyBorder="1" applyAlignment="1" applyProtection="1">
      <alignment horizontal="center" vertical="center" shrinkToFit="1"/>
      <protection locked="0"/>
    </xf>
    <xf numFmtId="0" fontId="15" fillId="3" borderId="1"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5" fillId="0" borderId="18" xfId="0" applyFont="1" applyFill="1" applyBorder="1" applyAlignment="1" applyProtection="1">
      <alignment horizontal="center" vertical="center"/>
    </xf>
    <xf numFmtId="0" fontId="15" fillId="0" borderId="25" xfId="0" applyFont="1" applyFill="1" applyBorder="1" applyAlignment="1" applyProtection="1">
      <alignment horizontal="center" vertical="center"/>
    </xf>
    <xf numFmtId="0" fontId="6" fillId="0" borderId="33" xfId="0" applyFont="1" applyFill="1" applyBorder="1" applyAlignment="1" applyProtection="1">
      <alignment horizontal="left" vertical="center" wrapText="1"/>
    </xf>
    <xf numFmtId="0" fontId="6" fillId="0" borderId="31" xfId="0" applyFont="1" applyFill="1" applyBorder="1" applyAlignment="1" applyProtection="1">
      <alignment horizontal="left" vertical="center" wrapText="1"/>
    </xf>
    <xf numFmtId="0" fontId="6" fillId="0" borderId="38" xfId="0" applyFont="1" applyFill="1" applyBorder="1" applyAlignment="1" applyProtection="1">
      <alignment horizontal="left" vertical="center" wrapText="1"/>
    </xf>
    <xf numFmtId="0" fontId="6" fillId="0" borderId="39" xfId="0" applyFont="1" applyFill="1" applyBorder="1" applyAlignment="1" applyProtection="1">
      <alignment horizontal="left" vertical="center" wrapText="1"/>
    </xf>
    <xf numFmtId="0" fontId="5" fillId="0" borderId="34"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24" fillId="3" borderId="34" xfId="0" applyFont="1" applyFill="1" applyBorder="1" applyAlignment="1" applyProtection="1">
      <alignment horizontal="center" vertical="center"/>
      <protection locked="0"/>
    </xf>
    <xf numFmtId="0" fontId="24" fillId="3" borderId="35" xfId="0" applyFont="1" applyFill="1" applyBorder="1" applyAlignment="1" applyProtection="1">
      <alignment horizontal="center" vertical="center"/>
      <protection locked="0"/>
    </xf>
    <xf numFmtId="0" fontId="24" fillId="3" borderId="37" xfId="0" applyFont="1" applyFill="1" applyBorder="1" applyAlignment="1" applyProtection="1">
      <alignment horizontal="center" vertical="center"/>
      <protection locked="0"/>
    </xf>
    <xf numFmtId="0" fontId="5" fillId="0" borderId="40" xfId="0" applyFont="1" applyFill="1" applyBorder="1" applyAlignment="1" applyProtection="1">
      <alignment horizontal="center" vertical="center"/>
    </xf>
    <xf numFmtId="0" fontId="5" fillId="0" borderId="41" xfId="0" applyFont="1" applyFill="1" applyBorder="1" applyAlignment="1" applyProtection="1">
      <alignment horizontal="center" vertical="center"/>
    </xf>
    <xf numFmtId="0" fontId="5" fillId="0" borderId="42" xfId="0" applyFont="1" applyFill="1" applyBorder="1" applyAlignment="1" applyProtection="1">
      <alignment horizontal="center" vertical="center"/>
    </xf>
    <xf numFmtId="0" fontId="24" fillId="3" borderId="40" xfId="0" applyFont="1" applyFill="1" applyBorder="1" applyAlignment="1" applyProtection="1">
      <alignment horizontal="center" vertical="center"/>
      <protection locked="0"/>
    </xf>
    <xf numFmtId="0" fontId="24" fillId="3" borderId="41" xfId="0" applyFont="1" applyFill="1" applyBorder="1" applyAlignment="1" applyProtection="1">
      <alignment horizontal="center" vertical="center"/>
      <protection locked="0"/>
    </xf>
    <xf numFmtId="0" fontId="24" fillId="3" borderId="43"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shrinkToFit="1"/>
    </xf>
    <xf numFmtId="0" fontId="13" fillId="0" borderId="10" xfId="0" applyFont="1" applyFill="1" applyBorder="1" applyAlignment="1" applyProtection="1">
      <alignment horizontal="center" vertical="center" shrinkToFit="1"/>
    </xf>
    <xf numFmtId="0" fontId="21" fillId="3" borderId="12" xfId="0" applyFont="1" applyFill="1" applyBorder="1" applyAlignment="1" applyProtection="1">
      <alignment horizontal="center" vertical="center" shrinkToFit="1"/>
      <protection locked="0"/>
    </xf>
    <xf numFmtId="0" fontId="21" fillId="3" borderId="13" xfId="0" applyFont="1" applyFill="1" applyBorder="1" applyAlignment="1" applyProtection="1">
      <alignment horizontal="center" vertical="center" shrinkToFit="1"/>
      <protection locked="0"/>
    </xf>
    <xf numFmtId="0" fontId="21" fillId="3" borderId="10" xfId="0" applyFont="1" applyFill="1" applyBorder="1" applyAlignment="1" applyProtection="1">
      <alignment horizontal="center" vertical="center" shrinkToFit="1"/>
      <protection locked="0"/>
    </xf>
    <xf numFmtId="0" fontId="13" fillId="0" borderId="13" xfId="0" applyFont="1" applyFill="1" applyBorder="1" applyAlignment="1" applyProtection="1">
      <alignment horizontal="center" vertical="center" shrinkToFit="1"/>
    </xf>
    <xf numFmtId="0" fontId="13" fillId="0" borderId="1" xfId="0" applyFont="1" applyFill="1" applyBorder="1" applyAlignment="1" applyProtection="1">
      <alignment horizontal="center" vertical="center" shrinkToFit="1"/>
    </xf>
    <xf numFmtId="0" fontId="3" fillId="0" borderId="80"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82" xfId="0" applyFont="1" applyFill="1" applyBorder="1" applyAlignment="1">
      <alignment horizontal="center" vertical="center"/>
    </xf>
    <xf numFmtId="0" fontId="2" fillId="0" borderId="0" xfId="0" applyFont="1" applyFill="1" applyBorder="1" applyAlignment="1">
      <alignment horizontal="center" vertical="center"/>
    </xf>
    <xf numFmtId="0" fontId="34" fillId="0" borderId="70" xfId="0" applyFont="1" applyBorder="1" applyAlignment="1" applyProtection="1">
      <alignment horizontal="left" vertical="center" shrinkToFit="1"/>
      <protection locked="0"/>
    </xf>
    <xf numFmtId="0" fontId="34" fillId="0" borderId="71" xfId="0" applyFont="1" applyBorder="1" applyAlignment="1" applyProtection="1">
      <alignment horizontal="left" vertical="center" shrinkToFit="1"/>
      <protection locked="0"/>
    </xf>
    <xf numFmtId="0" fontId="34" fillId="0" borderId="72" xfId="0" applyFont="1" applyBorder="1" applyAlignment="1" applyProtection="1">
      <alignment horizontal="left" vertical="center" shrinkToFit="1"/>
      <protection locked="0"/>
    </xf>
    <xf numFmtId="0" fontId="34" fillId="0" borderId="73" xfId="0" applyFont="1" applyBorder="1" applyAlignment="1" applyProtection="1">
      <alignment horizontal="left" vertical="center" shrinkToFit="1"/>
      <protection locked="0"/>
    </xf>
    <xf numFmtId="0" fontId="34" fillId="0" borderId="74" xfId="0" applyFont="1" applyBorder="1" applyAlignment="1" applyProtection="1">
      <alignment horizontal="left" vertical="center" shrinkToFit="1"/>
      <protection locked="0"/>
    </xf>
    <xf numFmtId="0" fontId="25" fillId="6" borderId="3" xfId="0" applyFont="1" applyFill="1" applyBorder="1" applyAlignment="1" applyProtection="1">
      <alignment horizontal="left" vertical="center" wrapText="1"/>
    </xf>
    <xf numFmtId="0" fontId="25" fillId="6" borderId="8" xfId="0" applyFont="1" applyFill="1" applyBorder="1" applyAlignment="1" applyProtection="1">
      <alignment horizontal="left" vertical="center" wrapText="1"/>
    </xf>
    <xf numFmtId="0" fontId="25" fillId="6" borderId="4" xfId="0" applyFont="1" applyFill="1" applyBorder="1" applyAlignment="1" applyProtection="1">
      <alignment horizontal="center" vertical="center" textRotation="255" wrapText="1"/>
    </xf>
    <xf numFmtId="0" fontId="0" fillId="0" borderId="6" xfId="0" applyBorder="1" applyAlignment="1">
      <alignment vertical="center"/>
    </xf>
    <xf numFmtId="0" fontId="0" fillId="0" borderId="54" xfId="0" applyBorder="1" applyAlignment="1">
      <alignment vertical="center"/>
    </xf>
    <xf numFmtId="0" fontId="25" fillId="7" borderId="12" xfId="0" applyFont="1" applyFill="1" applyBorder="1" applyAlignment="1" applyProtection="1">
      <alignment horizontal="center" vertical="center"/>
    </xf>
    <xf numFmtId="0" fontId="0" fillId="7" borderId="13" xfId="0" applyFill="1" applyBorder="1" applyAlignment="1">
      <alignment horizontal="center" vertical="center"/>
    </xf>
    <xf numFmtId="0" fontId="0" fillId="7" borderId="63" xfId="0" applyFill="1" applyBorder="1" applyAlignment="1">
      <alignment horizontal="center" vertical="center"/>
    </xf>
    <xf numFmtId="0" fontId="25" fillId="7" borderId="64" xfId="0" applyFont="1" applyFill="1" applyBorder="1" applyAlignment="1" applyProtection="1">
      <alignment horizontal="center" vertical="center"/>
    </xf>
    <xf numFmtId="0" fontId="0" fillId="7" borderId="53" xfId="0" applyFill="1" applyBorder="1" applyAlignment="1">
      <alignment horizontal="center" vertical="center"/>
    </xf>
    <xf numFmtId="0" fontId="34" fillId="0" borderId="65" xfId="0" applyFont="1" applyBorder="1" applyAlignment="1" applyProtection="1">
      <alignment horizontal="left" vertical="center" shrinkToFit="1"/>
      <protection locked="0"/>
    </xf>
    <xf numFmtId="0" fontId="0" fillId="0" borderId="66" xfId="0" applyBorder="1" applyAlignment="1" applyProtection="1">
      <alignment horizontal="left" vertical="center" shrinkToFit="1"/>
      <protection locked="0"/>
    </xf>
    <xf numFmtId="0" fontId="0" fillId="0" borderId="67" xfId="0" applyBorder="1" applyAlignment="1" applyProtection="1">
      <alignment horizontal="left" vertical="center" shrinkToFit="1"/>
      <protection locked="0"/>
    </xf>
    <xf numFmtId="0" fontId="34" fillId="0" borderId="68" xfId="0" applyFont="1" applyBorder="1" applyAlignment="1" applyProtection="1">
      <alignment horizontal="left" vertical="center" shrinkToFit="1"/>
      <protection locked="0"/>
    </xf>
    <xf numFmtId="0" fontId="0" fillId="0" borderId="69" xfId="0" applyBorder="1" applyAlignment="1" applyProtection="1">
      <alignment horizontal="left" vertical="center" shrinkToFit="1"/>
      <protection locked="0"/>
    </xf>
    <xf numFmtId="0" fontId="35" fillId="0" borderId="46" xfId="0" applyFont="1" applyFill="1" applyBorder="1" applyAlignment="1" applyProtection="1">
      <alignment horizontal="left" vertical="top" wrapText="1"/>
      <protection locked="0"/>
    </xf>
    <xf numFmtId="0" fontId="35" fillId="0" borderId="0" xfId="0" applyFont="1" applyFill="1" applyBorder="1" applyAlignment="1" applyProtection="1">
      <alignment horizontal="left" vertical="top" wrapText="1"/>
      <protection locked="0"/>
    </xf>
    <xf numFmtId="0" fontId="35" fillId="0" borderId="45" xfId="0" applyFont="1" applyFill="1" applyBorder="1" applyAlignment="1" applyProtection="1">
      <alignment horizontal="left" vertical="top" wrapText="1"/>
      <protection locked="0"/>
    </xf>
    <xf numFmtId="0" fontId="35" fillId="0" borderId="38" xfId="0" applyFont="1" applyFill="1" applyBorder="1" applyAlignment="1" applyProtection="1">
      <alignment horizontal="left" vertical="top" wrapText="1"/>
      <protection locked="0"/>
    </xf>
    <xf numFmtId="0" fontId="35" fillId="0" borderId="39" xfId="0" applyFont="1" applyFill="1" applyBorder="1" applyAlignment="1" applyProtection="1">
      <alignment horizontal="left" vertical="top" wrapText="1"/>
      <protection locked="0"/>
    </xf>
    <xf numFmtId="0" fontId="35" fillId="0" borderId="47" xfId="0" applyFont="1" applyFill="1" applyBorder="1" applyAlignment="1" applyProtection="1">
      <alignment horizontal="left" vertical="top" wrapText="1"/>
      <protection locked="0"/>
    </xf>
    <xf numFmtId="0" fontId="33" fillId="0" borderId="59" xfId="0" applyFont="1" applyBorder="1" applyAlignment="1" applyProtection="1">
      <alignment horizontal="left" vertical="top" wrapText="1"/>
      <protection locked="0"/>
    </xf>
    <xf numFmtId="0" fontId="33" fillId="0" borderId="3" xfId="0" applyFont="1" applyBorder="1" applyAlignment="1" applyProtection="1">
      <alignment horizontal="left" vertical="top" wrapText="1"/>
      <protection locked="0"/>
    </xf>
    <xf numFmtId="0" fontId="33" fillId="0" borderId="60" xfId="0" applyFont="1" applyBorder="1" applyAlignment="1" applyProtection="1">
      <alignment horizontal="left" vertical="top" wrapText="1"/>
      <protection locked="0"/>
    </xf>
    <xf numFmtId="0" fontId="33" fillId="0" borderId="46" xfId="0" applyFont="1" applyBorder="1" applyAlignment="1" applyProtection="1">
      <alignment horizontal="left" vertical="top" wrapText="1"/>
      <protection locked="0"/>
    </xf>
    <xf numFmtId="0" fontId="33" fillId="0" borderId="0" xfId="0" applyFont="1" applyBorder="1" applyAlignment="1" applyProtection="1">
      <alignment horizontal="left" vertical="top" wrapText="1"/>
      <protection locked="0"/>
    </xf>
    <xf numFmtId="0" fontId="33" fillId="0" borderId="45" xfId="0" applyFont="1" applyBorder="1" applyAlignment="1" applyProtection="1">
      <alignment horizontal="left" vertical="top" wrapText="1"/>
      <protection locked="0"/>
    </xf>
    <xf numFmtId="0" fontId="33" fillId="0" borderId="38" xfId="0" applyFont="1" applyBorder="1" applyAlignment="1" applyProtection="1">
      <alignment horizontal="left" vertical="top" wrapText="1"/>
      <protection locked="0"/>
    </xf>
    <xf numFmtId="0" fontId="33" fillId="0" borderId="39" xfId="0" applyFont="1" applyBorder="1" applyAlignment="1" applyProtection="1">
      <alignment horizontal="left" vertical="top" wrapText="1"/>
      <protection locked="0"/>
    </xf>
    <xf numFmtId="0" fontId="33" fillId="0" borderId="47" xfId="0" applyFont="1" applyBorder="1" applyAlignment="1" applyProtection="1">
      <alignment horizontal="left" vertical="top" wrapText="1"/>
      <protection locked="0"/>
    </xf>
    <xf numFmtId="0" fontId="34" fillId="0" borderId="75" xfId="0" applyFont="1" applyBorder="1" applyAlignment="1" applyProtection="1">
      <alignment horizontal="left" vertical="center" shrinkToFit="1"/>
      <protection locked="0"/>
    </xf>
    <xf numFmtId="0" fontId="0" fillId="0" borderId="76" xfId="0" applyBorder="1" applyAlignment="1" applyProtection="1">
      <alignment horizontal="left" vertical="center" shrinkToFit="1"/>
      <protection locked="0"/>
    </xf>
    <xf numFmtId="0" fontId="0" fillId="0" borderId="77" xfId="0" applyBorder="1" applyAlignment="1" applyProtection="1">
      <alignment horizontal="left" vertical="center" shrinkToFit="1"/>
      <protection locked="0"/>
    </xf>
    <xf numFmtId="0" fontId="34" fillId="0" borderId="78" xfId="0" applyFont="1" applyBorder="1" applyAlignment="1" applyProtection="1">
      <alignment horizontal="left" vertical="center" shrinkToFit="1"/>
      <protection locked="0"/>
    </xf>
    <xf numFmtId="0" fontId="0" fillId="0" borderId="79" xfId="0" applyBorder="1" applyAlignment="1" applyProtection="1">
      <alignment horizontal="left" vertical="center" shrinkToFit="1"/>
      <protection locked="0"/>
    </xf>
    <xf numFmtId="0" fontId="0" fillId="0" borderId="71" xfId="0" applyBorder="1" applyAlignment="1" applyProtection="1">
      <alignment horizontal="left" vertical="center" shrinkToFit="1"/>
      <protection locked="0"/>
    </xf>
    <xf numFmtId="0" fontId="0" fillId="0" borderId="72" xfId="0" applyBorder="1" applyAlignment="1" applyProtection="1">
      <alignment horizontal="left" vertical="center" shrinkToFit="1"/>
      <protection locked="0"/>
    </xf>
    <xf numFmtId="0" fontId="0" fillId="0" borderId="74" xfId="0" applyBorder="1" applyAlignment="1" applyProtection="1">
      <alignment horizontal="left" vertical="center" shrinkToFit="1"/>
      <protection locked="0"/>
    </xf>
    <xf numFmtId="0" fontId="25" fillId="4" borderId="55" xfId="0" applyFont="1" applyFill="1" applyBorder="1" applyAlignment="1">
      <alignment horizontal="center" vertical="center" wrapText="1"/>
    </xf>
    <xf numFmtId="0" fontId="25" fillId="4" borderId="56" xfId="0" applyFont="1" applyFill="1" applyBorder="1" applyAlignment="1">
      <alignment horizontal="center" vertical="center" wrapText="1"/>
    </xf>
    <xf numFmtId="0" fontId="25" fillId="4" borderId="57" xfId="0" applyFont="1" applyFill="1" applyBorder="1" applyAlignment="1">
      <alignment horizontal="center" vertical="center" wrapText="1"/>
    </xf>
    <xf numFmtId="0" fontId="25" fillId="6" borderId="35" xfId="0" applyFont="1" applyFill="1" applyBorder="1" applyAlignment="1" applyProtection="1">
      <alignment horizontal="left" vertical="center" wrapText="1"/>
    </xf>
    <xf numFmtId="0" fontId="0" fillId="0" borderId="35" xfId="0" applyBorder="1" applyAlignment="1">
      <alignment horizontal="left" vertical="center"/>
    </xf>
    <xf numFmtId="0" fontId="33" fillId="0" borderId="59" xfId="0" applyNumberFormat="1" applyFont="1" applyBorder="1" applyAlignment="1" applyProtection="1">
      <alignment horizontal="left" vertical="top" wrapText="1"/>
      <protection locked="0"/>
    </xf>
    <xf numFmtId="0" fontId="33" fillId="0" borderId="3" xfId="0" applyNumberFormat="1" applyFont="1" applyBorder="1" applyAlignment="1" applyProtection="1">
      <alignment horizontal="left" vertical="top" wrapText="1"/>
      <protection locked="0"/>
    </xf>
    <xf numFmtId="0" fontId="33" fillId="0" borderId="60" xfId="0" applyNumberFormat="1" applyFont="1" applyBorder="1" applyAlignment="1" applyProtection="1">
      <alignment horizontal="left" vertical="top" wrapText="1"/>
      <protection locked="0"/>
    </xf>
    <xf numFmtId="0" fontId="33" fillId="0" borderId="46" xfId="0" applyNumberFormat="1" applyFont="1" applyBorder="1" applyAlignment="1" applyProtection="1">
      <alignment horizontal="left" vertical="top" wrapText="1"/>
      <protection locked="0"/>
    </xf>
    <xf numFmtId="0" fontId="33" fillId="0" borderId="0" xfId="0" applyNumberFormat="1" applyFont="1" applyBorder="1" applyAlignment="1" applyProtection="1">
      <alignment horizontal="left" vertical="top" wrapText="1"/>
      <protection locked="0"/>
    </xf>
    <xf numFmtId="0" fontId="33" fillId="0" borderId="45" xfId="0" applyNumberFormat="1" applyFont="1" applyBorder="1" applyAlignment="1" applyProtection="1">
      <alignment horizontal="left" vertical="top" wrapText="1"/>
      <protection locked="0"/>
    </xf>
    <xf numFmtId="0" fontId="33" fillId="0" borderId="61" xfId="0" applyNumberFormat="1" applyFont="1" applyBorder="1" applyAlignment="1" applyProtection="1">
      <alignment horizontal="left" vertical="top" wrapText="1"/>
      <protection locked="0"/>
    </xf>
    <xf numFmtId="0" fontId="33" fillId="0" borderId="8" xfId="0" applyNumberFormat="1" applyFont="1" applyBorder="1" applyAlignment="1" applyProtection="1">
      <alignment horizontal="left" vertical="top" wrapText="1"/>
      <protection locked="0"/>
    </xf>
    <xf numFmtId="0" fontId="33" fillId="0" borderId="62" xfId="0" applyNumberFormat="1" applyFont="1" applyBorder="1" applyAlignment="1" applyProtection="1">
      <alignment horizontal="left" vertical="top" wrapText="1"/>
      <protection locked="0"/>
    </xf>
    <xf numFmtId="0" fontId="33" fillId="0" borderId="3" xfId="0" applyFont="1" applyBorder="1" applyAlignment="1" applyProtection="1">
      <alignment horizontal="left" vertical="top"/>
      <protection locked="0"/>
    </xf>
    <xf numFmtId="0" fontId="33" fillId="0" borderId="60" xfId="0" applyFont="1" applyBorder="1" applyAlignment="1" applyProtection="1">
      <alignment horizontal="left" vertical="top"/>
      <protection locked="0"/>
    </xf>
    <xf numFmtId="0" fontId="33" fillId="0" borderId="0" xfId="0" applyFont="1" applyBorder="1" applyAlignment="1" applyProtection="1">
      <alignment horizontal="left" vertical="top"/>
      <protection locked="0"/>
    </xf>
    <xf numFmtId="0" fontId="33" fillId="0" borderId="45" xfId="0" applyFont="1" applyBorder="1" applyAlignment="1" applyProtection="1">
      <alignment horizontal="left" vertical="top"/>
      <protection locked="0"/>
    </xf>
    <xf numFmtId="0" fontId="33" fillId="0" borderId="8" xfId="0" applyFont="1" applyBorder="1" applyAlignment="1" applyProtection="1">
      <alignment horizontal="left" vertical="top"/>
      <protection locked="0"/>
    </xf>
    <xf numFmtId="0" fontId="33" fillId="0" borderId="62" xfId="0" applyFont="1" applyBorder="1" applyAlignment="1" applyProtection="1">
      <alignment horizontal="left" vertical="top"/>
      <protection locked="0"/>
    </xf>
    <xf numFmtId="0" fontId="25" fillId="6" borderId="58" xfId="0" applyFont="1" applyFill="1" applyBorder="1" applyAlignment="1" applyProtection="1">
      <alignment horizontal="center" vertical="center"/>
    </xf>
    <xf numFmtId="0" fontId="0" fillId="6" borderId="35" xfId="0" applyFill="1" applyBorder="1" applyAlignment="1">
      <alignment vertical="center"/>
    </xf>
    <xf numFmtId="0" fontId="0" fillId="6" borderId="37" xfId="0" applyFill="1" applyBorder="1" applyAlignment="1">
      <alignment vertical="center"/>
    </xf>
    <xf numFmtId="0" fontId="25" fillId="6" borderId="58" xfId="0" applyFont="1" applyFill="1" applyBorder="1" applyAlignment="1">
      <alignment horizontal="center" vertical="center" wrapText="1"/>
    </xf>
    <xf numFmtId="176" fontId="31" fillId="5" borderId="1" xfId="0" applyNumberFormat="1" applyFont="1" applyFill="1" applyBorder="1" applyAlignment="1">
      <alignment horizontal="center" vertical="center" wrapText="1"/>
    </xf>
    <xf numFmtId="0" fontId="25" fillId="0" borderId="1" xfId="0" applyNumberFormat="1" applyFont="1" applyBorder="1" applyAlignment="1">
      <alignment horizontal="center" vertical="center" wrapText="1"/>
    </xf>
    <xf numFmtId="176" fontId="31" fillId="5" borderId="1" xfId="0" applyNumberFormat="1" applyFont="1" applyFill="1" applyBorder="1" applyAlignment="1">
      <alignment horizontal="center" vertical="center"/>
    </xf>
    <xf numFmtId="0" fontId="27" fillId="4" borderId="1" xfId="0" applyFont="1" applyFill="1" applyBorder="1" applyAlignment="1">
      <alignment horizontal="center" vertical="center" wrapText="1"/>
    </xf>
    <xf numFmtId="0" fontId="27" fillId="0" borderId="1" xfId="0" applyFont="1" applyBorder="1" applyAlignment="1">
      <alignment horizontal="left" vertical="center"/>
    </xf>
    <xf numFmtId="0" fontId="27" fillId="0" borderId="1" xfId="0" applyFont="1" applyBorder="1" applyAlignment="1">
      <alignment horizontal="right" vertical="center"/>
    </xf>
    <xf numFmtId="176" fontId="30" fillId="0" borderId="1" xfId="0" applyNumberFormat="1" applyFont="1" applyFill="1" applyBorder="1" applyAlignment="1">
      <alignment horizontal="center" vertical="center" shrinkToFit="1"/>
    </xf>
    <xf numFmtId="0" fontId="25" fillId="4" borderId="1" xfId="0" applyFont="1" applyFill="1" applyBorder="1" applyAlignment="1">
      <alignment horizontal="center" vertical="center" wrapText="1"/>
    </xf>
    <xf numFmtId="0" fontId="25" fillId="4" borderId="38" xfId="0" applyFont="1" applyFill="1" applyBorder="1" applyAlignment="1" applyProtection="1">
      <alignment horizontal="center" vertical="center"/>
    </xf>
    <xf numFmtId="0" fontId="25" fillId="4" borderId="39" xfId="0" applyFont="1" applyFill="1" applyBorder="1" applyAlignment="1" applyProtection="1">
      <alignment horizontal="center" vertical="center"/>
    </xf>
    <xf numFmtId="0" fontId="25" fillId="4" borderId="47" xfId="0" applyFont="1" applyFill="1" applyBorder="1" applyAlignment="1" applyProtection="1">
      <alignment horizontal="center" vertical="center"/>
    </xf>
    <xf numFmtId="176" fontId="32" fillId="5" borderId="1" xfId="0" applyNumberFormat="1" applyFont="1" applyFill="1" applyBorder="1" applyAlignment="1">
      <alignment horizontal="center" vertical="center"/>
    </xf>
    <xf numFmtId="0" fontId="27" fillId="4" borderId="1" xfId="0" applyFont="1" applyFill="1" applyBorder="1" applyAlignment="1">
      <alignment horizontal="center" vertical="center"/>
    </xf>
    <xf numFmtId="0" fontId="25" fillId="0" borderId="1" xfId="0" applyFont="1" applyBorder="1" applyAlignment="1">
      <alignment horizontal="center" vertical="center" wrapText="1"/>
    </xf>
    <xf numFmtId="0" fontId="25" fillId="0" borderId="1" xfId="0" applyFont="1" applyBorder="1" applyAlignment="1">
      <alignment horizontal="center" vertical="center"/>
    </xf>
    <xf numFmtId="0" fontId="27" fillId="0" borderId="12" xfId="0" applyFont="1" applyBorder="1" applyAlignment="1">
      <alignment horizontal="center" vertical="center"/>
    </xf>
    <xf numFmtId="0" fontId="27" fillId="0" borderId="10" xfId="0" applyFont="1" applyBorder="1" applyAlignment="1">
      <alignment horizontal="center" vertical="center"/>
    </xf>
    <xf numFmtId="0" fontId="29" fillId="5" borderId="12" xfId="0" applyNumberFormat="1" applyFont="1" applyFill="1" applyBorder="1" applyAlignment="1">
      <alignment horizontal="center" vertical="center" shrinkToFit="1"/>
    </xf>
    <xf numFmtId="0" fontId="29" fillId="5" borderId="13" xfId="0" applyNumberFormat="1" applyFont="1" applyFill="1" applyBorder="1" applyAlignment="1">
      <alignment horizontal="center" vertical="center" shrinkToFit="1"/>
    </xf>
    <xf numFmtId="0" fontId="29" fillId="5" borderId="10" xfId="0" applyNumberFormat="1" applyFont="1" applyFill="1" applyBorder="1" applyAlignment="1">
      <alignment horizontal="center" vertical="center" shrinkToFit="1"/>
    </xf>
    <xf numFmtId="0" fontId="28" fillId="5" borderId="12" xfId="0" applyFont="1" applyFill="1" applyBorder="1" applyAlignment="1">
      <alignment horizontal="center" vertical="center" shrinkToFit="1"/>
    </xf>
    <xf numFmtId="0" fontId="28" fillId="5" borderId="13" xfId="0" applyFont="1" applyFill="1" applyBorder="1" applyAlignment="1">
      <alignment horizontal="center" vertical="center" shrinkToFit="1"/>
    </xf>
    <xf numFmtId="0" fontId="28" fillId="5" borderId="10" xfId="0" applyFont="1" applyFill="1" applyBorder="1" applyAlignment="1">
      <alignment horizontal="center" vertical="center" shrinkToFit="1"/>
    </xf>
    <xf numFmtId="0" fontId="36" fillId="14" borderId="1" xfId="0" applyFont="1" applyFill="1" applyBorder="1" applyAlignment="1">
      <alignment horizontal="center" vertical="center"/>
    </xf>
    <xf numFmtId="0" fontId="42" fillId="0" borderId="1" xfId="0" applyFont="1" applyBorder="1" applyAlignment="1">
      <alignment horizontal="center" vertical="center" wrapText="1"/>
    </xf>
    <xf numFmtId="0" fontId="13" fillId="0" borderId="1" xfId="0" applyFont="1" applyBorder="1" applyAlignment="1">
      <alignment horizontal="center" vertical="center"/>
    </xf>
    <xf numFmtId="0" fontId="36" fillId="11" borderId="12" xfId="0" applyFont="1" applyFill="1" applyBorder="1" applyAlignment="1">
      <alignment horizontal="center" vertical="center"/>
    </xf>
    <xf numFmtId="0" fontId="36" fillId="11" borderId="13" xfId="0" applyFont="1" applyFill="1" applyBorder="1" applyAlignment="1">
      <alignment horizontal="center" vertical="center"/>
    </xf>
    <xf numFmtId="0" fontId="36" fillId="11" borderId="10" xfId="0" applyFont="1" applyFill="1" applyBorder="1" applyAlignment="1">
      <alignment horizontal="center" vertical="center"/>
    </xf>
    <xf numFmtId="0" fontId="39" fillId="0" borderId="15" xfId="0" applyFont="1" applyBorder="1" applyAlignment="1">
      <alignment horizontal="center" vertical="center" wrapText="1"/>
    </xf>
    <xf numFmtId="0" fontId="39" fillId="0" borderId="11" xfId="0" applyFont="1" applyBorder="1" applyAlignment="1">
      <alignment horizontal="center" vertical="center" wrapText="1"/>
    </xf>
    <xf numFmtId="0" fontId="36" fillId="14" borderId="12" xfId="0" applyFont="1" applyFill="1" applyBorder="1" applyAlignment="1">
      <alignment horizontal="center" vertical="center"/>
    </xf>
    <xf numFmtId="0" fontId="36" fillId="14" borderId="10" xfId="0" applyFont="1" applyFill="1" applyBorder="1" applyAlignment="1">
      <alignment horizontal="center" vertical="center"/>
    </xf>
    <xf numFmtId="0" fontId="39" fillId="0" borderId="1" xfId="0" applyFont="1" applyBorder="1" applyAlignment="1">
      <alignment horizontal="center" vertical="center" wrapText="1"/>
    </xf>
    <xf numFmtId="0" fontId="20" fillId="0" borderId="1" xfId="0" applyFont="1" applyBorder="1" applyAlignment="1">
      <alignment horizontal="center" vertical="center"/>
    </xf>
    <xf numFmtId="0" fontId="36" fillId="11" borderId="7" xfId="0" applyFont="1" applyFill="1" applyBorder="1" applyAlignment="1">
      <alignment horizontal="center" vertical="center"/>
    </xf>
    <xf numFmtId="0" fontId="36" fillId="11" borderId="8" xfId="0" applyFont="1" applyFill="1" applyBorder="1" applyAlignment="1">
      <alignment horizontal="center" vertical="center"/>
    </xf>
    <xf numFmtId="0" fontId="36" fillId="12" borderId="1" xfId="0" applyFont="1" applyFill="1" applyBorder="1" applyAlignment="1">
      <alignment horizontal="center" vertical="center"/>
    </xf>
    <xf numFmtId="0" fontId="36" fillId="12" borderId="12" xfId="0" applyFont="1" applyFill="1" applyBorder="1" applyAlignment="1">
      <alignment horizontal="center" vertical="center"/>
    </xf>
    <xf numFmtId="0" fontId="36" fillId="12" borderId="13" xfId="0" applyFont="1" applyFill="1" applyBorder="1" applyAlignment="1">
      <alignment horizontal="center" vertical="center"/>
    </xf>
    <xf numFmtId="0" fontId="36" fillId="12" borderId="10" xfId="0" applyFont="1" applyFill="1" applyBorder="1" applyAlignment="1">
      <alignment horizontal="center" vertical="center"/>
    </xf>
  </cellXfs>
  <cellStyles count="1">
    <cellStyle name="標準" xfId="0" builtinId="0"/>
  </cellStyles>
  <dxfs count="178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theme="0"/>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patternFill>
      </fill>
    </dxf>
    <dxf>
      <fill>
        <patternFill>
          <bgColor theme="0"/>
        </patternFill>
      </fill>
    </dxf>
    <dxf>
      <fill>
        <patternFill>
          <bgColor theme="9" tint="0.59996337778862885"/>
        </patternFill>
      </fill>
    </dxf>
    <dxf>
      <fill>
        <patternFill>
          <bgColor theme="0"/>
        </patternFill>
      </fill>
    </dxf>
    <dxf>
      <fill>
        <patternFill>
          <bgColor theme="0"/>
        </patternFill>
      </fill>
    </dxf>
    <dxf>
      <fill>
        <patternFill>
          <bgColor theme="0"/>
        </patternFill>
      </fill>
    </dxf>
    <dxf>
      <fill>
        <patternFill>
          <bgColor theme="9" tint="0.5999633777886288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437030</xdr:colOff>
      <xdr:row>25</xdr:row>
      <xdr:rowOff>22412</xdr:rowOff>
    </xdr:from>
    <xdr:to>
      <xdr:col>24</xdr:col>
      <xdr:colOff>437029</xdr:colOff>
      <xdr:row>31</xdr:row>
      <xdr:rowOff>67235</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11762255" y="4346762"/>
          <a:ext cx="2933699" cy="1073523"/>
        </a:xfrm>
        <a:prstGeom prst="wedgeRectCallout">
          <a:avLst>
            <a:gd name="adj1" fmla="val -55233"/>
            <a:gd name="adj2" fmla="val 18883"/>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設定値</a:t>
          </a:r>
          <a:endParaRPr kumimoji="1" lang="en-US" altLang="ja-JP" sz="1100">
            <a:solidFill>
              <a:sysClr val="windowText" lastClr="000000"/>
            </a:solidFill>
          </a:endParaRPr>
        </a:p>
        <a:p>
          <a:pPr algn="l"/>
          <a:r>
            <a:rPr kumimoji="1" lang="ja-JP" altLang="en-US" sz="1100">
              <a:solidFill>
                <a:sysClr val="windowText" lastClr="000000"/>
              </a:solidFill>
            </a:rPr>
            <a:t>〇：設定可能</a:t>
          </a:r>
          <a:endParaRPr kumimoji="1" lang="en-US" altLang="ja-JP" sz="1100">
            <a:solidFill>
              <a:sysClr val="windowText" lastClr="000000"/>
            </a:solidFill>
          </a:endParaRPr>
        </a:p>
        <a:p>
          <a:pPr algn="l"/>
          <a:r>
            <a:rPr kumimoji="1" lang="en-US" altLang="ja-JP" sz="1100" baseline="0">
              <a:solidFill>
                <a:sysClr val="windowText" lastClr="000000"/>
              </a:solidFill>
            </a:rPr>
            <a:t> -  </a:t>
          </a:r>
          <a:r>
            <a:rPr kumimoji="1" lang="ja-JP" altLang="en-US" sz="1100" baseline="0">
              <a:solidFill>
                <a:sysClr val="windowText" lastClr="000000"/>
              </a:solidFill>
            </a:rPr>
            <a:t>：設定可能だが今回募集なし</a:t>
          </a:r>
          <a:endParaRPr kumimoji="1" lang="ja-JP" altLang="en-US" sz="1100">
            <a:solidFill>
              <a:sysClr val="windowText" lastClr="000000"/>
            </a:solidFill>
          </a:endParaRPr>
        </a:p>
      </xdr:txBody>
    </xdr:sp>
    <xdr:clientData/>
  </xdr:twoCellAnchor>
  <xdr:twoCellAnchor>
    <xdr:from>
      <xdr:col>31</xdr:col>
      <xdr:colOff>224119</xdr:colOff>
      <xdr:row>47</xdr:row>
      <xdr:rowOff>44822</xdr:rowOff>
    </xdr:from>
    <xdr:to>
      <xdr:col>36</xdr:col>
      <xdr:colOff>224119</xdr:colOff>
      <xdr:row>53</xdr:row>
      <xdr:rowOff>89646</xdr:rowOff>
    </xdr:to>
    <xdr:sp macro="" textlink="">
      <xdr:nvSpPr>
        <xdr:cNvPr id="3" name="四角形吹き出し 2">
          <a:extLst>
            <a:ext uri="{FF2B5EF4-FFF2-40B4-BE49-F238E27FC236}">
              <a16:creationId xmlns:a16="http://schemas.microsoft.com/office/drawing/2014/main" id="{00000000-0008-0000-0300-000003000000}"/>
            </a:ext>
          </a:extLst>
        </xdr:cNvPr>
        <xdr:cNvSpPr/>
      </xdr:nvSpPr>
      <xdr:spPr>
        <a:xfrm>
          <a:off x="18702619" y="8141072"/>
          <a:ext cx="3790950" cy="1073524"/>
        </a:xfrm>
        <a:prstGeom prst="wedgeRectCallout">
          <a:avLst>
            <a:gd name="adj1" fmla="val -35633"/>
            <a:gd name="adj2" fmla="val 63564"/>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設定値</a:t>
          </a:r>
          <a:endParaRPr kumimoji="1" lang="en-US" altLang="ja-JP" sz="1100">
            <a:solidFill>
              <a:sysClr val="windowText" lastClr="000000"/>
            </a:solidFill>
          </a:endParaRPr>
        </a:p>
        <a:p>
          <a:pPr algn="l"/>
          <a:r>
            <a:rPr kumimoji="1" lang="ja-JP" altLang="en-US" sz="1100">
              <a:solidFill>
                <a:sysClr val="windowText" lastClr="000000"/>
              </a:solidFill>
            </a:rPr>
            <a:t>〇：すべて可能</a:t>
          </a:r>
          <a:endParaRPr kumimoji="1" lang="en-US" altLang="ja-JP" sz="1100">
            <a:solidFill>
              <a:sysClr val="windowText" lastClr="000000"/>
            </a:solidFill>
          </a:endParaRPr>
        </a:p>
        <a:p>
          <a:r>
            <a:rPr kumimoji="1" lang="ja-JP" altLang="en-US" sz="1100" baseline="0">
              <a:solidFill>
                <a:sysClr val="windowText" lastClr="000000"/>
              </a:solidFill>
            </a:rPr>
            <a:t>◎：スペシャリストのみ可能</a:t>
          </a:r>
          <a:endParaRPr kumimoji="1" lang="en-US" altLang="ja-JP" sz="1100" baseline="0">
            <a:solidFill>
              <a:sysClr val="windowText" lastClr="000000"/>
            </a:solidFill>
          </a:endParaRPr>
        </a:p>
        <a:p>
          <a:r>
            <a:rPr kumimoji="1" lang="ja-JP" altLang="en-US" sz="1100" baseline="0">
              <a:solidFill>
                <a:sysClr val="windowText" lastClr="000000"/>
              </a:solidFill>
              <a:effectLst/>
            </a:rPr>
            <a:t>△：スペシャリスト以外可能</a:t>
          </a:r>
          <a:endParaRPr kumimoji="1" lang="en-US" altLang="ja-JP" sz="1100" baseline="0">
            <a:solidFill>
              <a:sysClr val="windowText" lastClr="000000"/>
            </a:solidFill>
            <a:effectLst/>
          </a:endParaRPr>
        </a:p>
      </xdr:txBody>
    </xdr:sp>
    <xdr:clientData/>
  </xdr:twoCellAnchor>
  <xdr:twoCellAnchor>
    <xdr:from>
      <xdr:col>14</xdr:col>
      <xdr:colOff>363070</xdr:colOff>
      <xdr:row>1</xdr:row>
      <xdr:rowOff>30817</xdr:rowOff>
    </xdr:from>
    <xdr:to>
      <xdr:col>18</xdr:col>
      <xdr:colOff>414618</xdr:colOff>
      <xdr:row>8</xdr:row>
      <xdr:rowOff>100853</xdr:rowOff>
    </xdr:to>
    <xdr:sp macro="" textlink="">
      <xdr:nvSpPr>
        <xdr:cNvPr id="4" name="四角形吹き出し 3">
          <a:extLst>
            <a:ext uri="{FF2B5EF4-FFF2-40B4-BE49-F238E27FC236}">
              <a16:creationId xmlns:a16="http://schemas.microsoft.com/office/drawing/2014/main" id="{00000000-0008-0000-0300-000004000000}"/>
            </a:ext>
          </a:extLst>
        </xdr:cNvPr>
        <xdr:cNvSpPr/>
      </xdr:nvSpPr>
      <xdr:spPr>
        <a:xfrm>
          <a:off x="8878420" y="211792"/>
          <a:ext cx="2299448" cy="1298761"/>
        </a:xfrm>
        <a:prstGeom prst="wedgeRectCallout">
          <a:avLst>
            <a:gd name="adj1" fmla="val 84825"/>
            <a:gd name="adj2" fmla="val -33779"/>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memo</a:t>
          </a:r>
        </a:p>
        <a:p>
          <a:pPr algn="l"/>
          <a:r>
            <a:rPr kumimoji="1" lang="ja-JP" altLang="en-US" sz="1100">
              <a:solidFill>
                <a:sysClr val="windowText" lastClr="000000"/>
              </a:solidFill>
            </a:rPr>
            <a:t>志願区分</a:t>
          </a:r>
          <a:endParaRPr kumimoji="1" lang="en-US" altLang="ja-JP" sz="1100">
            <a:solidFill>
              <a:sysClr val="windowText" lastClr="000000"/>
            </a:solidFill>
          </a:endParaRPr>
        </a:p>
        <a:p>
          <a:pPr algn="l"/>
          <a:r>
            <a:rPr kumimoji="1" lang="en-US" altLang="ja-JP" sz="1100">
              <a:solidFill>
                <a:sysClr val="windowText" lastClr="000000"/>
              </a:solidFill>
            </a:rPr>
            <a:t>4  </a:t>
          </a:r>
          <a:r>
            <a:rPr kumimoji="1" lang="en-US" altLang="ja-JP" sz="1100" baseline="0">
              <a:solidFill>
                <a:sysClr val="windowText" lastClr="000000"/>
              </a:solidFill>
            </a:rPr>
            <a:t> </a:t>
          </a:r>
          <a:r>
            <a:rPr kumimoji="1" lang="ja-JP" altLang="en-US" sz="1100" baseline="0">
              <a:solidFill>
                <a:sysClr val="windowText" lastClr="000000"/>
              </a:solidFill>
            </a:rPr>
            <a:t>一般採用枠</a:t>
          </a:r>
          <a:endParaRPr kumimoji="1" lang="en-US" altLang="ja-JP" sz="1100" baseline="0">
            <a:solidFill>
              <a:sysClr val="windowText" lastClr="000000"/>
            </a:solidFill>
          </a:endParaRPr>
        </a:p>
        <a:p>
          <a:pPr algn="l"/>
          <a:r>
            <a:rPr kumimoji="1" lang="en-US" altLang="ja-JP" sz="1100" baseline="0">
              <a:solidFill>
                <a:sysClr val="windowText" lastClr="000000"/>
              </a:solidFill>
            </a:rPr>
            <a:t>9   </a:t>
          </a:r>
          <a:r>
            <a:rPr kumimoji="1" lang="ja-JP" altLang="en-US" sz="1100" baseline="0">
              <a:solidFill>
                <a:sysClr val="windowText" lastClr="000000"/>
              </a:solidFill>
            </a:rPr>
            <a:t>北部採用枠</a:t>
          </a:r>
          <a:endParaRPr kumimoji="1" lang="en-US" altLang="ja-JP" sz="1100" baseline="0">
            <a:solidFill>
              <a:sysClr val="windowText" lastClr="000000"/>
            </a:solidFill>
          </a:endParaRPr>
        </a:p>
        <a:p>
          <a:pPr algn="l"/>
          <a:r>
            <a:rPr kumimoji="1" lang="en-US" altLang="ja-JP" sz="1100" baseline="0">
              <a:solidFill>
                <a:sysClr val="windowText" lastClr="000000"/>
              </a:solidFill>
            </a:rPr>
            <a:t>14 </a:t>
          </a:r>
          <a:r>
            <a:rPr kumimoji="1" lang="ja-JP" altLang="en-US" sz="1100" baseline="0">
              <a:solidFill>
                <a:sysClr val="windowText" lastClr="000000"/>
              </a:solidFill>
            </a:rPr>
            <a:t>小中連携推進枠</a:t>
          </a:r>
          <a:endParaRPr kumimoji="1" lang="en-US" altLang="ja-JP" sz="1100" baseline="0">
            <a:solidFill>
              <a:sysClr val="windowText" lastClr="000000"/>
            </a:solidFill>
          </a:endParaRPr>
        </a:p>
        <a:p>
          <a:pPr algn="l"/>
          <a:r>
            <a:rPr kumimoji="1" lang="en-US" altLang="ja-JP" sz="1100" baseline="0">
              <a:solidFill>
                <a:sysClr val="windowText" lastClr="000000"/>
              </a:solidFill>
            </a:rPr>
            <a:t>99 </a:t>
          </a:r>
          <a:r>
            <a:rPr kumimoji="1" lang="ja-JP" altLang="en-US" sz="1100" baseline="0">
              <a:solidFill>
                <a:sysClr val="windowText" lastClr="000000"/>
              </a:solidFill>
            </a:rPr>
            <a:t>北部採用枠</a:t>
          </a:r>
          <a:r>
            <a:rPr kumimoji="1" lang="en-US" altLang="ja-JP" sz="1100" baseline="0">
              <a:solidFill>
                <a:sysClr val="windowText" lastClr="000000"/>
              </a:solidFill>
            </a:rPr>
            <a:t>+</a:t>
          </a:r>
          <a:r>
            <a:rPr kumimoji="1" lang="ja-JP" altLang="en-US" sz="1100" baseline="0">
              <a:solidFill>
                <a:sysClr val="windowText" lastClr="000000"/>
              </a:solidFill>
            </a:rPr>
            <a:t>小中連携推進枠</a:t>
          </a:r>
          <a:endParaRPr kumimoji="1" lang="en-US" altLang="ja-JP" sz="1100" baseline="0">
            <a:solidFill>
              <a:sysClr val="windowText" lastClr="000000"/>
            </a:solidFill>
          </a:endParaRPr>
        </a:p>
      </xdr:txBody>
    </xdr:sp>
    <xdr:clientData/>
  </xdr:twoCellAnchor>
  <xdr:twoCellAnchor>
    <xdr:from>
      <xdr:col>19</xdr:col>
      <xdr:colOff>560293</xdr:colOff>
      <xdr:row>12</xdr:row>
      <xdr:rowOff>0</xdr:rowOff>
    </xdr:from>
    <xdr:to>
      <xdr:col>24</xdr:col>
      <xdr:colOff>358587</xdr:colOff>
      <xdr:row>21</xdr:row>
      <xdr:rowOff>33618</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11885518" y="2095500"/>
          <a:ext cx="2731994" cy="1576668"/>
        </a:xfrm>
        <a:prstGeom prst="wedgeRectCallout">
          <a:avLst>
            <a:gd name="adj1" fmla="val -4637"/>
            <a:gd name="adj2" fmla="val -96938"/>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memo</a:t>
          </a:r>
        </a:p>
        <a:p>
          <a:pPr algn="l"/>
          <a:r>
            <a:rPr kumimoji="1" lang="ja-JP" altLang="en-US" sz="1100">
              <a:solidFill>
                <a:sysClr val="windowText" lastClr="000000"/>
              </a:solidFill>
            </a:rPr>
            <a:t>免除区分</a:t>
          </a:r>
          <a:endParaRPr kumimoji="1" lang="en-US" altLang="ja-JP" sz="1100">
            <a:solidFill>
              <a:sysClr val="windowText" lastClr="000000"/>
            </a:solidFill>
          </a:endParaRPr>
        </a:p>
        <a:p>
          <a:pPr algn="l"/>
          <a:r>
            <a:rPr kumimoji="1" lang="en-US" altLang="ja-JP" sz="1100">
              <a:solidFill>
                <a:sysClr val="windowText" lastClr="000000"/>
              </a:solidFill>
            </a:rPr>
            <a:t>1  </a:t>
          </a:r>
          <a:r>
            <a:rPr kumimoji="1" lang="en-US" altLang="ja-JP" sz="1100" baseline="0">
              <a:solidFill>
                <a:sysClr val="windowText" lastClr="000000"/>
              </a:solidFill>
            </a:rPr>
            <a:t> </a:t>
          </a:r>
          <a:r>
            <a:rPr kumimoji="1" lang="ja-JP" altLang="en-US" sz="1100" baseline="0">
              <a:solidFill>
                <a:sysClr val="windowText" lastClr="000000"/>
              </a:solidFill>
            </a:rPr>
            <a:t>前年度１次合格</a:t>
          </a:r>
          <a:endParaRPr kumimoji="1" lang="en-US" altLang="ja-JP" sz="1100" baseline="0">
            <a:solidFill>
              <a:sysClr val="windowText" lastClr="000000"/>
            </a:solidFill>
          </a:endParaRPr>
        </a:p>
        <a:p>
          <a:pPr algn="l"/>
          <a:r>
            <a:rPr kumimoji="1" lang="en-US" altLang="ja-JP" sz="1100" baseline="0">
              <a:solidFill>
                <a:sysClr val="windowText" lastClr="000000"/>
              </a:solidFill>
            </a:rPr>
            <a:t>2   </a:t>
          </a:r>
          <a:r>
            <a:rPr kumimoji="1" lang="ja-JP" altLang="en-US" sz="1100" baseline="0">
              <a:solidFill>
                <a:sysClr val="windowText" lastClr="000000"/>
              </a:solidFill>
            </a:rPr>
            <a:t>大学推薦特別選考</a:t>
          </a:r>
          <a:endParaRPr kumimoji="1" lang="en-US" altLang="ja-JP" sz="1100" baseline="0">
            <a:solidFill>
              <a:sysClr val="windowText" lastClr="000000"/>
            </a:solidFill>
          </a:endParaRPr>
        </a:p>
        <a:p>
          <a:pPr algn="l"/>
          <a:r>
            <a:rPr kumimoji="1" lang="en-US" altLang="ja-JP" sz="1100" baseline="0">
              <a:solidFill>
                <a:sysClr val="windowText" lastClr="000000"/>
              </a:solidFill>
            </a:rPr>
            <a:t>3 </a:t>
          </a:r>
          <a:r>
            <a:rPr kumimoji="1" lang="ja-JP" altLang="en-US" sz="1100" baseline="0">
              <a:solidFill>
                <a:sysClr val="windowText" lastClr="000000"/>
              </a:solidFill>
            </a:rPr>
            <a:t>中・高外国語（英語）</a:t>
          </a:r>
          <a:endParaRPr kumimoji="1" lang="en-US" altLang="ja-JP" sz="1100" baseline="0">
            <a:solidFill>
              <a:sysClr val="windowText" lastClr="000000"/>
            </a:solidFill>
          </a:endParaRPr>
        </a:p>
        <a:p>
          <a:pPr algn="l"/>
          <a:r>
            <a:rPr kumimoji="1" lang="en-US" altLang="ja-JP" sz="1100" baseline="0">
              <a:solidFill>
                <a:sysClr val="windowText" lastClr="000000"/>
              </a:solidFill>
            </a:rPr>
            <a:t>4 </a:t>
          </a:r>
          <a:r>
            <a:rPr kumimoji="1" lang="ja-JP" altLang="en-US" sz="1100" baseline="0">
              <a:solidFill>
                <a:sysClr val="windowText" lastClr="000000"/>
              </a:solidFill>
            </a:rPr>
            <a:t>京都府内講師等特例（京都市立除く）</a:t>
          </a:r>
          <a:endParaRPr kumimoji="1" lang="en-US" altLang="ja-JP" sz="1100" baseline="0">
            <a:solidFill>
              <a:sysClr val="windowText" lastClr="000000"/>
            </a:solidFill>
          </a:endParaRPr>
        </a:p>
        <a:p>
          <a:pPr algn="l"/>
          <a:r>
            <a:rPr kumimoji="1" lang="en-US" altLang="ja-JP" sz="1100" baseline="0">
              <a:solidFill>
                <a:sysClr val="windowText" lastClr="000000"/>
              </a:solidFill>
            </a:rPr>
            <a:t>5 </a:t>
          </a:r>
          <a:r>
            <a:rPr kumimoji="1" lang="ja-JP" altLang="en-US" sz="1100" baseline="0">
              <a:solidFill>
                <a:sysClr val="windowText" lastClr="000000"/>
              </a:solidFill>
            </a:rPr>
            <a:t>他府県現職</a:t>
          </a:r>
          <a:endParaRPr kumimoji="1" lang="en-US" altLang="ja-JP" sz="1100" baseline="0">
            <a:solidFill>
              <a:sysClr val="windowText" lastClr="000000"/>
            </a:solidFill>
          </a:endParaRPr>
        </a:p>
        <a:p>
          <a:pPr algn="l"/>
          <a:r>
            <a:rPr kumimoji="1" lang="en-US" altLang="ja-JP" sz="1100" baseline="0">
              <a:solidFill>
                <a:sysClr val="windowText" lastClr="000000"/>
              </a:solidFill>
            </a:rPr>
            <a:t>0 </a:t>
          </a:r>
          <a:r>
            <a:rPr kumimoji="1" lang="ja-JP" altLang="en-US" sz="1100" baseline="0">
              <a:solidFill>
                <a:sysClr val="windowText" lastClr="000000"/>
              </a:solidFill>
            </a:rPr>
            <a:t>希望しない</a:t>
          </a:r>
          <a:endParaRPr kumimoji="1" lang="en-US" altLang="ja-JP" sz="1100" baseline="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K57"/>
  <sheetViews>
    <sheetView showGridLines="0" tabSelected="1" view="pageBreakPreview" zoomScaleNormal="100" zoomScaleSheetLayoutView="100" workbookViewId="0">
      <selection activeCell="A2" sqref="A2:AE2"/>
    </sheetView>
  </sheetViews>
  <sheetFormatPr defaultColWidth="9" defaultRowHeight="11.25" x14ac:dyDescent="0.15"/>
  <cols>
    <col min="1" max="31" width="3.625" style="82" customWidth="1"/>
    <col min="32" max="36" width="2.75" style="82" customWidth="1"/>
    <col min="37" max="16384" width="9" style="82"/>
  </cols>
  <sheetData>
    <row r="1" spans="1:37" s="81" customFormat="1" ht="20.25" customHeight="1" thickTop="1" thickBot="1" x14ac:dyDescent="0.2">
      <c r="A1" s="179" t="str">
        <f>"京都府："&amp;DBCS(TEXT(DATE(YEAR(VALUE_APPOINTMENTYEAR)-1, MONTH(VALUE_APPOINTMENTYEAR), DAY(VALUE_APPOINTMENTYEAR)),"ggge年度"))&amp;"実施"</f>
        <v>京都府：令和６年度実施</v>
      </c>
      <c r="B1" s="180"/>
      <c r="C1" s="180"/>
      <c r="D1" s="180"/>
      <c r="E1" s="180"/>
      <c r="F1" s="180"/>
      <c r="G1" s="181"/>
      <c r="H1" s="146" t="s">
        <v>71</v>
      </c>
      <c r="I1" s="146"/>
      <c r="J1" s="146"/>
      <c r="K1" s="146"/>
      <c r="L1" s="146"/>
      <c r="M1" s="146"/>
      <c r="N1" s="146"/>
      <c r="O1" s="146"/>
      <c r="P1" s="146"/>
      <c r="Q1" s="146"/>
      <c r="R1" s="146"/>
      <c r="S1" s="146"/>
      <c r="T1" s="146"/>
      <c r="U1" s="146"/>
      <c r="V1" s="146"/>
      <c r="W1" s="146"/>
      <c r="X1" s="146"/>
      <c r="Y1" s="80"/>
      <c r="Z1" s="80"/>
      <c r="AA1" s="80"/>
      <c r="AB1" s="80"/>
      <c r="AC1" s="80"/>
      <c r="AD1" s="80"/>
      <c r="AE1" s="80"/>
    </row>
    <row r="2" spans="1:37" ht="22.5" customHeight="1" thickTop="1" thickBot="1" x14ac:dyDescent="0.2">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row>
    <row r="3" spans="1:37" ht="21" customHeight="1" x14ac:dyDescent="0.15">
      <c r="A3" s="194" t="s">
        <v>0</v>
      </c>
      <c r="B3" s="195"/>
      <c r="C3" s="195"/>
      <c r="D3" s="195"/>
      <c r="E3" s="195"/>
      <c r="F3" s="195"/>
      <c r="G3" s="195"/>
      <c r="H3" s="195"/>
      <c r="I3" s="196"/>
      <c r="J3" s="83"/>
      <c r="K3" s="83"/>
      <c r="L3" s="84"/>
      <c r="M3" s="194" t="s">
        <v>54</v>
      </c>
      <c r="N3" s="195"/>
      <c r="O3" s="195"/>
      <c r="P3" s="195"/>
      <c r="Q3" s="195"/>
      <c r="R3" s="196"/>
      <c r="S3" s="85"/>
      <c r="T3" s="197" t="s">
        <v>58</v>
      </c>
      <c r="U3" s="198"/>
      <c r="V3" s="198"/>
      <c r="W3" s="198"/>
      <c r="X3" s="198"/>
      <c r="Y3" s="198"/>
      <c r="Z3" s="206" t="s">
        <v>59</v>
      </c>
      <c r="AA3" s="207"/>
      <c r="AB3" s="207"/>
      <c r="AC3" s="207"/>
      <c r="AD3" s="207"/>
      <c r="AE3" s="208"/>
    </row>
    <row r="4" spans="1:37" ht="21" customHeight="1" x14ac:dyDescent="0.15">
      <c r="A4" s="199" t="s">
        <v>63</v>
      </c>
      <c r="B4" s="199"/>
      <c r="C4" s="199"/>
      <c r="D4" s="199"/>
      <c r="E4" s="199"/>
      <c r="F4" s="199"/>
      <c r="G4" s="199"/>
      <c r="H4" s="199"/>
      <c r="I4" s="199"/>
      <c r="J4" s="83"/>
      <c r="K4" s="83"/>
      <c r="L4" s="84"/>
      <c r="M4" s="147"/>
      <c r="N4" s="148"/>
      <c r="O4" s="151"/>
      <c r="P4" s="148"/>
      <c r="Q4" s="151"/>
      <c r="R4" s="153"/>
      <c r="S4" s="86"/>
      <c r="T4" s="200"/>
      <c r="U4" s="201"/>
      <c r="V4" s="201"/>
      <c r="W4" s="201"/>
      <c r="X4" s="201"/>
      <c r="Y4" s="201"/>
      <c r="Z4" s="209"/>
      <c r="AA4" s="210"/>
      <c r="AB4" s="210"/>
      <c r="AC4" s="210"/>
      <c r="AD4" s="210"/>
      <c r="AE4" s="211"/>
    </row>
    <row r="5" spans="1:37" ht="21" customHeight="1" x14ac:dyDescent="0.15">
      <c r="A5" s="199"/>
      <c r="B5" s="199"/>
      <c r="C5" s="199"/>
      <c r="D5" s="199"/>
      <c r="E5" s="199"/>
      <c r="F5" s="199"/>
      <c r="G5" s="199"/>
      <c r="H5" s="199"/>
      <c r="I5" s="199"/>
      <c r="J5" s="204"/>
      <c r="K5" s="204"/>
      <c r="L5" s="84"/>
      <c r="M5" s="149"/>
      <c r="N5" s="150"/>
      <c r="O5" s="152"/>
      <c r="P5" s="150"/>
      <c r="Q5" s="152"/>
      <c r="R5" s="154"/>
      <c r="S5" s="84"/>
      <c r="T5" s="200"/>
      <c r="U5" s="201"/>
      <c r="V5" s="201"/>
      <c r="W5" s="201"/>
      <c r="X5" s="201"/>
      <c r="Y5" s="201"/>
      <c r="Z5" s="209"/>
      <c r="AA5" s="210"/>
      <c r="AB5" s="210"/>
      <c r="AC5" s="210"/>
      <c r="AD5" s="210"/>
      <c r="AE5" s="211"/>
    </row>
    <row r="6" spans="1:37" ht="21" customHeight="1" x14ac:dyDescent="0.15">
      <c r="A6" s="87"/>
      <c r="B6" s="88"/>
      <c r="C6" s="205"/>
      <c r="D6" s="205"/>
      <c r="E6" s="205"/>
      <c r="F6" s="205"/>
      <c r="G6" s="205"/>
      <c r="H6" s="205"/>
      <c r="I6" s="205"/>
      <c r="J6" s="89"/>
      <c r="K6" s="89"/>
      <c r="L6" s="84"/>
      <c r="M6" s="87"/>
      <c r="N6" s="90"/>
      <c r="O6" s="84"/>
      <c r="P6" s="84"/>
      <c r="Q6" s="91"/>
      <c r="R6" s="91"/>
      <c r="S6" s="85"/>
      <c r="T6" s="202"/>
      <c r="U6" s="203"/>
      <c r="V6" s="203"/>
      <c r="W6" s="203"/>
      <c r="X6" s="203"/>
      <c r="Y6" s="203"/>
      <c r="Z6" s="209"/>
      <c r="AA6" s="210"/>
      <c r="AB6" s="210"/>
      <c r="AC6" s="210"/>
      <c r="AD6" s="210"/>
      <c r="AE6" s="211"/>
    </row>
    <row r="7" spans="1:37" ht="21" customHeight="1" x14ac:dyDescent="0.15">
      <c r="A7" s="192"/>
      <c r="B7" s="192"/>
      <c r="C7" s="192"/>
      <c r="D7" s="192"/>
      <c r="E7" s="192"/>
      <c r="F7" s="192"/>
      <c r="G7" s="192"/>
      <c r="H7" s="192"/>
      <c r="I7" s="192"/>
      <c r="J7" s="192"/>
      <c r="K7" s="192"/>
      <c r="L7" s="192"/>
      <c r="M7" s="92"/>
      <c r="N7" s="92"/>
      <c r="O7" s="92"/>
      <c r="P7" s="92"/>
      <c r="Q7" s="93"/>
      <c r="R7" s="93"/>
      <c r="S7" s="85"/>
      <c r="T7" s="85"/>
      <c r="U7" s="85"/>
      <c r="V7" s="85"/>
      <c r="W7" s="90"/>
      <c r="X7" s="90"/>
      <c r="Y7" s="90"/>
      <c r="Z7" s="209"/>
      <c r="AA7" s="210"/>
      <c r="AB7" s="210"/>
      <c r="AC7" s="210"/>
      <c r="AD7" s="210"/>
      <c r="AE7" s="211"/>
      <c r="AK7" s="144"/>
    </row>
    <row r="8" spans="1:37" ht="18.600000000000001" customHeight="1" x14ac:dyDescent="0.15">
      <c r="A8" s="219" t="s">
        <v>66</v>
      </c>
      <c r="B8" s="220"/>
      <c r="C8" s="220"/>
      <c r="D8" s="220"/>
      <c r="E8" s="220"/>
      <c r="F8" s="220"/>
      <c r="G8" s="220"/>
      <c r="H8" s="220"/>
      <c r="I8" s="220"/>
      <c r="J8" s="220"/>
      <c r="K8" s="220"/>
      <c r="L8" s="221"/>
      <c r="M8" s="84"/>
      <c r="N8" s="215" t="s">
        <v>67</v>
      </c>
      <c r="O8" s="216"/>
      <c r="P8" s="216"/>
      <c r="Q8" s="216"/>
      <c r="R8" s="216"/>
      <c r="S8" s="216"/>
      <c r="T8" s="216"/>
      <c r="U8" s="216"/>
      <c r="V8" s="216"/>
      <c r="W8" s="217"/>
      <c r="X8" s="218"/>
      <c r="Y8" s="84"/>
      <c r="Z8" s="209"/>
      <c r="AA8" s="210"/>
      <c r="AB8" s="210"/>
      <c r="AC8" s="210"/>
      <c r="AD8" s="210"/>
      <c r="AE8" s="211"/>
    </row>
    <row r="9" spans="1:37" ht="18.600000000000001" customHeight="1" x14ac:dyDescent="0.15">
      <c r="A9" s="189" t="s">
        <v>44</v>
      </c>
      <c r="B9" s="190"/>
      <c r="C9" s="191"/>
      <c r="D9" s="189" t="s">
        <v>55</v>
      </c>
      <c r="E9" s="190"/>
      <c r="F9" s="191"/>
      <c r="G9" s="189" t="s">
        <v>64</v>
      </c>
      <c r="H9" s="190"/>
      <c r="I9" s="191"/>
      <c r="J9" s="189" t="s">
        <v>60</v>
      </c>
      <c r="K9" s="190"/>
      <c r="L9" s="191"/>
      <c r="M9" s="84"/>
      <c r="N9" s="222" t="s">
        <v>69</v>
      </c>
      <c r="O9" s="223"/>
      <c r="P9" s="223"/>
      <c r="Q9" s="223"/>
      <c r="R9" s="223"/>
      <c r="S9" s="223"/>
      <c r="T9" s="223"/>
      <c r="U9" s="223"/>
      <c r="V9" s="223"/>
      <c r="W9" s="173"/>
      <c r="X9" s="174"/>
      <c r="Y9" s="90"/>
      <c r="Z9" s="209"/>
      <c r="AA9" s="210"/>
      <c r="AB9" s="210"/>
      <c r="AC9" s="210"/>
      <c r="AD9" s="210"/>
      <c r="AE9" s="211"/>
    </row>
    <row r="10" spans="1:37" ht="18.95" customHeight="1" x14ac:dyDescent="0.15">
      <c r="A10" s="155"/>
      <c r="B10" s="156"/>
      <c r="C10" s="157"/>
      <c r="D10" s="155"/>
      <c r="E10" s="156"/>
      <c r="F10" s="157"/>
      <c r="G10" s="155"/>
      <c r="H10" s="156"/>
      <c r="I10" s="157"/>
      <c r="J10" s="155"/>
      <c r="K10" s="156"/>
      <c r="L10" s="157"/>
      <c r="M10" s="84"/>
      <c r="N10" s="224"/>
      <c r="O10" s="225"/>
      <c r="P10" s="225"/>
      <c r="Q10" s="225"/>
      <c r="R10" s="225"/>
      <c r="S10" s="225"/>
      <c r="T10" s="225"/>
      <c r="U10" s="225"/>
      <c r="V10" s="225"/>
      <c r="W10" s="175"/>
      <c r="X10" s="176"/>
      <c r="Y10" s="90"/>
      <c r="Z10" s="209"/>
      <c r="AA10" s="210"/>
      <c r="AB10" s="210"/>
      <c r="AC10" s="210"/>
      <c r="AD10" s="210"/>
      <c r="AE10" s="211"/>
      <c r="AH10" s="94"/>
    </row>
    <row r="11" spans="1:37" ht="9" customHeight="1" thickBot="1" x14ac:dyDescent="0.2">
      <c r="A11" s="158"/>
      <c r="B11" s="159"/>
      <c r="C11" s="160"/>
      <c r="D11" s="158"/>
      <c r="E11" s="159"/>
      <c r="F11" s="160"/>
      <c r="G11" s="158"/>
      <c r="H11" s="159"/>
      <c r="I11" s="160"/>
      <c r="J11" s="158"/>
      <c r="K11" s="159"/>
      <c r="L11" s="160"/>
      <c r="M11" s="84"/>
      <c r="N11" s="164" t="s">
        <v>68</v>
      </c>
      <c r="O11" s="165"/>
      <c r="P11" s="165"/>
      <c r="Q11" s="165"/>
      <c r="R11" s="165"/>
      <c r="S11" s="165"/>
      <c r="T11" s="165"/>
      <c r="U11" s="165"/>
      <c r="V11" s="166"/>
      <c r="W11" s="173"/>
      <c r="X11" s="174"/>
      <c r="Y11" s="90"/>
      <c r="Z11" s="212"/>
      <c r="AA11" s="213"/>
      <c r="AB11" s="213"/>
      <c r="AC11" s="213"/>
      <c r="AD11" s="213"/>
      <c r="AE11" s="214"/>
      <c r="AH11" s="94"/>
    </row>
    <row r="12" spans="1:37" ht="9" customHeight="1" x14ac:dyDescent="0.15">
      <c r="A12" s="161"/>
      <c r="B12" s="162"/>
      <c r="C12" s="163"/>
      <c r="D12" s="161"/>
      <c r="E12" s="162"/>
      <c r="F12" s="163"/>
      <c r="G12" s="161"/>
      <c r="H12" s="162"/>
      <c r="I12" s="163"/>
      <c r="J12" s="161"/>
      <c r="K12" s="162"/>
      <c r="L12" s="163"/>
      <c r="M12" s="5"/>
      <c r="N12" s="167"/>
      <c r="O12" s="168"/>
      <c r="P12" s="168"/>
      <c r="Q12" s="168"/>
      <c r="R12" s="168"/>
      <c r="S12" s="168"/>
      <c r="T12" s="168"/>
      <c r="U12" s="168"/>
      <c r="V12" s="169"/>
      <c r="W12" s="175"/>
      <c r="X12" s="176"/>
      <c r="Y12" s="95"/>
      <c r="Z12" s="96"/>
      <c r="AA12" s="96"/>
      <c r="AB12" s="96"/>
      <c r="AC12" s="96"/>
      <c r="AD12" s="96"/>
      <c r="AE12" s="96"/>
    </row>
    <row r="13" spans="1:37" ht="18.95" customHeight="1" x14ac:dyDescent="0.15">
      <c r="A13" s="97" t="s">
        <v>56</v>
      </c>
      <c r="B13" s="88"/>
      <c r="C13" s="98"/>
      <c r="D13" s="98"/>
      <c r="E13" s="98"/>
      <c r="F13" s="98"/>
      <c r="G13" s="98"/>
      <c r="H13" s="98"/>
      <c r="I13" s="98"/>
      <c r="J13" s="99"/>
      <c r="K13" s="99"/>
      <c r="L13" s="84"/>
      <c r="M13" s="5"/>
      <c r="N13" s="170"/>
      <c r="O13" s="171"/>
      <c r="P13" s="171"/>
      <c r="Q13" s="171"/>
      <c r="R13" s="171"/>
      <c r="S13" s="171"/>
      <c r="T13" s="171"/>
      <c r="U13" s="171"/>
      <c r="V13" s="172"/>
      <c r="W13" s="177"/>
      <c r="X13" s="178"/>
      <c r="Y13" s="95"/>
      <c r="Z13" s="100"/>
      <c r="AA13" s="100"/>
      <c r="AB13" s="100"/>
      <c r="AC13" s="100"/>
      <c r="AD13" s="100"/>
      <c r="AE13" s="100"/>
    </row>
    <row r="14" spans="1:37" ht="18.95" customHeight="1" x14ac:dyDescent="0.15">
      <c r="A14" s="97"/>
      <c r="B14" s="88"/>
      <c r="C14" s="98"/>
      <c r="D14" s="98"/>
      <c r="E14" s="98"/>
      <c r="F14" s="98"/>
      <c r="G14" s="98"/>
      <c r="H14" s="98"/>
      <c r="I14" s="98"/>
      <c r="J14" s="99"/>
      <c r="K14" s="99"/>
      <c r="L14" s="84"/>
      <c r="M14" s="5"/>
      <c r="N14" s="101" t="s">
        <v>61</v>
      </c>
      <c r="O14" s="88"/>
      <c r="P14" s="88"/>
      <c r="Q14" s="102"/>
      <c r="R14" s="102"/>
      <c r="S14" s="102"/>
      <c r="T14" s="102"/>
      <c r="U14" s="102"/>
      <c r="V14" s="102"/>
      <c r="W14" s="103"/>
      <c r="X14" s="103"/>
      <c r="Y14" s="103"/>
      <c r="Z14" s="100"/>
      <c r="AA14" s="100"/>
      <c r="AB14" s="100"/>
      <c r="AC14" s="100"/>
      <c r="AD14" s="100"/>
      <c r="AE14" s="100"/>
    </row>
    <row r="15" spans="1:37" ht="12" customHeight="1" x14ac:dyDescent="0.15">
      <c r="A15" s="97"/>
      <c r="B15" s="88"/>
      <c r="C15" s="98"/>
      <c r="D15" s="98"/>
      <c r="E15" s="98"/>
      <c r="F15" s="98"/>
      <c r="G15" s="98"/>
      <c r="H15" s="98"/>
      <c r="I15" s="98"/>
      <c r="J15" s="99"/>
      <c r="K15" s="99"/>
      <c r="L15" s="84"/>
      <c r="M15" s="5"/>
      <c r="N15" s="88"/>
      <c r="O15" s="88"/>
      <c r="P15" s="88"/>
      <c r="Q15" s="102"/>
      <c r="R15" s="102"/>
      <c r="S15" s="102"/>
      <c r="T15" s="102"/>
      <c r="U15" s="102"/>
      <c r="V15" s="102"/>
      <c r="W15" s="103"/>
      <c r="X15" s="103"/>
      <c r="Y15" s="104"/>
      <c r="Z15" s="100"/>
      <c r="AA15" s="100"/>
      <c r="AB15" s="100"/>
      <c r="AC15" s="100"/>
      <c r="AD15" s="100"/>
      <c r="AE15" s="100"/>
    </row>
    <row r="16" spans="1:37" ht="18" customHeight="1" x14ac:dyDescent="0.15">
      <c r="A16" s="182" t="s">
        <v>1</v>
      </c>
      <c r="B16" s="183"/>
      <c r="C16" s="184"/>
      <c r="D16" s="185"/>
      <c r="E16" s="185"/>
      <c r="F16" s="185"/>
      <c r="G16" s="185"/>
      <c r="H16" s="185"/>
      <c r="I16" s="185"/>
      <c r="J16" s="185"/>
      <c r="K16" s="186"/>
      <c r="L16" s="184"/>
      <c r="M16" s="185"/>
      <c r="N16" s="185"/>
      <c r="O16" s="185"/>
      <c r="P16" s="185"/>
      <c r="Q16" s="185"/>
      <c r="R16" s="185"/>
      <c r="S16" s="185"/>
      <c r="T16" s="185"/>
      <c r="U16" s="186"/>
      <c r="V16" s="187" t="s">
        <v>43</v>
      </c>
      <c r="W16" s="188"/>
      <c r="X16" s="189" t="s">
        <v>9</v>
      </c>
      <c r="Y16" s="190"/>
      <c r="Z16" s="190"/>
      <c r="AA16" s="190"/>
      <c r="AB16" s="190"/>
      <c r="AC16" s="190"/>
      <c r="AD16" s="190"/>
      <c r="AE16" s="191"/>
    </row>
    <row r="17" spans="1:31" ht="9" customHeight="1" x14ac:dyDescent="0.15">
      <c r="A17" s="228" t="s">
        <v>3</v>
      </c>
      <c r="B17" s="229"/>
      <c r="C17" s="232" t="s">
        <v>28</v>
      </c>
      <c r="D17" s="233"/>
      <c r="E17" s="233"/>
      <c r="F17" s="233"/>
      <c r="G17" s="233"/>
      <c r="H17" s="233"/>
      <c r="I17" s="233"/>
      <c r="J17" s="233"/>
      <c r="K17" s="234"/>
      <c r="L17" s="232" t="s">
        <v>29</v>
      </c>
      <c r="M17" s="233"/>
      <c r="N17" s="233"/>
      <c r="O17" s="233"/>
      <c r="P17" s="233"/>
      <c r="Q17" s="233"/>
      <c r="R17" s="233"/>
      <c r="S17" s="233"/>
      <c r="T17" s="233"/>
      <c r="U17" s="234"/>
      <c r="V17" s="235"/>
      <c r="W17" s="236"/>
      <c r="X17" s="239" t="s">
        <v>15</v>
      </c>
      <c r="Y17" s="239"/>
      <c r="Z17" s="240" t="s">
        <v>10</v>
      </c>
      <c r="AA17" s="241"/>
      <c r="AB17" s="240" t="s">
        <v>30</v>
      </c>
      <c r="AC17" s="355"/>
      <c r="AD17" s="241" t="s">
        <v>12</v>
      </c>
      <c r="AE17" s="355"/>
    </row>
    <row r="18" spans="1:31" ht="25.5" customHeight="1" x14ac:dyDescent="0.15">
      <c r="A18" s="230"/>
      <c r="B18" s="231"/>
      <c r="C18" s="356"/>
      <c r="D18" s="357"/>
      <c r="E18" s="357"/>
      <c r="F18" s="357"/>
      <c r="G18" s="357"/>
      <c r="H18" s="357"/>
      <c r="I18" s="357"/>
      <c r="J18" s="357"/>
      <c r="K18" s="358"/>
      <c r="L18" s="356"/>
      <c r="M18" s="357"/>
      <c r="N18" s="357"/>
      <c r="O18" s="357"/>
      <c r="P18" s="357"/>
      <c r="Q18" s="357"/>
      <c r="R18" s="357"/>
      <c r="S18" s="357"/>
      <c r="T18" s="357"/>
      <c r="U18" s="358"/>
      <c r="V18" s="237"/>
      <c r="W18" s="238"/>
      <c r="X18" s="359"/>
      <c r="Y18" s="359"/>
      <c r="Z18" s="129"/>
      <c r="AA18" s="130"/>
      <c r="AB18" s="129"/>
      <c r="AC18" s="131"/>
      <c r="AD18" s="132"/>
      <c r="AE18" s="133"/>
    </row>
    <row r="19" spans="1:31" ht="11.25" customHeight="1" x14ac:dyDescent="0.15">
      <c r="A19" s="360"/>
      <c r="B19" s="360"/>
      <c r="C19" s="360"/>
      <c r="D19" s="360"/>
      <c r="E19" s="360"/>
      <c r="F19" s="360"/>
      <c r="G19" s="360"/>
      <c r="H19" s="360"/>
      <c r="I19" s="360"/>
      <c r="J19" s="360"/>
      <c r="K19" s="360"/>
      <c r="L19" s="360"/>
      <c r="M19" s="360"/>
      <c r="N19" s="360"/>
      <c r="O19" s="360"/>
      <c r="P19" s="360"/>
      <c r="Q19" s="360"/>
      <c r="R19" s="360"/>
      <c r="S19" s="360"/>
      <c r="T19" s="360"/>
      <c r="U19" s="360"/>
      <c r="V19" s="361"/>
      <c r="W19" s="361"/>
      <c r="X19" s="224" t="str">
        <f>TEXT(VALUE_APPOINTMENTYEAR,"ggge年m月d日")&amp;"
現在の年齢"</f>
        <v>令和7年4月1日
現在の年齢</v>
      </c>
      <c r="Y19" s="225"/>
      <c r="Z19" s="225"/>
      <c r="AA19" s="225"/>
      <c r="AB19" s="225"/>
      <c r="AC19" s="225"/>
      <c r="AD19" s="362" t="str">
        <f>対応表!AN2</f>
        <v/>
      </c>
      <c r="AE19" s="226" t="str">
        <f>対応表!AO2</f>
        <v/>
      </c>
    </row>
    <row r="20" spans="1:31" ht="18" customHeight="1" x14ac:dyDescent="0.15">
      <c r="A20" s="90"/>
      <c r="B20" s="90"/>
      <c r="C20" s="255"/>
      <c r="D20" s="255"/>
      <c r="E20" s="255"/>
      <c r="F20" s="255"/>
      <c r="G20" s="255"/>
      <c r="H20" s="255"/>
      <c r="I20" s="255"/>
      <c r="J20" s="255"/>
      <c r="K20" s="256"/>
      <c r="L20" s="256"/>
      <c r="M20" s="256"/>
      <c r="N20" s="256"/>
      <c r="O20" s="255"/>
      <c r="P20" s="255"/>
      <c r="Q20" s="255"/>
      <c r="R20" s="255"/>
      <c r="S20" s="255"/>
      <c r="T20" s="255"/>
      <c r="U20" s="255"/>
      <c r="V20" s="255"/>
      <c r="W20" s="255"/>
      <c r="X20" s="245"/>
      <c r="Y20" s="354"/>
      <c r="Z20" s="354"/>
      <c r="AA20" s="354"/>
      <c r="AB20" s="354"/>
      <c r="AC20" s="354"/>
      <c r="AD20" s="363"/>
      <c r="AE20" s="227"/>
    </row>
    <row r="21" spans="1:31" ht="18" customHeight="1" x14ac:dyDescent="0.15">
      <c r="A21" s="90"/>
      <c r="B21" s="90"/>
      <c r="C21" s="88"/>
      <c r="D21" s="88"/>
      <c r="E21" s="88"/>
      <c r="F21" s="88"/>
      <c r="G21" s="88"/>
      <c r="H21" s="88"/>
      <c r="I21" s="88"/>
      <c r="J21" s="88"/>
      <c r="K21" s="105"/>
      <c r="L21" s="105"/>
      <c r="M21" s="105"/>
      <c r="N21" s="105"/>
      <c r="O21" s="88"/>
      <c r="P21" s="88"/>
      <c r="Q21" s="88"/>
      <c r="R21" s="88"/>
      <c r="S21" s="88"/>
      <c r="T21" s="88"/>
      <c r="U21" s="88"/>
      <c r="V21" s="88"/>
      <c r="W21" s="88"/>
      <c r="X21" s="106"/>
      <c r="Y21" s="106"/>
      <c r="Z21" s="106"/>
      <c r="AA21" s="106"/>
      <c r="AB21" s="106"/>
      <c r="AC21" s="106"/>
      <c r="AD21" s="107"/>
      <c r="AE21" s="107"/>
    </row>
    <row r="22" spans="1:31" ht="18" customHeight="1" x14ac:dyDescent="0.15">
      <c r="A22" s="90"/>
      <c r="B22" s="90"/>
      <c r="C22" s="88"/>
      <c r="D22" s="88"/>
      <c r="E22" s="88"/>
      <c r="F22" s="88"/>
      <c r="G22" s="88"/>
      <c r="H22" s="88"/>
      <c r="I22" s="88"/>
      <c r="J22" s="88"/>
      <c r="K22" s="105"/>
      <c r="L22" s="105"/>
      <c r="M22" s="105"/>
      <c r="N22" s="105"/>
      <c r="O22" s="88"/>
      <c r="P22" s="88"/>
      <c r="Q22" s="88"/>
      <c r="R22" s="88"/>
      <c r="S22" s="88"/>
      <c r="T22" s="88"/>
      <c r="U22" s="88"/>
      <c r="V22" s="88"/>
      <c r="W22" s="88"/>
      <c r="X22" s="103"/>
      <c r="Y22" s="103"/>
      <c r="Z22" s="103"/>
      <c r="AA22" s="103"/>
      <c r="AB22" s="103"/>
      <c r="AC22" s="103"/>
      <c r="AD22" s="108"/>
      <c r="AE22" s="108"/>
    </row>
    <row r="23" spans="1:31" ht="12" customHeight="1" x14ac:dyDescent="0.15">
      <c r="A23" s="222" t="s">
        <v>25</v>
      </c>
      <c r="B23" s="243"/>
      <c r="C23" s="189" t="s">
        <v>5</v>
      </c>
      <c r="D23" s="190"/>
      <c r="E23" s="190"/>
      <c r="F23" s="190"/>
      <c r="G23" s="190"/>
      <c r="H23" s="190"/>
      <c r="I23" s="190"/>
      <c r="J23" s="191"/>
      <c r="K23" s="187" t="s">
        <v>37</v>
      </c>
      <c r="L23" s="242"/>
      <c r="M23" s="242"/>
      <c r="N23" s="188"/>
      <c r="O23" s="109"/>
      <c r="P23" s="88"/>
      <c r="Q23" s="88"/>
      <c r="R23" s="88"/>
      <c r="S23" s="88"/>
      <c r="T23" s="88"/>
      <c r="U23" s="88"/>
      <c r="V23" s="88"/>
      <c r="W23" s="88"/>
      <c r="X23" s="103"/>
      <c r="Y23" s="103"/>
      <c r="Z23" s="103"/>
      <c r="AA23" s="103"/>
      <c r="AB23" s="103"/>
      <c r="AC23" s="103"/>
      <c r="AD23" s="108"/>
      <c r="AE23" s="108"/>
    </row>
    <row r="24" spans="1:31" ht="26.25" customHeight="1" x14ac:dyDescent="0.15">
      <c r="A24" s="224"/>
      <c r="B24" s="244"/>
      <c r="C24" s="257"/>
      <c r="D24" s="258"/>
      <c r="E24" s="258"/>
      <c r="F24" s="110" t="s">
        <v>6</v>
      </c>
      <c r="G24" s="258"/>
      <c r="H24" s="258"/>
      <c r="I24" s="258"/>
      <c r="J24" s="259"/>
      <c r="K24" s="260"/>
      <c r="L24" s="261"/>
      <c r="M24" s="262"/>
      <c r="N24" s="263"/>
      <c r="O24" s="264"/>
      <c r="P24" s="265"/>
      <c r="Q24" s="265"/>
      <c r="R24" s="265"/>
      <c r="S24" s="265"/>
      <c r="T24" s="265"/>
      <c r="U24" s="265"/>
      <c r="V24" s="265"/>
      <c r="W24" s="265"/>
      <c r="X24" s="265"/>
      <c r="Y24" s="265"/>
      <c r="Z24" s="265"/>
      <c r="AA24" s="265"/>
      <c r="AB24" s="265"/>
      <c r="AC24" s="265"/>
      <c r="AD24" s="265"/>
      <c r="AE24" s="265"/>
    </row>
    <row r="25" spans="1:31" ht="11.25" customHeight="1" x14ac:dyDescent="0.15">
      <c r="A25" s="224"/>
      <c r="B25" s="244"/>
      <c r="C25" s="247" t="s">
        <v>34</v>
      </c>
      <c r="D25" s="248"/>
      <c r="E25" s="248"/>
      <c r="F25" s="248"/>
      <c r="G25" s="248"/>
      <c r="H25" s="248"/>
      <c r="I25" s="248"/>
      <c r="J25" s="249"/>
      <c r="K25" s="247" t="s">
        <v>35</v>
      </c>
      <c r="L25" s="248"/>
      <c r="M25" s="248"/>
      <c r="N25" s="248"/>
      <c r="O25" s="248"/>
      <c r="P25" s="248"/>
      <c r="Q25" s="248"/>
      <c r="R25" s="248"/>
      <c r="S25" s="248"/>
      <c r="T25" s="248"/>
      <c r="U25" s="249"/>
      <c r="V25" s="247" t="s">
        <v>36</v>
      </c>
      <c r="W25" s="248"/>
      <c r="X25" s="248"/>
      <c r="Y25" s="248"/>
      <c r="Z25" s="248"/>
      <c r="AA25" s="248"/>
      <c r="AB25" s="248"/>
      <c r="AC25" s="248"/>
      <c r="AD25" s="248"/>
      <c r="AE25" s="249"/>
    </row>
    <row r="26" spans="1:31" ht="26.25" customHeight="1" x14ac:dyDescent="0.15">
      <c r="A26" s="245"/>
      <c r="B26" s="246"/>
      <c r="C26" s="250"/>
      <c r="D26" s="250"/>
      <c r="E26" s="250"/>
      <c r="F26" s="250"/>
      <c r="G26" s="250"/>
      <c r="H26" s="250"/>
      <c r="I26" s="250"/>
      <c r="J26" s="250"/>
      <c r="K26" s="251"/>
      <c r="L26" s="252"/>
      <c r="M26" s="252"/>
      <c r="N26" s="252"/>
      <c r="O26" s="252"/>
      <c r="P26" s="252"/>
      <c r="Q26" s="252"/>
      <c r="R26" s="252"/>
      <c r="S26" s="252"/>
      <c r="T26" s="252"/>
      <c r="U26" s="253"/>
      <c r="V26" s="254"/>
      <c r="W26" s="254"/>
      <c r="X26" s="254"/>
      <c r="Y26" s="254"/>
      <c r="Z26" s="254"/>
      <c r="AA26" s="254"/>
      <c r="AB26" s="254"/>
      <c r="AC26" s="254"/>
      <c r="AD26" s="254"/>
      <c r="AE26" s="254"/>
    </row>
    <row r="27" spans="1:31" ht="5.85" customHeight="1" x14ac:dyDescent="0.15">
      <c r="A27" s="266"/>
      <c r="B27" s="266"/>
      <c r="C27" s="266"/>
      <c r="D27" s="266"/>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row>
    <row r="28" spans="1:31" ht="9.75" customHeight="1" x14ac:dyDescent="0.15">
      <c r="A28" s="267" t="s">
        <v>22</v>
      </c>
      <c r="B28" s="267"/>
      <c r="C28" s="270" t="s">
        <v>23</v>
      </c>
      <c r="D28" s="270"/>
      <c r="E28" s="273" t="s">
        <v>32</v>
      </c>
      <c r="F28" s="273"/>
      <c r="G28" s="273"/>
      <c r="H28" s="273"/>
      <c r="I28" s="273"/>
      <c r="J28" s="273"/>
      <c r="K28" s="273"/>
      <c r="L28" s="273"/>
      <c r="M28" s="273"/>
      <c r="N28" s="273"/>
      <c r="O28" s="273"/>
      <c r="P28" s="273"/>
      <c r="Q28" s="273"/>
      <c r="R28" s="267" t="s">
        <v>24</v>
      </c>
      <c r="S28" s="267"/>
      <c r="T28" s="274"/>
      <c r="U28" s="275"/>
      <c r="V28" s="275"/>
      <c r="W28" s="275"/>
      <c r="X28" s="275"/>
      <c r="Y28" s="275"/>
      <c r="Z28" s="275"/>
      <c r="AA28" s="275"/>
      <c r="AB28" s="275"/>
      <c r="AC28" s="275"/>
      <c r="AD28" s="275"/>
      <c r="AE28" s="276"/>
    </row>
    <row r="29" spans="1:31" ht="18" customHeight="1" x14ac:dyDescent="0.15">
      <c r="A29" s="268"/>
      <c r="B29" s="268"/>
      <c r="C29" s="271"/>
      <c r="D29" s="271"/>
      <c r="E29" s="111" t="s">
        <v>38</v>
      </c>
      <c r="F29" s="277"/>
      <c r="G29" s="277"/>
      <c r="H29" s="112" t="s">
        <v>39</v>
      </c>
      <c r="I29" s="277"/>
      <c r="J29" s="277"/>
      <c r="K29" s="277"/>
      <c r="L29" s="277"/>
      <c r="M29" s="112" t="s">
        <v>6</v>
      </c>
      <c r="N29" s="277"/>
      <c r="O29" s="277"/>
      <c r="P29" s="277"/>
      <c r="Q29" s="278"/>
      <c r="R29" s="268"/>
      <c r="S29" s="268"/>
      <c r="T29" s="279"/>
      <c r="U29" s="277"/>
      <c r="V29" s="277"/>
      <c r="W29" s="113" t="s">
        <v>6</v>
      </c>
      <c r="X29" s="277"/>
      <c r="Y29" s="277"/>
      <c r="Z29" s="277"/>
      <c r="AA29" s="113" t="s">
        <v>6</v>
      </c>
      <c r="AB29" s="277"/>
      <c r="AC29" s="277"/>
      <c r="AD29" s="277"/>
      <c r="AE29" s="278"/>
    </row>
    <row r="30" spans="1:31" ht="10.5" customHeight="1" x14ac:dyDescent="0.15">
      <c r="A30" s="269"/>
      <c r="B30" s="269"/>
      <c r="C30" s="272"/>
      <c r="D30" s="272"/>
      <c r="E30" s="114"/>
      <c r="F30" s="115"/>
      <c r="G30" s="115"/>
      <c r="H30" s="115"/>
      <c r="I30" s="115"/>
      <c r="J30" s="116"/>
      <c r="K30" s="116"/>
      <c r="L30" s="116"/>
      <c r="M30" s="117"/>
      <c r="N30" s="118" t="s">
        <v>976</v>
      </c>
      <c r="O30" s="283"/>
      <c r="P30" s="283"/>
      <c r="Q30" s="119" t="s">
        <v>975</v>
      </c>
      <c r="R30" s="269"/>
      <c r="S30" s="269"/>
      <c r="T30" s="280"/>
      <c r="U30" s="281"/>
      <c r="V30" s="281"/>
      <c r="W30" s="281"/>
      <c r="X30" s="281"/>
      <c r="Y30" s="281"/>
      <c r="Z30" s="281"/>
      <c r="AA30" s="281"/>
      <c r="AB30" s="281"/>
      <c r="AC30" s="281"/>
      <c r="AD30" s="281"/>
      <c r="AE30" s="282"/>
    </row>
    <row r="31" spans="1:31" ht="6" customHeight="1" x14ac:dyDescent="0.15">
      <c r="A31" s="190"/>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row>
    <row r="32" spans="1:31" ht="20.25" customHeight="1" x14ac:dyDescent="0.15">
      <c r="A32" s="284" t="s">
        <v>4</v>
      </c>
      <c r="B32" s="285"/>
      <c r="C32" s="189" t="s">
        <v>7</v>
      </c>
      <c r="D32" s="190"/>
      <c r="E32" s="190"/>
      <c r="F32" s="191"/>
      <c r="G32" s="189" t="s">
        <v>8</v>
      </c>
      <c r="H32" s="190"/>
      <c r="I32" s="190"/>
      <c r="J32" s="190"/>
      <c r="K32" s="190"/>
      <c r="L32" s="190"/>
      <c r="M32" s="190"/>
      <c r="N32" s="190"/>
      <c r="O32" s="190"/>
      <c r="P32" s="191"/>
      <c r="Q32" s="290" t="s">
        <v>27</v>
      </c>
      <c r="R32" s="291"/>
      <c r="S32" s="189" t="s">
        <v>26</v>
      </c>
      <c r="T32" s="190"/>
      <c r="U32" s="190"/>
      <c r="V32" s="190"/>
      <c r="W32" s="190"/>
      <c r="X32" s="190"/>
      <c r="Y32" s="190"/>
      <c r="Z32" s="190"/>
      <c r="AA32" s="190"/>
      <c r="AB32" s="190"/>
      <c r="AC32" s="190"/>
      <c r="AD32" s="190"/>
      <c r="AE32" s="191"/>
    </row>
    <row r="33" spans="1:37" ht="27.75" customHeight="1" x14ac:dyDescent="0.15">
      <c r="A33" s="286"/>
      <c r="B33" s="287"/>
      <c r="C33" s="134"/>
      <c r="D33" s="135"/>
      <c r="E33" s="135"/>
      <c r="F33" s="136"/>
      <c r="G33" s="292"/>
      <c r="H33" s="293"/>
      <c r="I33" s="293"/>
      <c r="J33" s="293"/>
      <c r="K33" s="293"/>
      <c r="L33" s="293"/>
      <c r="M33" s="293"/>
      <c r="N33" s="293"/>
      <c r="O33" s="293"/>
      <c r="P33" s="294"/>
      <c r="Q33" s="295"/>
      <c r="R33" s="296"/>
      <c r="S33" s="292"/>
      <c r="T33" s="293"/>
      <c r="U33" s="293"/>
      <c r="V33" s="293"/>
      <c r="W33" s="293"/>
      <c r="X33" s="293"/>
      <c r="Y33" s="293"/>
      <c r="Z33" s="293"/>
      <c r="AA33" s="293"/>
      <c r="AB33" s="293"/>
      <c r="AC33" s="293"/>
      <c r="AD33" s="293"/>
      <c r="AE33" s="294"/>
    </row>
    <row r="34" spans="1:37" ht="6" customHeight="1" x14ac:dyDescent="0.15">
      <c r="A34" s="286"/>
      <c r="B34" s="287"/>
      <c r="C34" s="270" t="s">
        <v>2</v>
      </c>
      <c r="D34" s="270"/>
      <c r="E34" s="270"/>
      <c r="F34" s="270"/>
      <c r="G34" s="270"/>
      <c r="H34" s="270"/>
      <c r="I34" s="270"/>
      <c r="J34" s="270"/>
      <c r="K34" s="297" t="s">
        <v>13</v>
      </c>
      <c r="L34" s="297"/>
      <c r="M34" s="297"/>
      <c r="N34" s="297"/>
      <c r="O34" s="297"/>
      <c r="P34" s="297"/>
      <c r="Q34" s="274"/>
      <c r="R34" s="275"/>
      <c r="S34" s="275"/>
      <c r="T34" s="275"/>
      <c r="U34" s="275"/>
      <c r="V34" s="275"/>
      <c r="W34" s="275"/>
      <c r="X34" s="275"/>
      <c r="Y34" s="275"/>
      <c r="Z34" s="275"/>
      <c r="AA34" s="275"/>
      <c r="AB34" s="275"/>
      <c r="AC34" s="275"/>
      <c r="AD34" s="275"/>
      <c r="AE34" s="275"/>
    </row>
    <row r="35" spans="1:37" ht="11.25" customHeight="1" x14ac:dyDescent="0.15">
      <c r="A35" s="286"/>
      <c r="B35" s="287"/>
      <c r="C35" s="272"/>
      <c r="D35" s="272"/>
      <c r="E35" s="272"/>
      <c r="F35" s="272"/>
      <c r="G35" s="272"/>
      <c r="H35" s="272"/>
      <c r="I35" s="272"/>
      <c r="J35" s="272"/>
      <c r="K35" s="298"/>
      <c r="L35" s="298"/>
      <c r="M35" s="298"/>
      <c r="N35" s="298"/>
      <c r="O35" s="298"/>
      <c r="P35" s="298"/>
      <c r="Q35" s="299"/>
      <c r="R35" s="225"/>
      <c r="S35" s="225"/>
      <c r="T35" s="225"/>
      <c r="U35" s="300"/>
      <c r="V35" s="256"/>
      <c r="W35" s="300"/>
      <c r="X35" s="256"/>
      <c r="Y35" s="255"/>
      <c r="Z35" s="225"/>
      <c r="AA35" s="313"/>
      <c r="AB35" s="313"/>
      <c r="AC35" s="255"/>
      <c r="AD35" s="255"/>
      <c r="AE35" s="204"/>
      <c r="AK35" s="120"/>
    </row>
    <row r="36" spans="1:37" ht="12" customHeight="1" x14ac:dyDescent="0.15">
      <c r="A36" s="286"/>
      <c r="B36" s="287"/>
      <c r="C36" s="228" t="s">
        <v>53</v>
      </c>
      <c r="D36" s="317"/>
      <c r="E36" s="317"/>
      <c r="F36" s="317"/>
      <c r="G36" s="317"/>
      <c r="H36" s="317"/>
      <c r="I36" s="317"/>
      <c r="J36" s="229"/>
      <c r="K36" s="239" t="s">
        <v>15</v>
      </c>
      <c r="L36" s="239"/>
      <c r="M36" s="314" t="s">
        <v>41</v>
      </c>
      <c r="N36" s="315"/>
      <c r="O36" s="316" t="s">
        <v>30</v>
      </c>
      <c r="P36" s="316"/>
      <c r="Q36" s="299"/>
      <c r="R36" s="225"/>
      <c r="S36" s="225"/>
      <c r="T36" s="225"/>
      <c r="U36" s="256"/>
      <c r="V36" s="256"/>
      <c r="W36" s="256"/>
      <c r="X36" s="256"/>
      <c r="Y36" s="255"/>
      <c r="Z36" s="313"/>
      <c r="AA36" s="313"/>
      <c r="AB36" s="313"/>
      <c r="AC36" s="255"/>
      <c r="AD36" s="255"/>
      <c r="AE36" s="204"/>
    </row>
    <row r="37" spans="1:37" ht="12" customHeight="1" x14ac:dyDescent="0.15">
      <c r="A37" s="286"/>
      <c r="B37" s="287"/>
      <c r="C37" s="299"/>
      <c r="D37" s="255"/>
      <c r="E37" s="255"/>
      <c r="F37" s="255"/>
      <c r="G37" s="255"/>
      <c r="H37" s="255"/>
      <c r="I37" s="255"/>
      <c r="J37" s="318"/>
      <c r="K37" s="303"/>
      <c r="L37" s="303"/>
      <c r="M37" s="304"/>
      <c r="N37" s="306"/>
      <c r="O37" s="309"/>
      <c r="P37" s="310"/>
      <c r="Q37" s="299"/>
      <c r="R37" s="225"/>
      <c r="S37" s="225"/>
      <c r="T37" s="225"/>
      <c r="U37" s="301"/>
      <c r="V37" s="301"/>
      <c r="W37" s="301"/>
      <c r="X37" s="301"/>
      <c r="Y37" s="255"/>
      <c r="Z37" s="313"/>
      <c r="AA37" s="313"/>
      <c r="AB37" s="313"/>
      <c r="AC37" s="255"/>
      <c r="AD37" s="255"/>
      <c r="AE37" s="204"/>
    </row>
    <row r="38" spans="1:37" ht="12" customHeight="1" x14ac:dyDescent="0.15">
      <c r="A38" s="286"/>
      <c r="B38" s="287"/>
      <c r="C38" s="299"/>
      <c r="D38" s="255"/>
      <c r="E38" s="255"/>
      <c r="F38" s="255"/>
      <c r="G38" s="255"/>
      <c r="H38" s="255"/>
      <c r="I38" s="255"/>
      <c r="J38" s="318"/>
      <c r="K38" s="303"/>
      <c r="L38" s="303"/>
      <c r="M38" s="304"/>
      <c r="N38" s="307"/>
      <c r="O38" s="304"/>
      <c r="P38" s="311"/>
      <c r="Q38" s="299"/>
      <c r="R38" s="225"/>
      <c r="S38" s="225"/>
      <c r="T38" s="225"/>
      <c r="U38" s="301"/>
      <c r="V38" s="301"/>
      <c r="W38" s="301"/>
      <c r="X38" s="301"/>
      <c r="Y38" s="255"/>
      <c r="Z38" s="313"/>
      <c r="AA38" s="313"/>
      <c r="AB38" s="313"/>
      <c r="AC38" s="255"/>
      <c r="AD38" s="255"/>
      <c r="AE38" s="204"/>
    </row>
    <row r="39" spans="1:37" ht="12" customHeight="1" x14ac:dyDescent="0.15">
      <c r="A39" s="288"/>
      <c r="B39" s="289"/>
      <c r="C39" s="230"/>
      <c r="D39" s="319"/>
      <c r="E39" s="319"/>
      <c r="F39" s="319"/>
      <c r="G39" s="319"/>
      <c r="H39" s="319"/>
      <c r="I39" s="319"/>
      <c r="J39" s="231"/>
      <c r="K39" s="303"/>
      <c r="L39" s="303"/>
      <c r="M39" s="305"/>
      <c r="N39" s="308"/>
      <c r="O39" s="305"/>
      <c r="P39" s="312"/>
      <c r="Q39" s="299"/>
      <c r="R39" s="225"/>
      <c r="S39" s="225"/>
      <c r="T39" s="225"/>
      <c r="U39" s="301"/>
      <c r="V39" s="301"/>
      <c r="W39" s="301"/>
      <c r="X39" s="301"/>
      <c r="Y39" s="84"/>
      <c r="Z39" s="84"/>
      <c r="AA39" s="84"/>
      <c r="AB39" s="84"/>
      <c r="AC39" s="84"/>
      <c r="AD39" s="84"/>
      <c r="AE39" s="84"/>
    </row>
    <row r="40" spans="1:37" s="121" customFormat="1" ht="6" customHeight="1" x14ac:dyDescent="0.15">
      <c r="A40" s="302"/>
      <c r="B40" s="302"/>
      <c r="C40" s="302"/>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row>
    <row r="41" spans="1:37" s="121" customFormat="1" ht="12" customHeight="1" x14ac:dyDescent="0.15">
      <c r="A41" s="327" t="s">
        <v>62</v>
      </c>
      <c r="B41" s="344" t="s">
        <v>14</v>
      </c>
      <c r="C41" s="346" t="s">
        <v>16</v>
      </c>
      <c r="D41" s="347"/>
      <c r="E41" s="327" t="s">
        <v>17</v>
      </c>
      <c r="F41" s="349" t="s">
        <v>40</v>
      </c>
      <c r="G41" s="350"/>
      <c r="H41" s="189" t="s">
        <v>65</v>
      </c>
      <c r="I41" s="190"/>
      <c r="J41" s="190"/>
      <c r="K41" s="190"/>
      <c r="L41" s="190"/>
      <c r="M41" s="191"/>
      <c r="N41" s="222" t="s">
        <v>31</v>
      </c>
      <c r="O41" s="243"/>
      <c r="P41" s="271"/>
      <c r="Q41" s="327" t="s">
        <v>57</v>
      </c>
      <c r="R41" s="330" t="s">
        <v>19</v>
      </c>
      <c r="S41" s="331" t="s">
        <v>21</v>
      </c>
      <c r="T41" s="332"/>
      <c r="U41" s="331" t="s">
        <v>45</v>
      </c>
      <c r="V41" s="332"/>
      <c r="W41" s="222" t="s">
        <v>20</v>
      </c>
      <c r="X41" s="223"/>
      <c r="Y41" s="223"/>
      <c r="Z41" s="223"/>
      <c r="AA41" s="223"/>
      <c r="AB41" s="223"/>
      <c r="AC41" s="223"/>
      <c r="AD41" s="223"/>
      <c r="AE41" s="243"/>
    </row>
    <row r="42" spans="1:37" ht="12" customHeight="1" x14ac:dyDescent="0.15">
      <c r="A42" s="328"/>
      <c r="B42" s="345"/>
      <c r="C42" s="264"/>
      <c r="D42" s="348"/>
      <c r="E42" s="329"/>
      <c r="F42" s="351"/>
      <c r="G42" s="352"/>
      <c r="H42" s="353" t="s">
        <v>15</v>
      </c>
      <c r="I42" s="353"/>
      <c r="J42" s="353" t="s">
        <v>10</v>
      </c>
      <c r="K42" s="353"/>
      <c r="L42" s="353" t="s">
        <v>11</v>
      </c>
      <c r="M42" s="353"/>
      <c r="N42" s="245"/>
      <c r="O42" s="246"/>
      <c r="P42" s="271"/>
      <c r="Q42" s="328"/>
      <c r="R42" s="330"/>
      <c r="S42" s="331"/>
      <c r="T42" s="332"/>
      <c r="U42" s="331"/>
      <c r="V42" s="332"/>
      <c r="W42" s="245"/>
      <c r="X42" s="354"/>
      <c r="Y42" s="354"/>
      <c r="Z42" s="354"/>
      <c r="AA42" s="354"/>
      <c r="AB42" s="354"/>
      <c r="AC42" s="354"/>
      <c r="AD42" s="354"/>
      <c r="AE42" s="246"/>
    </row>
    <row r="43" spans="1:37" ht="30" customHeight="1" x14ac:dyDescent="0.15">
      <c r="A43" s="328"/>
      <c r="B43" s="122">
        <v>1</v>
      </c>
      <c r="C43" s="137"/>
      <c r="D43" s="138"/>
      <c r="E43" s="139"/>
      <c r="F43" s="140"/>
      <c r="G43" s="141"/>
      <c r="H43" s="320"/>
      <c r="I43" s="321"/>
      <c r="J43" s="140"/>
      <c r="K43" s="141"/>
      <c r="L43" s="140"/>
      <c r="M43" s="141"/>
      <c r="N43" s="322"/>
      <c r="O43" s="323"/>
      <c r="P43" s="271"/>
      <c r="Q43" s="328"/>
      <c r="R43" s="123" t="str">
        <f>TEXT(EDATE(DATE(YEAR(VALUE_APPOINTMENTYEAR)-1, MONTH(VALUE_APPOINTMENTYEAR), DAY(VALUE_APPOINTMENTYEAR)),-3),"e")</f>
        <v>6</v>
      </c>
      <c r="S43" s="142"/>
      <c r="T43" s="143"/>
      <c r="U43" s="142"/>
      <c r="V43" s="143"/>
      <c r="W43" s="324"/>
      <c r="X43" s="325"/>
      <c r="Y43" s="325"/>
      <c r="Z43" s="325"/>
      <c r="AA43" s="325"/>
      <c r="AB43" s="325"/>
      <c r="AC43" s="325"/>
      <c r="AD43" s="325"/>
      <c r="AE43" s="326"/>
    </row>
    <row r="44" spans="1:37" ht="30" customHeight="1" x14ac:dyDescent="0.15">
      <c r="A44" s="328"/>
      <c r="B44" s="122">
        <v>2</v>
      </c>
      <c r="C44" s="137"/>
      <c r="D44" s="138"/>
      <c r="E44" s="139"/>
      <c r="F44" s="140"/>
      <c r="G44" s="141"/>
      <c r="H44" s="320"/>
      <c r="I44" s="321"/>
      <c r="J44" s="140"/>
      <c r="K44" s="141"/>
      <c r="L44" s="140"/>
      <c r="M44" s="141"/>
      <c r="N44" s="322"/>
      <c r="O44" s="323"/>
      <c r="P44" s="271"/>
      <c r="Q44" s="328"/>
      <c r="R44" s="124" t="str">
        <f>TEXT(EDATE(DATE(YEAR(VALUE_APPOINTMENTYEAR)-2, MONTH(VALUE_APPOINTMENTYEAR), DAY(VALUE_APPOINTMENTYEAR)),-3),"e")</f>
        <v>5</v>
      </c>
      <c r="S44" s="142"/>
      <c r="T44" s="143"/>
      <c r="U44" s="142"/>
      <c r="V44" s="143"/>
      <c r="W44" s="324"/>
      <c r="X44" s="325"/>
      <c r="Y44" s="325"/>
      <c r="Z44" s="325"/>
      <c r="AA44" s="325"/>
      <c r="AB44" s="325"/>
      <c r="AC44" s="325"/>
      <c r="AD44" s="325"/>
      <c r="AE44" s="326"/>
    </row>
    <row r="45" spans="1:37" ht="30" customHeight="1" x14ac:dyDescent="0.15">
      <c r="A45" s="328"/>
      <c r="B45" s="122">
        <v>3</v>
      </c>
      <c r="C45" s="137"/>
      <c r="D45" s="138"/>
      <c r="E45" s="139"/>
      <c r="F45" s="140"/>
      <c r="G45" s="141"/>
      <c r="H45" s="320"/>
      <c r="I45" s="321"/>
      <c r="J45" s="140"/>
      <c r="K45" s="141"/>
      <c r="L45" s="140"/>
      <c r="M45" s="141"/>
      <c r="N45" s="322"/>
      <c r="O45" s="323"/>
      <c r="P45" s="271"/>
      <c r="Q45" s="329"/>
      <c r="R45" s="125" t="str">
        <f>TEXT(EDATE(DATE(YEAR(VALUE_APPOINTMENTYEAR)-3, MONTH(VALUE_APPOINTMENTYEAR), DAY(VALUE_APPOINTMENTYEAR)),-3),"e") &amp; "以前"</f>
        <v>4以前</v>
      </c>
      <c r="S45" s="142"/>
      <c r="T45" s="143"/>
      <c r="U45" s="142"/>
      <c r="V45" s="143"/>
      <c r="W45" s="324"/>
      <c r="X45" s="325"/>
      <c r="Y45" s="325"/>
      <c r="Z45" s="325"/>
      <c r="AA45" s="325"/>
      <c r="AB45" s="325"/>
      <c r="AC45" s="325"/>
      <c r="AD45" s="325"/>
      <c r="AE45" s="326"/>
    </row>
    <row r="46" spans="1:37" ht="30" customHeight="1" x14ac:dyDescent="0.15">
      <c r="A46" s="328"/>
      <c r="B46" s="122">
        <v>4</v>
      </c>
      <c r="C46" s="137"/>
      <c r="D46" s="138"/>
      <c r="E46" s="139"/>
      <c r="F46" s="140"/>
      <c r="G46" s="141"/>
      <c r="H46" s="320"/>
      <c r="I46" s="321"/>
      <c r="J46" s="140"/>
      <c r="K46" s="141"/>
      <c r="L46" s="140"/>
      <c r="M46" s="141"/>
      <c r="N46" s="322"/>
      <c r="O46" s="323"/>
      <c r="P46" s="271"/>
      <c r="Q46" s="353" t="s">
        <v>42</v>
      </c>
      <c r="R46" s="353"/>
      <c r="S46" s="353"/>
      <c r="T46" s="353"/>
      <c r="U46" s="353"/>
      <c r="V46" s="353"/>
      <c r="W46" s="353"/>
      <c r="X46" s="353"/>
      <c r="Y46" s="353"/>
      <c r="Z46" s="353"/>
      <c r="AA46" s="353"/>
      <c r="AB46" s="353"/>
      <c r="AC46" s="353"/>
      <c r="AD46" s="353"/>
      <c r="AE46" s="353"/>
    </row>
    <row r="47" spans="1:37" ht="30" customHeight="1" x14ac:dyDescent="0.15">
      <c r="A47" s="328"/>
      <c r="B47" s="122">
        <v>5</v>
      </c>
      <c r="C47" s="137"/>
      <c r="D47" s="138"/>
      <c r="E47" s="139"/>
      <c r="F47" s="140"/>
      <c r="G47" s="141"/>
      <c r="H47" s="320"/>
      <c r="I47" s="321"/>
      <c r="J47" s="140"/>
      <c r="K47" s="141"/>
      <c r="L47" s="140"/>
      <c r="M47" s="141"/>
      <c r="N47" s="322"/>
      <c r="O47" s="323"/>
      <c r="P47" s="299"/>
      <c r="Q47" s="333"/>
      <c r="R47" s="334"/>
      <c r="S47" s="334"/>
      <c r="T47" s="334"/>
      <c r="U47" s="334"/>
      <c r="V47" s="334"/>
      <c r="W47" s="334"/>
      <c r="X47" s="334"/>
      <c r="Y47" s="334"/>
      <c r="Z47" s="334"/>
      <c r="AA47" s="334"/>
      <c r="AB47" s="334"/>
      <c r="AC47" s="334"/>
      <c r="AD47" s="334"/>
      <c r="AE47" s="335"/>
    </row>
    <row r="48" spans="1:37" ht="30" customHeight="1" x14ac:dyDescent="0.15">
      <c r="A48" s="328"/>
      <c r="B48" s="122">
        <v>6</v>
      </c>
      <c r="C48" s="137"/>
      <c r="D48" s="138"/>
      <c r="E48" s="139"/>
      <c r="F48" s="140"/>
      <c r="G48" s="141"/>
      <c r="H48" s="320"/>
      <c r="I48" s="321"/>
      <c r="J48" s="140"/>
      <c r="K48" s="141"/>
      <c r="L48" s="140"/>
      <c r="M48" s="141"/>
      <c r="N48" s="322"/>
      <c r="O48" s="323"/>
      <c r="P48" s="299"/>
      <c r="Q48" s="336"/>
      <c r="R48" s="337"/>
      <c r="S48" s="337"/>
      <c r="T48" s="337"/>
      <c r="U48" s="337"/>
      <c r="V48" s="337"/>
      <c r="W48" s="337"/>
      <c r="X48" s="337"/>
      <c r="Y48" s="337"/>
      <c r="Z48" s="337"/>
      <c r="AA48" s="337"/>
      <c r="AB48" s="337"/>
      <c r="AC48" s="337"/>
      <c r="AD48" s="337"/>
      <c r="AE48" s="338"/>
    </row>
    <row r="49" spans="1:31" ht="30" customHeight="1" x14ac:dyDescent="0.15">
      <c r="A49" s="329"/>
      <c r="B49" s="122">
        <v>7</v>
      </c>
      <c r="C49" s="137"/>
      <c r="D49" s="138"/>
      <c r="E49" s="139"/>
      <c r="F49" s="140"/>
      <c r="G49" s="141"/>
      <c r="H49" s="320"/>
      <c r="I49" s="321"/>
      <c r="J49" s="140"/>
      <c r="K49" s="141"/>
      <c r="L49" s="140"/>
      <c r="M49" s="141"/>
      <c r="N49" s="322"/>
      <c r="O49" s="323"/>
      <c r="P49" s="299"/>
      <c r="Q49" s="339"/>
      <c r="R49" s="340"/>
      <c r="S49" s="340"/>
      <c r="T49" s="340"/>
      <c r="U49" s="340"/>
      <c r="V49" s="340"/>
      <c r="W49" s="340"/>
      <c r="X49" s="340"/>
      <c r="Y49" s="340"/>
      <c r="Z49" s="340"/>
      <c r="AA49" s="340"/>
      <c r="AB49" s="340"/>
      <c r="AC49" s="340"/>
      <c r="AD49" s="340"/>
      <c r="AE49" s="341"/>
    </row>
    <row r="50" spans="1:31" ht="3.75" customHeight="1" x14ac:dyDescent="0.15">
      <c r="A50" s="5"/>
      <c r="B50" s="5"/>
      <c r="C50" s="5"/>
      <c r="D50" s="5"/>
      <c r="E50" s="5"/>
      <c r="F50" s="5"/>
      <c r="G50" s="5"/>
      <c r="H50" s="5"/>
      <c r="I50" s="5"/>
      <c r="J50" s="5"/>
      <c r="K50" s="5"/>
      <c r="L50" s="5"/>
      <c r="M50" s="5"/>
      <c r="N50" s="5"/>
      <c r="O50" s="5"/>
      <c r="P50" s="5"/>
      <c r="Q50" s="5"/>
      <c r="R50" s="5"/>
      <c r="S50" s="5"/>
      <c r="T50" s="5"/>
      <c r="U50" s="5"/>
      <c r="V50" s="5"/>
      <c r="W50" s="126"/>
      <c r="X50" s="126"/>
      <c r="Y50" s="126"/>
      <c r="Z50" s="127"/>
      <c r="AA50" s="127"/>
      <c r="AB50" s="128"/>
      <c r="AC50" s="127"/>
      <c r="AD50" s="127"/>
      <c r="AE50" s="128"/>
    </row>
    <row r="51" spans="1:31" ht="14.25" customHeight="1" x14ac:dyDescent="0.15">
      <c r="A51" s="1" t="s">
        <v>46</v>
      </c>
      <c r="B51" s="2"/>
      <c r="C51" s="2"/>
      <c r="D51" s="2"/>
      <c r="E51" s="2"/>
      <c r="F51" s="2"/>
      <c r="G51" s="2"/>
      <c r="H51" s="2"/>
      <c r="I51" s="2"/>
      <c r="J51" s="2"/>
      <c r="K51" s="3"/>
      <c r="L51" s="3"/>
      <c r="M51" s="3"/>
      <c r="N51" s="3"/>
      <c r="O51" s="3"/>
      <c r="P51" s="3"/>
      <c r="Q51" s="3"/>
      <c r="R51" s="3"/>
      <c r="S51" s="3"/>
      <c r="T51" s="3"/>
      <c r="U51" s="3"/>
      <c r="V51" s="3"/>
      <c r="W51" s="3"/>
      <c r="X51" s="3"/>
      <c r="Y51" s="3"/>
      <c r="Z51" s="3"/>
      <c r="AA51" s="3"/>
      <c r="AB51" s="3"/>
      <c r="AC51" s="3"/>
      <c r="AD51" s="3"/>
      <c r="AE51" s="3"/>
    </row>
    <row r="52" spans="1:31" ht="9.9499999999999993" customHeight="1" x14ac:dyDescent="0.15">
      <c r="A52" s="380" t="s">
        <v>47</v>
      </c>
      <c r="B52" s="385"/>
      <c r="C52" s="385"/>
      <c r="D52" s="385"/>
      <c r="E52" s="381"/>
      <c r="F52" s="386" t="s">
        <v>48</v>
      </c>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row>
    <row r="53" spans="1:31" ht="15.75" customHeight="1" x14ac:dyDescent="0.15">
      <c r="A53" s="380" t="s">
        <v>18</v>
      </c>
      <c r="B53" s="381"/>
      <c r="C53" s="382"/>
      <c r="D53" s="383"/>
      <c r="E53" s="384"/>
      <c r="F53" s="342"/>
      <c r="G53" s="342"/>
      <c r="H53" s="4" t="s">
        <v>10</v>
      </c>
      <c r="I53" s="342"/>
      <c r="J53" s="342"/>
      <c r="K53" s="4" t="s">
        <v>49</v>
      </c>
      <c r="L53" s="342"/>
      <c r="M53" s="342"/>
      <c r="N53" s="4" t="s">
        <v>50</v>
      </c>
      <c r="O53" s="343"/>
      <c r="P53" s="343"/>
      <c r="Q53" s="343"/>
      <c r="R53" s="343"/>
      <c r="S53" s="343"/>
      <c r="T53" s="343"/>
      <c r="U53" s="343"/>
      <c r="V53" s="343"/>
      <c r="W53" s="343"/>
      <c r="X53" s="343"/>
      <c r="Y53" s="343"/>
      <c r="Z53" s="343"/>
      <c r="AA53" s="343"/>
      <c r="AB53" s="343"/>
      <c r="AC53" s="343"/>
      <c r="AD53" s="343"/>
      <c r="AE53" s="343"/>
    </row>
    <row r="54" spans="1:31" ht="15.75" customHeight="1" x14ac:dyDescent="0.15">
      <c r="A54" s="380" t="s">
        <v>33</v>
      </c>
      <c r="B54" s="381"/>
      <c r="C54" s="382"/>
      <c r="D54" s="383"/>
      <c r="E54" s="384"/>
      <c r="F54" s="342"/>
      <c r="G54" s="342"/>
      <c r="H54" s="4" t="s">
        <v>10</v>
      </c>
      <c r="I54" s="342"/>
      <c r="J54" s="342"/>
      <c r="K54" s="4" t="s">
        <v>49</v>
      </c>
      <c r="L54" s="342"/>
      <c r="M54" s="342"/>
      <c r="N54" s="4" t="s">
        <v>50</v>
      </c>
      <c r="O54" s="343"/>
      <c r="P54" s="343"/>
      <c r="Q54" s="343"/>
      <c r="R54" s="343"/>
      <c r="S54" s="343"/>
      <c r="T54" s="343"/>
      <c r="U54" s="343"/>
      <c r="V54" s="343"/>
      <c r="W54" s="343"/>
      <c r="X54" s="343"/>
      <c r="Y54" s="343"/>
      <c r="Z54" s="343"/>
      <c r="AA54" s="343"/>
      <c r="AB54" s="343"/>
      <c r="AC54" s="343"/>
      <c r="AD54" s="343"/>
      <c r="AE54" s="343"/>
    </row>
    <row r="55" spans="1:31" ht="7.5" customHeight="1" thickBot="1" x14ac:dyDescent="0.2">
      <c r="A55" s="5"/>
      <c r="B55" s="5"/>
      <c r="C55" s="5"/>
      <c r="D55" s="5"/>
      <c r="E55" s="5"/>
      <c r="F55" s="5"/>
      <c r="G55" s="5"/>
      <c r="H55" s="5"/>
      <c r="I55" s="5"/>
      <c r="J55" s="5"/>
      <c r="K55" s="5"/>
      <c r="L55" s="5"/>
      <c r="M55" s="5"/>
      <c r="N55" s="5"/>
      <c r="O55" s="5"/>
      <c r="P55" s="5"/>
      <c r="Q55" s="5"/>
      <c r="R55" s="5"/>
      <c r="S55" s="5"/>
      <c r="T55" s="5"/>
      <c r="U55" s="5"/>
      <c r="V55" s="5"/>
      <c r="W55" s="6"/>
      <c r="X55" s="6"/>
      <c r="Y55" s="6"/>
      <c r="Z55" s="7"/>
      <c r="AA55" s="7"/>
      <c r="AB55" s="8"/>
      <c r="AC55" s="7"/>
      <c r="AD55" s="7"/>
      <c r="AE55" s="9"/>
    </row>
    <row r="56" spans="1:31" ht="17.25" x14ac:dyDescent="0.15">
      <c r="A56" s="364" t="s">
        <v>70</v>
      </c>
      <c r="B56" s="365"/>
      <c r="C56" s="365"/>
      <c r="D56" s="365"/>
      <c r="E56" s="365"/>
      <c r="F56" s="365"/>
      <c r="G56" s="365"/>
      <c r="H56" s="365"/>
      <c r="I56" s="365"/>
      <c r="J56" s="365"/>
      <c r="K56" s="365"/>
      <c r="L56" s="365"/>
      <c r="M56" s="365"/>
      <c r="N56" s="365"/>
      <c r="O56" s="365"/>
      <c r="P56" s="365"/>
      <c r="Q56" s="365"/>
      <c r="R56" s="365"/>
      <c r="S56" s="365"/>
      <c r="T56" s="365"/>
      <c r="U56" s="365"/>
      <c r="V56" s="368" t="s">
        <v>51</v>
      </c>
      <c r="W56" s="369"/>
      <c r="X56" s="369"/>
      <c r="Y56" s="369"/>
      <c r="Z56" s="370"/>
      <c r="AA56" s="371"/>
      <c r="AB56" s="372"/>
      <c r="AC56" s="372"/>
      <c r="AD56" s="372"/>
      <c r="AE56" s="373"/>
    </row>
    <row r="57" spans="1:31" ht="18" thickBot="1" x14ac:dyDescent="0.2">
      <c r="A57" s="366"/>
      <c r="B57" s="367"/>
      <c r="C57" s="367"/>
      <c r="D57" s="367"/>
      <c r="E57" s="367"/>
      <c r="F57" s="367"/>
      <c r="G57" s="367"/>
      <c r="H57" s="367"/>
      <c r="I57" s="367"/>
      <c r="J57" s="367"/>
      <c r="K57" s="367"/>
      <c r="L57" s="367"/>
      <c r="M57" s="367"/>
      <c r="N57" s="367"/>
      <c r="O57" s="367"/>
      <c r="P57" s="367"/>
      <c r="Q57" s="367"/>
      <c r="R57" s="367"/>
      <c r="S57" s="367"/>
      <c r="T57" s="367"/>
      <c r="U57" s="367"/>
      <c r="V57" s="374" t="s">
        <v>52</v>
      </c>
      <c r="W57" s="375"/>
      <c r="X57" s="375"/>
      <c r="Y57" s="375"/>
      <c r="Z57" s="376"/>
      <c r="AA57" s="377"/>
      <c r="AB57" s="378"/>
      <c r="AC57" s="378"/>
      <c r="AD57" s="378"/>
      <c r="AE57" s="379"/>
    </row>
  </sheetData>
  <sheetProtection algorithmName="SHA-512" hashValue="kygI7jNJAUjKY3aE9y0Bid75WLwDG4/gmYypBYVsOK205vfyirC9v2/zmiJsUS5GMV/Yql6ghn+CBMJyC+HpGw==" saltValue="rYGcwj2rB6ULzOgmck6nWQ==" spinCount="100000" sheet="1" scenarios="1"/>
  <mergeCells count="170">
    <mergeCell ref="AB17:AC17"/>
    <mergeCell ref="AD17:AE17"/>
    <mergeCell ref="C18:K18"/>
    <mergeCell ref="L18:U18"/>
    <mergeCell ref="X18:Y18"/>
    <mergeCell ref="A19:W19"/>
    <mergeCell ref="X19:AC20"/>
    <mergeCell ref="AD19:AD20"/>
    <mergeCell ref="A56:U57"/>
    <mergeCell ref="V56:Z56"/>
    <mergeCell ref="AA56:AE56"/>
    <mergeCell ref="V57:Z57"/>
    <mergeCell ref="AA57:AE57"/>
    <mergeCell ref="A54:B54"/>
    <mergeCell ref="C54:E54"/>
    <mergeCell ref="F54:G54"/>
    <mergeCell ref="I54:J54"/>
    <mergeCell ref="L54:M54"/>
    <mergeCell ref="O54:AE54"/>
    <mergeCell ref="A52:E52"/>
    <mergeCell ref="F52:AE52"/>
    <mergeCell ref="A53:B53"/>
    <mergeCell ref="C53:E53"/>
    <mergeCell ref="F53:G53"/>
    <mergeCell ref="I53:J53"/>
    <mergeCell ref="L53:M53"/>
    <mergeCell ref="O53:AE53"/>
    <mergeCell ref="A41:A49"/>
    <mergeCell ref="B41:B42"/>
    <mergeCell ref="C41:D42"/>
    <mergeCell ref="E41:E42"/>
    <mergeCell ref="F41:G42"/>
    <mergeCell ref="H41:M41"/>
    <mergeCell ref="H44:I44"/>
    <mergeCell ref="H47:I47"/>
    <mergeCell ref="H48:I48"/>
    <mergeCell ref="H49:I49"/>
    <mergeCell ref="W44:AE44"/>
    <mergeCell ref="H45:I45"/>
    <mergeCell ref="N45:O45"/>
    <mergeCell ref="W45:AE45"/>
    <mergeCell ref="H46:I46"/>
    <mergeCell ref="N46:O46"/>
    <mergeCell ref="Q46:AE46"/>
    <mergeCell ref="W41:AE42"/>
    <mergeCell ref="H42:I42"/>
    <mergeCell ref="J42:K42"/>
    <mergeCell ref="L42:M42"/>
    <mergeCell ref="H43:I43"/>
    <mergeCell ref="N43:O43"/>
    <mergeCell ref="W43:AE43"/>
    <mergeCell ref="N41:O42"/>
    <mergeCell ref="P41:P49"/>
    <mergeCell ref="Q41:Q45"/>
    <mergeCell ref="R41:R42"/>
    <mergeCell ref="S41:T42"/>
    <mergeCell ref="U41:V42"/>
    <mergeCell ref="N44:O44"/>
    <mergeCell ref="N47:O47"/>
    <mergeCell ref="Q47:AE49"/>
    <mergeCell ref="N48:O48"/>
    <mergeCell ref="N49:O49"/>
    <mergeCell ref="A40:AE40"/>
    <mergeCell ref="K37:L39"/>
    <mergeCell ref="M37:M39"/>
    <mergeCell ref="N37:N39"/>
    <mergeCell ref="O37:O39"/>
    <mergeCell ref="P37:P39"/>
    <mergeCell ref="U37:U39"/>
    <mergeCell ref="Y35:Y38"/>
    <mergeCell ref="Z35:AB38"/>
    <mergeCell ref="AC35:AD36"/>
    <mergeCell ref="AE35:AE36"/>
    <mergeCell ref="K36:L36"/>
    <mergeCell ref="M36:N36"/>
    <mergeCell ref="O36:P36"/>
    <mergeCell ref="C36:J39"/>
    <mergeCell ref="A31:AE31"/>
    <mergeCell ref="A32:B39"/>
    <mergeCell ref="C32:F32"/>
    <mergeCell ref="G32:P32"/>
    <mergeCell ref="Q32:R32"/>
    <mergeCell ref="S32:AE32"/>
    <mergeCell ref="G33:P33"/>
    <mergeCell ref="Q33:R33"/>
    <mergeCell ref="S33:AE33"/>
    <mergeCell ref="C34:J35"/>
    <mergeCell ref="K34:P35"/>
    <mergeCell ref="Q34:AE34"/>
    <mergeCell ref="Q35:Q39"/>
    <mergeCell ref="R35:T39"/>
    <mergeCell ref="U35:V36"/>
    <mergeCell ref="W35:X36"/>
    <mergeCell ref="V37:V39"/>
    <mergeCell ref="W37:W39"/>
    <mergeCell ref="X37:X39"/>
    <mergeCell ref="AC37:AD38"/>
    <mergeCell ref="AE37:AE38"/>
    <mergeCell ref="A27:AE27"/>
    <mergeCell ref="A28:B30"/>
    <mergeCell ref="C28:D30"/>
    <mergeCell ref="E28:Q28"/>
    <mergeCell ref="R28:S30"/>
    <mergeCell ref="T28:AE28"/>
    <mergeCell ref="F29:G29"/>
    <mergeCell ref="I29:L29"/>
    <mergeCell ref="N29:Q29"/>
    <mergeCell ref="T29:V29"/>
    <mergeCell ref="X29:Z29"/>
    <mergeCell ref="AB29:AE29"/>
    <mergeCell ref="T30:AE30"/>
    <mergeCell ref="O30:P30"/>
    <mergeCell ref="AE19:AE20"/>
    <mergeCell ref="A17:B18"/>
    <mergeCell ref="C17:K17"/>
    <mergeCell ref="L17:U17"/>
    <mergeCell ref="V17:W18"/>
    <mergeCell ref="X17:Y17"/>
    <mergeCell ref="Z17:AA17"/>
    <mergeCell ref="C23:J23"/>
    <mergeCell ref="K23:N23"/>
    <mergeCell ref="A23:B26"/>
    <mergeCell ref="C25:J25"/>
    <mergeCell ref="K25:U25"/>
    <mergeCell ref="V25:AE25"/>
    <mergeCell ref="C26:J26"/>
    <mergeCell ref="K26:U26"/>
    <mergeCell ref="V26:AE26"/>
    <mergeCell ref="C20:J20"/>
    <mergeCell ref="K20:N20"/>
    <mergeCell ref="O20:W20"/>
    <mergeCell ref="C24:E24"/>
    <mergeCell ref="G24:J24"/>
    <mergeCell ref="K24:L24"/>
    <mergeCell ref="M24:N24"/>
    <mergeCell ref="O24:AE24"/>
    <mergeCell ref="A16:B16"/>
    <mergeCell ref="C16:K16"/>
    <mergeCell ref="L16:U16"/>
    <mergeCell ref="V16:W16"/>
    <mergeCell ref="X16:AE16"/>
    <mergeCell ref="A7:L7"/>
    <mergeCell ref="A2:AE2"/>
    <mergeCell ref="A3:I3"/>
    <mergeCell ref="M3:R3"/>
    <mergeCell ref="T3:Y3"/>
    <mergeCell ref="A4:I5"/>
    <mergeCell ref="T4:Y6"/>
    <mergeCell ref="J5:K5"/>
    <mergeCell ref="C6:I6"/>
    <mergeCell ref="Z3:AE11"/>
    <mergeCell ref="N8:X8"/>
    <mergeCell ref="A8:L8"/>
    <mergeCell ref="A9:C9"/>
    <mergeCell ref="D9:F9"/>
    <mergeCell ref="G9:I9"/>
    <mergeCell ref="J9:L9"/>
    <mergeCell ref="N9:V10"/>
    <mergeCell ref="W9:X10"/>
    <mergeCell ref="H1:X1"/>
    <mergeCell ref="M4:N5"/>
    <mergeCell ref="O4:P5"/>
    <mergeCell ref="Q4:R5"/>
    <mergeCell ref="A10:C12"/>
    <mergeCell ref="D10:F12"/>
    <mergeCell ref="G10:I12"/>
    <mergeCell ref="J10:L12"/>
    <mergeCell ref="N11:V13"/>
    <mergeCell ref="W11:X13"/>
    <mergeCell ref="A1:G1"/>
  </mergeCells>
  <phoneticPr fontId="1"/>
  <conditionalFormatting sqref="AA56:AE57">
    <cfRule type="expression" dxfId="1779" priority="602" stopIfTrue="1">
      <formula>IF(AND($AA$56&lt;&gt;"",$AA$57&lt;&gt;""),TRUE,FALSE)</formula>
    </cfRule>
    <cfRule type="expression" dxfId="1778" priority="603">
      <formula>IF(OR($AA$56&lt;&gt;"",$AA$57&lt;&gt;""),TRUE,FALSE)</formula>
    </cfRule>
  </conditionalFormatting>
  <conditionalFormatting sqref="C53:E54">
    <cfRule type="expression" dxfId="1777" priority="600">
      <formula>IF(AND($C$53&lt;&gt;"",$C$54&lt;&gt;""),TRUE,FALSE)</formula>
    </cfRule>
    <cfRule type="expression" dxfId="1776" priority="601">
      <formula>IF(OR($C$53&lt;&gt;"",$C$54&lt;&gt;""),TRUE,FALSE)</formula>
    </cfRule>
  </conditionalFormatting>
  <conditionalFormatting sqref="F53:G54 I53:J54 L53:M54 O53:AE54">
    <cfRule type="expression" dxfId="1775" priority="590">
      <formula>IF($C$54="○",TRUE,FALSE)</formula>
    </cfRule>
  </conditionalFormatting>
  <conditionalFormatting sqref="F54:G54 I54:J54 L54:M54 O54:AE54">
    <cfRule type="expression" dxfId="1774" priority="588">
      <formula>IF(AND($F$53&lt;&gt;"",$I$53&lt;&gt;"",$L$53&lt;&gt;"",$O$53&lt;&gt;""),TRUE,FALSE)</formula>
    </cfRule>
  </conditionalFormatting>
  <conditionalFormatting sqref="F53:G53">
    <cfRule type="expression" dxfId="1773" priority="597">
      <formula>IF($F$53&lt;&gt;"",TRUE,FALSE)</formula>
    </cfRule>
  </conditionalFormatting>
  <conditionalFormatting sqref="I53:J53">
    <cfRule type="expression" dxfId="1772" priority="596">
      <formula>IF($I$53&lt;&gt;"",TRUE,FALSE)</formula>
    </cfRule>
  </conditionalFormatting>
  <conditionalFormatting sqref="L53:M53">
    <cfRule type="expression" dxfId="1771" priority="595">
      <formula>IF($L$53&lt;&gt;"",TRUE,FALSE)</formula>
    </cfRule>
  </conditionalFormatting>
  <conditionalFormatting sqref="O53:AE53">
    <cfRule type="expression" dxfId="1770" priority="594">
      <formula>IF($O$53&lt;&gt;"",TRUE,FALSE)</formula>
    </cfRule>
  </conditionalFormatting>
  <conditionalFormatting sqref="F54:G54">
    <cfRule type="expression" dxfId="1769" priority="599">
      <formula>IF($F$54&lt;&gt;"",TRUE,FALSE)</formula>
    </cfRule>
  </conditionalFormatting>
  <conditionalFormatting sqref="I54:J54">
    <cfRule type="expression" dxfId="1768" priority="598">
      <formula>IF($I$54&lt;&gt;"",TRUE,FALSE)</formula>
    </cfRule>
  </conditionalFormatting>
  <conditionalFormatting sqref="L54:M54">
    <cfRule type="expression" dxfId="1767" priority="592">
      <formula>IF($L$54&lt;&gt;"",TRUE,FALSE)</formula>
    </cfRule>
  </conditionalFormatting>
  <conditionalFormatting sqref="O54:AE54">
    <cfRule type="expression" dxfId="1766" priority="591">
      <formula>IF($O$54&lt;&gt;"",TRUE,FALSE)</formula>
    </cfRule>
  </conditionalFormatting>
  <conditionalFormatting sqref="X18:Y18">
    <cfRule type="expression" dxfId="1765" priority="585">
      <formula>IF($X$18&lt;&gt;"",TRUE,FALSE)</formula>
    </cfRule>
  </conditionalFormatting>
  <conditionalFormatting sqref="S43:AE43">
    <cfRule type="expression" dxfId="1764" priority="578">
      <formula>IF(AND(OR($S$43&lt;&gt;"",$T$43&lt;&gt;"",$U$43&lt;&gt;"",$V$43&lt;&gt;"",$W$43&lt;&gt;""),OR($S$43="",$T$43="",$U$43="",$V$43="",$W$43="")),TRUE,FALSE)</formula>
    </cfRule>
    <cfRule type="expression" dxfId="1763" priority="576">
      <formula>IF($W48&lt;&gt;"",TRUE,FALSE)</formula>
    </cfRule>
    <cfRule type="expression" dxfId="1762" priority="583" stopIfTrue="1">
      <formula>IF(AND($S43&lt;&gt;"",$T43&lt;&gt;"",$U43&lt;&gt;"",$V43&lt;&gt;"",$W43&lt;&gt;""),TRUE,FALSE)</formula>
    </cfRule>
  </conditionalFormatting>
  <conditionalFormatting sqref="S44:AE44">
    <cfRule type="expression" dxfId="1761" priority="582" stopIfTrue="1">
      <formula>IF(AND($S44&lt;&gt;"",$T44&lt;&gt;"",$U44&lt;&gt;"",$V44&lt;&gt;"",$W44&lt;&gt;""),TRUE,FALSE)</formula>
    </cfRule>
    <cfRule type="expression" dxfId="1760" priority="573">
      <formula>IF(AND(OR($S$44&lt;&gt;"",$T$44&lt;&gt;"",$U$44&lt;&gt;"",$V$44&lt;&gt;"",$W$44&lt;&gt;""),OR($S$44="",$T$44="",$U$44="",$V$44="",$W$44="")),TRUE,FALSE)</formula>
    </cfRule>
  </conditionalFormatting>
  <conditionalFormatting sqref="W44">
    <cfRule type="expression" dxfId="1759" priority="579">
      <formula>IF($W48&lt;&gt;"",TRUE,FALSE)</formula>
    </cfRule>
  </conditionalFormatting>
  <conditionalFormatting sqref="S45:AE45">
    <cfRule type="expression" dxfId="1758" priority="580">
      <formula>IF(AND($S45&lt;&gt;"",$T45&lt;&gt;"",$U45&lt;&gt;"",$V45&lt;&gt;"",$W45&lt;&gt;""),TRUE,FALSE)</formula>
    </cfRule>
    <cfRule type="expression" dxfId="1757" priority="577">
      <formula>IF(AND(OR($S$45&lt;&gt;"",$T$45&lt;&gt;"",$U$45&lt;&gt;"",$V$45&lt;&gt;"",$W$45&lt;&gt;""),OR($S$45="",$T$45="",$U$45="",$V$45="",$W$45="")),TRUE,FALSE)</formula>
    </cfRule>
  </conditionalFormatting>
  <conditionalFormatting sqref="C43">
    <cfRule type="expression" dxfId="1756" priority="489">
      <formula>IF(AND(COUNTIF($C43:$O43,"")&lt;13,$C43=""),TRUE,FALSE)</formula>
    </cfRule>
    <cfRule type="expression" dxfId="1755" priority="568">
      <formula>IF($C43&lt;&gt;"",TRUE,FALSE)</formula>
    </cfRule>
  </conditionalFormatting>
  <conditionalFormatting sqref="D43">
    <cfRule type="expression" dxfId="1754" priority="474">
      <formula>IF(AND(COUNTIF($C43:$O43,"")&lt;13,$D43=""),TRUE,FALSE)</formula>
    </cfRule>
    <cfRule type="expression" dxfId="1753" priority="567">
      <formula>IF($D43&lt;&gt;"",TRUE,FALSE)</formula>
    </cfRule>
  </conditionalFormatting>
  <conditionalFormatting sqref="H43">
    <cfRule type="expression" dxfId="1752" priority="458">
      <formula>IF(AND(COUNTIF($C43:$O43,"")&lt;13,$H43=""),TRUE,FALSE)</formula>
    </cfRule>
    <cfRule type="expression" dxfId="1751" priority="563">
      <formula>IF($H43&lt;&gt;"",TRUE,FALSE)</formula>
    </cfRule>
  </conditionalFormatting>
  <conditionalFormatting sqref="J43">
    <cfRule type="expression" dxfId="1750" priority="457">
      <formula>IF(AND(COUNTIF($C43:$O43,"")&lt;13,$J43=""),TRUE,FALSE)</formula>
    </cfRule>
    <cfRule type="expression" dxfId="1749" priority="562">
      <formula>IF($J43&lt;&gt;"",TRUE,FALSE)</formula>
    </cfRule>
  </conditionalFormatting>
  <conditionalFormatting sqref="K43">
    <cfRule type="expression" dxfId="1748" priority="456">
      <formula>IF(AND(COUNTIF($C43:$O43,"")&lt;13,$K43=""),TRUE,FALSE)</formula>
    </cfRule>
    <cfRule type="expression" dxfId="1747" priority="561">
      <formula>IF($K43&lt;&gt;"",TRUE,FALSE)</formula>
    </cfRule>
  </conditionalFormatting>
  <conditionalFormatting sqref="L43">
    <cfRule type="expression" dxfId="1746" priority="455">
      <formula>IF(AND(COUNTIF($C43:$O43,"")&lt;13,$L43=""),TRUE,FALSE)</formula>
    </cfRule>
    <cfRule type="expression" dxfId="1745" priority="560">
      <formula>IF($L43&lt;&gt;"",TRUE,FALSE)</formula>
    </cfRule>
  </conditionalFormatting>
  <conditionalFormatting sqref="M43">
    <cfRule type="expression" dxfId="1744" priority="454">
      <formula>IF(AND(COUNTIF($C43:$O43,"")&lt;13,$M43=""),TRUE,FALSE)</formula>
    </cfRule>
    <cfRule type="expression" dxfId="1743" priority="559">
      <formula>IF($M43&lt;&gt;"",TRUE,FALSE)</formula>
    </cfRule>
  </conditionalFormatting>
  <conditionalFormatting sqref="N43:O43">
    <cfRule type="expression" dxfId="1742" priority="453">
      <formula>IF(AND(COUNTIF($C43:$O43,"")&lt;13,$N43=""),TRUE,FALSE)</formula>
    </cfRule>
    <cfRule type="expression" dxfId="1741" priority="558">
      <formula>IF($N43&lt;&gt;"",TRUE,FALSE)</formula>
    </cfRule>
  </conditionalFormatting>
  <conditionalFormatting sqref="N44:O44">
    <cfRule type="expression" dxfId="1740" priority="355">
      <formula>IF(AND(COUNTIF($C44:$O44,"")&lt;13,$N44=""),TRUE,FALSE)</formula>
    </cfRule>
    <cfRule type="expression" dxfId="1739" priority="356">
      <formula>IF($N44&lt;&gt;"",TRUE,FALSE)</formula>
    </cfRule>
  </conditionalFormatting>
  <conditionalFormatting sqref="N45:O45">
    <cfRule type="expression" dxfId="1738" priority="353">
      <formula>IF(AND(COUNTIF($C45:$O45,"")&lt;13,$N45=""),TRUE,FALSE)</formula>
    </cfRule>
    <cfRule type="expression" dxfId="1737" priority="354">
      <formula>IF($N45&lt;&gt;"",TRUE,FALSE)</formula>
    </cfRule>
  </conditionalFormatting>
  <conditionalFormatting sqref="N46:O46">
    <cfRule type="expression" dxfId="1736" priority="351">
      <formula>IF(AND(COUNTIF($C46:$O46,"")&lt;13,$N46=""),TRUE,FALSE)</formula>
    </cfRule>
    <cfRule type="expression" dxfId="1735" priority="352">
      <formula>IF($N46&lt;&gt;"",TRUE,FALSE)</formula>
    </cfRule>
  </conditionalFormatting>
  <conditionalFormatting sqref="N47:O47">
    <cfRule type="expression" dxfId="1734" priority="349">
      <formula>IF(AND(COUNTIF($C47:$O47,"")&lt;13,$N47=""),TRUE,FALSE)</formula>
    </cfRule>
    <cfRule type="expression" dxfId="1733" priority="350">
      <formula>IF($N47&lt;&gt;"",TRUE,FALSE)</formula>
    </cfRule>
  </conditionalFormatting>
  <conditionalFormatting sqref="N48:O48">
    <cfRule type="expression" dxfId="1732" priority="347">
      <formula>IF(AND(COUNTIF($C48:$O48,"")&lt;13,$N48=""),TRUE,FALSE)</formula>
    </cfRule>
    <cfRule type="expression" dxfId="1731" priority="348">
      <formula>IF($N48&lt;&gt;"",TRUE,FALSE)</formula>
    </cfRule>
  </conditionalFormatting>
  <conditionalFormatting sqref="N49:O49">
    <cfRule type="expression" dxfId="1730" priority="345">
      <formula>IF(AND(COUNTIF($C49:$O49,"")&lt;13,$N49=""),TRUE,FALSE)</formula>
    </cfRule>
    <cfRule type="expression" dxfId="1729" priority="346">
      <formula>IF($N49&lt;&gt;"",TRUE,FALSE)</formula>
    </cfRule>
  </conditionalFormatting>
  <conditionalFormatting sqref="M4:R5">
    <cfRule type="expression" dxfId="1728" priority="344" stopIfTrue="1">
      <formula>IF(COUNTIF($M$4:$R$5,"")=9,TRUE,FALSE)</formula>
    </cfRule>
  </conditionalFormatting>
  <conditionalFormatting sqref="A10:C12">
    <cfRule type="expression" dxfId="1727" priority="342">
      <formula>IF($A10&lt;&gt;"",TRUE,FALSE)</formula>
    </cfRule>
    <cfRule type="expression" dxfId="1726" priority="338">
      <formula>IF(AND(COUNTIF($A10:$J10,"")&lt;10,$A10=""),TRUE,FALSE)</formula>
    </cfRule>
  </conditionalFormatting>
  <conditionalFormatting sqref="D10:F12">
    <cfRule type="expression" dxfId="1725" priority="341">
      <formula>IF($D10&lt;&gt;"",TRUE,FALSE)</formula>
    </cfRule>
    <cfRule type="expression" dxfId="1724" priority="337">
      <formula>IF(AND(COUNTIF($A10:$J10,"")&lt;10,$D10=""),TRUE,FALSE)</formula>
    </cfRule>
  </conditionalFormatting>
  <conditionalFormatting sqref="G10">
    <cfRule type="expression" dxfId="1723" priority="340">
      <formula>IF($G10&lt;&gt;"",TRUE,FALSE)</formula>
    </cfRule>
  </conditionalFormatting>
  <conditionalFormatting sqref="J10:L12">
    <cfRule type="expression" dxfId="1722" priority="339">
      <formula>IF($J10&lt;&gt;"",TRUE,FALSE)</formula>
    </cfRule>
    <cfRule type="expression" dxfId="1721" priority="335">
      <formula>IF(AND(COUNTIF($A10:$J10,"")&lt;10,$J10=""),TRUE,FALSE)</formula>
    </cfRule>
  </conditionalFormatting>
  <conditionalFormatting sqref="G10:I12">
    <cfRule type="expression" dxfId="1720" priority="336">
      <formula>IF(AND(COUNTIF($A10:$J10,"")&lt;10,$G10=""),TRUE,FALSE)</formula>
    </cfRule>
  </conditionalFormatting>
  <conditionalFormatting sqref="W9:X10">
    <cfRule type="expression" dxfId="1719" priority="332">
      <formula>IF($W9&lt;&gt;"",TRUE,FALSE)</formula>
    </cfRule>
  </conditionalFormatting>
  <conditionalFormatting sqref="W11:X13">
    <cfRule type="expression" dxfId="1718" priority="331">
      <formula>IF($W11&lt;&gt;"",TRUE,FALSE)</formula>
    </cfRule>
  </conditionalFormatting>
  <conditionalFormatting sqref="C18:K18">
    <cfRule type="expression" dxfId="1717" priority="330">
      <formula>IF($C$18&lt;&gt;"",TRUE,FALSE)</formula>
    </cfRule>
  </conditionalFormatting>
  <conditionalFormatting sqref="L18:U18">
    <cfRule type="expression" dxfId="1716" priority="329">
      <formula>IF($L$18&lt;&gt;"",TRUE,FALSE)</formula>
    </cfRule>
  </conditionalFormatting>
  <conditionalFormatting sqref="L16:U16">
    <cfRule type="expression" dxfId="1715" priority="328">
      <formula>IF($L$16&lt;&gt;"",TRUE,FALSE)</formula>
    </cfRule>
  </conditionalFormatting>
  <conditionalFormatting sqref="C16:K16">
    <cfRule type="expression" dxfId="1714" priority="327">
      <formula>IF($C$16&lt;&gt;"",TRUE,FALSE)</formula>
    </cfRule>
  </conditionalFormatting>
  <conditionalFormatting sqref="Z18">
    <cfRule type="expression" dxfId="1713" priority="584">
      <formula>IF($Z$18&lt;&gt;"",TRUE,FALSE)</formula>
    </cfRule>
  </conditionalFormatting>
  <conditionalFormatting sqref="AA18">
    <cfRule type="expression" dxfId="1712" priority="326">
      <formula>IF($AA$18&lt;&gt;"",TRUE,FALSE)</formula>
    </cfRule>
  </conditionalFormatting>
  <conditionalFormatting sqref="AB18">
    <cfRule type="expression" dxfId="1711" priority="325">
      <formula>IF($AB$18&lt;&gt;"",TRUE,FALSE)</formula>
    </cfRule>
  </conditionalFormatting>
  <conditionalFormatting sqref="AC18">
    <cfRule type="expression" dxfId="1710" priority="324">
      <formula>IF($AC$18&lt;&gt;"",TRUE,FALSE)</formula>
    </cfRule>
  </conditionalFormatting>
  <conditionalFormatting sqref="AD18">
    <cfRule type="expression" dxfId="1709" priority="323">
      <formula>IF($AD$18&lt;&gt;"",TRUE,FALSE)</formula>
    </cfRule>
  </conditionalFormatting>
  <conditionalFormatting sqref="AE18">
    <cfRule type="expression" dxfId="1708" priority="322">
      <formula>IF($AE$18&lt;&gt;"",TRUE,FALSE)</formula>
    </cfRule>
  </conditionalFormatting>
  <conditionalFormatting sqref="C24:E24">
    <cfRule type="expression" dxfId="1707" priority="320">
      <formula>IF($C$24&lt;&gt;"",TRUE,FALSE)</formula>
    </cfRule>
  </conditionalFormatting>
  <conditionalFormatting sqref="G24:J24">
    <cfRule type="expression" dxfId="1706" priority="319">
      <formula>IF($G$24&lt;&gt;"",TRUE,FALSE)</formula>
    </cfRule>
  </conditionalFormatting>
  <conditionalFormatting sqref="K24:L24">
    <cfRule type="expression" dxfId="1705" priority="318">
      <formula>IF($K$24&lt;&gt;"",TRUE,FALSE)</formula>
    </cfRule>
  </conditionalFormatting>
  <conditionalFormatting sqref="M24:N24">
    <cfRule type="expression" dxfId="1704" priority="317">
      <formula>IF($M$24&lt;&gt;"",TRUE,FALSE)</formula>
    </cfRule>
  </conditionalFormatting>
  <conditionalFormatting sqref="C26:J26">
    <cfRule type="expression" dxfId="1703" priority="316">
      <formula>IF($C$26&lt;&gt;"",TRUE,FALSE)</formula>
    </cfRule>
  </conditionalFormatting>
  <conditionalFormatting sqref="K26:U26">
    <cfRule type="expression" dxfId="1702" priority="315">
      <formula>IF($K$26&lt;&gt;"",TRUE,FALSE)</formula>
    </cfRule>
  </conditionalFormatting>
  <conditionalFormatting sqref="V26:AE26">
    <cfRule type="expression" dxfId="1701" priority="314">
      <formula>IF($V$26&lt;&gt;"",TRUE,FALSE)</formula>
    </cfRule>
  </conditionalFormatting>
  <conditionalFormatting sqref="F29:G29">
    <cfRule type="expression" dxfId="1700" priority="313">
      <formula>IF($F$29&lt;&gt;"",TRUE,FALSE)</formula>
    </cfRule>
  </conditionalFormatting>
  <conditionalFormatting sqref="I29:L29">
    <cfRule type="expression" dxfId="1699" priority="312">
      <formula>IF($I$29&lt;&gt;"",TRUE,FALSE)</formula>
    </cfRule>
  </conditionalFormatting>
  <conditionalFormatting sqref="N29:Q29">
    <cfRule type="expression" dxfId="1698" priority="311">
      <formula>IF($N$29&lt;&gt;"",TRUE,FALSE)</formula>
    </cfRule>
  </conditionalFormatting>
  <conditionalFormatting sqref="T29:V29">
    <cfRule type="expression" dxfId="1697" priority="310">
      <formula>IF($T$29&lt;&gt;"",TRUE,FALSE)</formula>
    </cfRule>
  </conditionalFormatting>
  <conditionalFormatting sqref="X29:Z29">
    <cfRule type="expression" dxfId="1696" priority="309">
      <formula>IF($X$29&lt;&gt;"",TRUE,FALSE)</formula>
    </cfRule>
  </conditionalFormatting>
  <conditionalFormatting sqref="AB29:AE29">
    <cfRule type="expression" dxfId="1695" priority="308">
      <formula>IF($AB$29&lt;&gt;"",TRUE,FALSE)</formula>
    </cfRule>
  </conditionalFormatting>
  <conditionalFormatting sqref="M30:Q30">
    <cfRule type="expression" dxfId="1694" priority="307">
      <formula>IF($O$30&lt;&gt;"",TRUE,FALSE)</formula>
    </cfRule>
  </conditionalFormatting>
  <conditionalFormatting sqref="C33">
    <cfRule type="expression" dxfId="1693" priority="306">
      <formula>IF($C$33&lt;&gt;"",TRUE,FALSE)</formula>
    </cfRule>
  </conditionalFormatting>
  <conditionalFormatting sqref="D33">
    <cfRule type="expression" dxfId="1692" priority="305">
      <formula>IF($D$33&lt;&gt;"",TRUE,FALSE)</formula>
    </cfRule>
  </conditionalFormatting>
  <conditionalFormatting sqref="E33">
    <cfRule type="expression" dxfId="1691" priority="304">
      <formula>IF($E$33&lt;&gt;"",TRUE,FALSE)</formula>
    </cfRule>
  </conditionalFormatting>
  <conditionalFormatting sqref="F33">
    <cfRule type="expression" dxfId="1690" priority="303">
      <formula>IF($F$33&lt;&gt;"",TRUE,FALSE)</formula>
    </cfRule>
  </conditionalFormatting>
  <conditionalFormatting sqref="G33:P33">
    <cfRule type="expression" dxfId="1689" priority="302">
      <formula>IF($G$33&lt;&gt;"",TRUE,FALSE)</formula>
    </cfRule>
  </conditionalFormatting>
  <conditionalFormatting sqref="Q33:R33">
    <cfRule type="expression" dxfId="1688" priority="301">
      <formula>IF($Q$33&lt;&gt;"",TRUE,FALSE)</formula>
    </cfRule>
  </conditionalFormatting>
  <conditionalFormatting sqref="S33:AE33">
    <cfRule type="expression" dxfId="1687" priority="300">
      <formula>IF($S$33&lt;&gt;"",TRUE,FALSE)</formula>
    </cfRule>
  </conditionalFormatting>
  <conditionalFormatting sqref="K37:L39">
    <cfRule type="expression" dxfId="1686" priority="299">
      <formula>IF($K$37&lt;&gt;"",TRUE,FALSE)</formula>
    </cfRule>
  </conditionalFormatting>
  <conditionalFormatting sqref="M37:M39">
    <cfRule type="expression" dxfId="1685" priority="298">
      <formula>IF($M$37&lt;&gt;"",TRUE,FALSE)</formula>
    </cfRule>
  </conditionalFormatting>
  <conditionalFormatting sqref="N37:N39">
    <cfRule type="expression" dxfId="1684" priority="297">
      <formula>IF($N$37&lt;&gt;"",TRUE,FALSE)</formula>
    </cfRule>
  </conditionalFormatting>
  <conditionalFormatting sqref="O37:O39">
    <cfRule type="expression" dxfId="1683" priority="296">
      <formula>IF($O$37&lt;&gt;"",TRUE,FALSE)</formula>
    </cfRule>
  </conditionalFormatting>
  <conditionalFormatting sqref="P37:P39">
    <cfRule type="expression" dxfId="1682" priority="295">
      <formula>IF($P$37&lt;&gt;"",TRUE,FALSE)</formula>
    </cfRule>
  </conditionalFormatting>
  <conditionalFormatting sqref="A52:A53">
    <cfRule type="expression" dxfId="1681" priority="604"/>
  </conditionalFormatting>
  <conditionalFormatting sqref="C44">
    <cfRule type="expression" dxfId="1680" priority="253">
      <formula>IF(AND(COUNTIF($C44:$O44,"")&lt;13,$C44=""),TRUE,FALSE)</formula>
    </cfRule>
    <cfRule type="expression" dxfId="1679" priority="258">
      <formula>IF($C44&lt;&gt;"",TRUE,FALSE)</formula>
    </cfRule>
  </conditionalFormatting>
  <conditionalFormatting sqref="D44">
    <cfRule type="expression" dxfId="1678" priority="252">
      <formula>IF(AND(COUNTIF($C44:$O44,"")&lt;13,$D44=""),TRUE,FALSE)</formula>
    </cfRule>
    <cfRule type="expression" dxfId="1677" priority="257">
      <formula>IF($D44&lt;&gt;"",TRUE,FALSE)</formula>
    </cfRule>
  </conditionalFormatting>
  <conditionalFormatting sqref="C45">
    <cfRule type="expression" dxfId="1676" priority="240">
      <formula>IF(AND(COUNTIF($C45:$O45,"")&lt;13,$C45=""),TRUE,FALSE)</formula>
    </cfRule>
    <cfRule type="expression" dxfId="1675" priority="245">
      <formula>IF($C45&lt;&gt;"",TRUE,FALSE)</formula>
    </cfRule>
  </conditionalFormatting>
  <conditionalFormatting sqref="D45">
    <cfRule type="expression" dxfId="1674" priority="239">
      <formula>IF(AND(COUNTIF($C45:$O45,"")&lt;13,$D45=""),TRUE,FALSE)</formula>
    </cfRule>
    <cfRule type="expression" dxfId="1673" priority="244">
      <formula>IF($D45&lt;&gt;"",TRUE,FALSE)</formula>
    </cfRule>
  </conditionalFormatting>
  <conditionalFormatting sqref="C46">
    <cfRule type="expression" dxfId="1672" priority="227">
      <formula>IF(AND(COUNTIF($C46:$O46,"")&lt;13,$C46=""),TRUE,FALSE)</formula>
    </cfRule>
    <cfRule type="expression" dxfId="1671" priority="232">
      <formula>IF($C46&lt;&gt;"",TRUE,FALSE)</formula>
    </cfRule>
  </conditionalFormatting>
  <conditionalFormatting sqref="D46">
    <cfRule type="expression" dxfId="1670" priority="226">
      <formula>IF(AND(COUNTIF($C46:$O46,"")&lt;13,$D46=""),TRUE,FALSE)</formula>
    </cfRule>
    <cfRule type="expression" dxfId="1669" priority="231">
      <formula>IF($D46&lt;&gt;"",TRUE,FALSE)</formula>
    </cfRule>
  </conditionalFormatting>
  <conditionalFormatting sqref="C47">
    <cfRule type="expression" dxfId="1668" priority="214">
      <formula>IF(AND(COUNTIF($C47:$O47,"")&lt;13,$C47=""),TRUE,FALSE)</formula>
    </cfRule>
    <cfRule type="expression" dxfId="1667" priority="219">
      <formula>IF($C47&lt;&gt;"",TRUE,FALSE)</formula>
    </cfRule>
  </conditionalFormatting>
  <conditionalFormatting sqref="D47">
    <cfRule type="expression" dxfId="1666" priority="213">
      <formula>IF(AND(COUNTIF($C47:$O47,"")&lt;13,$D47=""),TRUE,FALSE)</formula>
    </cfRule>
    <cfRule type="expression" dxfId="1665" priority="218">
      <formula>IF($D47&lt;&gt;"",TRUE,FALSE)</formula>
    </cfRule>
  </conditionalFormatting>
  <conditionalFormatting sqref="C48">
    <cfRule type="expression" dxfId="1664" priority="201">
      <formula>IF(AND(COUNTIF($C48:$O48,"")&lt;13,$C48=""),TRUE,FALSE)</formula>
    </cfRule>
    <cfRule type="expression" dxfId="1663" priority="206">
      <formula>IF($C48&lt;&gt;"",TRUE,FALSE)</formula>
    </cfRule>
  </conditionalFormatting>
  <conditionalFormatting sqref="D48">
    <cfRule type="expression" dxfId="1662" priority="200">
      <formula>IF(AND(COUNTIF($C48:$O48,"")&lt;13,$D48=""),TRUE,FALSE)</formula>
    </cfRule>
    <cfRule type="expression" dxfId="1661" priority="205">
      <formula>IF($D48&lt;&gt;"",TRUE,FALSE)</formula>
    </cfRule>
  </conditionalFormatting>
  <conditionalFormatting sqref="C49">
    <cfRule type="expression" dxfId="1660" priority="188">
      <formula>IF(AND(COUNTIF($C49:$O49,"")&lt;13,$C49=""),TRUE,FALSE)</formula>
    </cfRule>
    <cfRule type="expression" dxfId="1659" priority="193">
      <formula>IF($C49&lt;&gt;"",TRUE,FALSE)</formula>
    </cfRule>
  </conditionalFormatting>
  <conditionalFormatting sqref="D49">
    <cfRule type="expression" dxfId="1658" priority="187">
      <formula>IF(AND(COUNTIF($C49:$O49,"")&lt;13,$D49=""),TRUE,FALSE)</formula>
    </cfRule>
    <cfRule type="expression" dxfId="1657" priority="192">
      <formula>IF($D49&lt;&gt;"",TRUE,FALSE)</formula>
    </cfRule>
  </conditionalFormatting>
  <conditionalFormatting sqref="E43">
    <cfRule type="expression" dxfId="1656" priority="177">
      <formula>IF(AND(COUNTIF($C43:$O43,"")&lt;13,$E43=""),TRUE,FALSE)</formula>
    </cfRule>
    <cfRule type="expression" dxfId="1655" priority="180">
      <formula>IF($E43&lt;&gt;"",TRUE,FALSE)</formula>
    </cfRule>
  </conditionalFormatting>
  <conditionalFormatting sqref="F43">
    <cfRule type="expression" dxfId="1654" priority="176">
      <formula>IF(AND(COUNTIF($C43:$O43,"")&lt;13,$F43=""),TRUE,FALSE)</formula>
    </cfRule>
    <cfRule type="expression" dxfId="1653" priority="179">
      <formula>IF($F43&lt;&gt;"",TRUE,FALSE)</formula>
    </cfRule>
  </conditionalFormatting>
  <conditionalFormatting sqref="G43">
    <cfRule type="expression" dxfId="1652" priority="175">
      <formula>IF(AND(COUNTIF($C43:$O43,"")&lt;13,$G43=""),TRUE,FALSE)</formula>
    </cfRule>
    <cfRule type="expression" dxfId="1651" priority="178">
      <formula>IF($G43&lt;&gt;"",TRUE,FALSE)</formula>
    </cfRule>
  </conditionalFormatting>
  <conditionalFormatting sqref="E44">
    <cfRule type="expression" dxfId="1650" priority="129">
      <formula>IF(AND(COUNTIF($C44:$O44,"")&lt;13,$E44=""),TRUE,FALSE)</formula>
    </cfRule>
    <cfRule type="expression" dxfId="1649" priority="132">
      <formula>IF($E44&lt;&gt;"",TRUE,FALSE)</formula>
    </cfRule>
  </conditionalFormatting>
  <conditionalFormatting sqref="F44">
    <cfRule type="expression" dxfId="1648" priority="128">
      <formula>IF(AND(COUNTIF($C44:$O44,"")&lt;13,$F44=""),TRUE,FALSE)</formula>
    </cfRule>
    <cfRule type="expression" dxfId="1647" priority="131">
      <formula>IF($F44&lt;&gt;"",TRUE,FALSE)</formula>
    </cfRule>
  </conditionalFormatting>
  <conditionalFormatting sqref="G44">
    <cfRule type="expression" dxfId="1646" priority="127">
      <formula>IF(AND(COUNTIF($C44:$O44,"")&lt;13,$G44=""),TRUE,FALSE)</formula>
    </cfRule>
    <cfRule type="expression" dxfId="1645" priority="130">
      <formula>IF($G44&lt;&gt;"",TRUE,FALSE)</formula>
    </cfRule>
  </conditionalFormatting>
  <conditionalFormatting sqref="E45">
    <cfRule type="expression" dxfId="1644" priority="121">
      <formula>IF(AND(COUNTIF($C45:$O45,"")&lt;13,$E45=""),TRUE,FALSE)</formula>
    </cfRule>
    <cfRule type="expression" dxfId="1643" priority="124">
      <formula>IF($E45&lt;&gt;"",TRUE,FALSE)</formula>
    </cfRule>
  </conditionalFormatting>
  <conditionalFormatting sqref="F45">
    <cfRule type="expression" dxfId="1642" priority="120">
      <formula>IF(AND(COUNTIF($C45:$O45,"")&lt;13,$F45=""),TRUE,FALSE)</formula>
    </cfRule>
    <cfRule type="expression" dxfId="1641" priority="123">
      <formula>IF($F45&lt;&gt;"",TRUE,FALSE)</formula>
    </cfRule>
  </conditionalFormatting>
  <conditionalFormatting sqref="G45">
    <cfRule type="expression" dxfId="1640" priority="119">
      <formula>IF(AND(COUNTIF($C45:$O45,"")&lt;13,$G45=""),TRUE,FALSE)</formula>
    </cfRule>
    <cfRule type="expression" dxfId="1639" priority="122">
      <formula>IF($G45&lt;&gt;"",TRUE,FALSE)</formula>
    </cfRule>
  </conditionalFormatting>
  <conditionalFormatting sqref="E46">
    <cfRule type="expression" dxfId="1638" priority="113">
      <formula>IF(AND(COUNTIF($C46:$O46,"")&lt;13,$E46=""),TRUE,FALSE)</formula>
    </cfRule>
    <cfRule type="expression" dxfId="1637" priority="116">
      <formula>IF($E46&lt;&gt;"",TRUE,FALSE)</formula>
    </cfRule>
  </conditionalFormatting>
  <conditionalFormatting sqref="F46">
    <cfRule type="expression" dxfId="1636" priority="112">
      <formula>IF(AND(COUNTIF($C46:$O46,"")&lt;13,$F46=""),TRUE,FALSE)</formula>
    </cfRule>
    <cfRule type="expression" dxfId="1635" priority="115">
      <formula>IF($F46&lt;&gt;"",TRUE,FALSE)</formula>
    </cfRule>
  </conditionalFormatting>
  <conditionalFormatting sqref="G46">
    <cfRule type="expression" dxfId="1634" priority="111">
      <formula>IF(AND(COUNTIF($C46:$O46,"")&lt;13,$G46=""),TRUE,FALSE)</formula>
    </cfRule>
    <cfRule type="expression" dxfId="1633" priority="114">
      <formula>IF($G46&lt;&gt;"",TRUE,FALSE)</formula>
    </cfRule>
  </conditionalFormatting>
  <conditionalFormatting sqref="E47">
    <cfRule type="expression" dxfId="1632" priority="105">
      <formula>IF(AND(COUNTIF($C47:$O47,"")&lt;13,$E47=""),TRUE,FALSE)</formula>
    </cfRule>
    <cfRule type="expression" dxfId="1631" priority="108">
      <formula>IF($E47&lt;&gt;"",TRUE,FALSE)</formula>
    </cfRule>
  </conditionalFormatting>
  <conditionalFormatting sqref="F47">
    <cfRule type="expression" dxfId="1630" priority="104">
      <formula>IF(AND(COUNTIF($C47:$O47,"")&lt;13,$F47=""),TRUE,FALSE)</formula>
    </cfRule>
    <cfRule type="expression" dxfId="1629" priority="107">
      <formula>IF($F47&lt;&gt;"",TRUE,FALSE)</formula>
    </cfRule>
  </conditionalFormatting>
  <conditionalFormatting sqref="G47">
    <cfRule type="expression" dxfId="1628" priority="103">
      <formula>IF(AND(COUNTIF($C47:$O47,"")&lt;13,$G47=""),TRUE,FALSE)</formula>
    </cfRule>
    <cfRule type="expression" dxfId="1627" priority="106">
      <formula>IF($G47&lt;&gt;"",TRUE,FALSE)</formula>
    </cfRule>
  </conditionalFormatting>
  <conditionalFormatting sqref="E48">
    <cfRule type="expression" dxfId="1626" priority="97">
      <formula>IF(AND(COUNTIF($C48:$O48,"")&lt;13,$E48=""),TRUE,FALSE)</formula>
    </cfRule>
    <cfRule type="expression" dxfId="1625" priority="100">
      <formula>IF($E48&lt;&gt;"",TRUE,FALSE)</formula>
    </cfRule>
  </conditionalFormatting>
  <conditionalFormatting sqref="F48">
    <cfRule type="expression" dxfId="1624" priority="96">
      <formula>IF(AND(COUNTIF($C48:$O48,"")&lt;13,$F48=""),TRUE,FALSE)</formula>
    </cfRule>
    <cfRule type="expression" dxfId="1623" priority="99">
      <formula>IF($F48&lt;&gt;"",TRUE,FALSE)</formula>
    </cfRule>
  </conditionalFormatting>
  <conditionalFormatting sqref="G48">
    <cfRule type="expression" dxfId="1622" priority="95">
      <formula>IF(AND(COUNTIF($C48:$O48,"")&lt;13,$G48=""),TRUE,FALSE)</formula>
    </cfRule>
    <cfRule type="expression" dxfId="1621" priority="98">
      <formula>IF($G48&lt;&gt;"",TRUE,FALSE)</formula>
    </cfRule>
  </conditionalFormatting>
  <conditionalFormatting sqref="E49">
    <cfRule type="expression" dxfId="1620" priority="89">
      <formula>IF(AND(COUNTIF($C49:$O49,"")&lt;13,$E49=""),TRUE,FALSE)</formula>
    </cfRule>
    <cfRule type="expression" dxfId="1619" priority="92">
      <formula>IF($E49&lt;&gt;"",TRUE,FALSE)</formula>
    </cfRule>
  </conditionalFormatting>
  <conditionalFormatting sqref="F49">
    <cfRule type="expression" dxfId="1618" priority="88">
      <formula>IF(AND(COUNTIF($C49:$O49,"")&lt;13,$F49=""),TRUE,FALSE)</formula>
    </cfRule>
    <cfRule type="expression" dxfId="1617" priority="91">
      <formula>IF($F49&lt;&gt;"",TRUE,FALSE)</formula>
    </cfRule>
  </conditionalFormatting>
  <conditionalFormatting sqref="G49">
    <cfRule type="expression" dxfId="1616" priority="87">
      <formula>IF(AND(COUNTIF($C49:$O49,"")&lt;13,$G49=""),TRUE,FALSE)</formula>
    </cfRule>
    <cfRule type="expression" dxfId="1615" priority="90">
      <formula>IF($G49&lt;&gt;"",TRUE,FALSE)</formula>
    </cfRule>
  </conditionalFormatting>
  <conditionalFormatting sqref="H44">
    <cfRule type="expression" dxfId="1614" priority="64">
      <formula>IF(AND(COUNTIF($C44:$O44,"")&lt;13,$H44=""),TRUE,FALSE)</formula>
    </cfRule>
    <cfRule type="expression" dxfId="1613" priority="69">
      <formula>IF($H44&lt;&gt;"",TRUE,FALSE)</formula>
    </cfRule>
  </conditionalFormatting>
  <conditionalFormatting sqref="J44">
    <cfRule type="expression" dxfId="1612" priority="63">
      <formula>IF(AND(COUNTIF($C44:$O44,"")&lt;13,$J44=""),TRUE,FALSE)</formula>
    </cfRule>
    <cfRule type="expression" dxfId="1611" priority="68">
      <formula>IF($J44&lt;&gt;"",TRUE,FALSE)</formula>
    </cfRule>
  </conditionalFormatting>
  <conditionalFormatting sqref="K44">
    <cfRule type="expression" dxfId="1610" priority="62">
      <formula>IF(AND(COUNTIF($C44:$O44,"")&lt;13,$K44=""),TRUE,FALSE)</formula>
    </cfRule>
    <cfRule type="expression" dxfId="1609" priority="67">
      <formula>IF($K44&lt;&gt;"",TRUE,FALSE)</formula>
    </cfRule>
  </conditionalFormatting>
  <conditionalFormatting sqref="L44">
    <cfRule type="expression" dxfId="1608" priority="61">
      <formula>IF(AND(COUNTIF($C44:$O44,"")&lt;13,$L44=""),TRUE,FALSE)</formula>
    </cfRule>
    <cfRule type="expression" dxfId="1607" priority="66">
      <formula>IF($L44&lt;&gt;"",TRUE,FALSE)</formula>
    </cfRule>
  </conditionalFormatting>
  <conditionalFormatting sqref="M44">
    <cfRule type="expression" dxfId="1606" priority="60">
      <formula>IF(AND(COUNTIF($C44:$O44,"")&lt;13,$M44=""),TRUE,FALSE)</formula>
    </cfRule>
    <cfRule type="expression" dxfId="1605" priority="65">
      <formula>IF($M44&lt;&gt;"",TRUE,FALSE)</formula>
    </cfRule>
  </conditionalFormatting>
  <conditionalFormatting sqref="H45">
    <cfRule type="expression" dxfId="1604" priority="53">
      <formula>IF(AND(COUNTIF($C45:$O45,"")&lt;13,$H45=""),TRUE,FALSE)</formula>
    </cfRule>
    <cfRule type="expression" dxfId="1603" priority="58">
      <formula>IF($H45&lt;&gt;"",TRUE,FALSE)</formula>
    </cfRule>
  </conditionalFormatting>
  <conditionalFormatting sqref="J45">
    <cfRule type="expression" dxfId="1602" priority="52">
      <formula>IF(AND(COUNTIF($C45:$O45,"")&lt;13,$J45=""),TRUE,FALSE)</formula>
    </cfRule>
    <cfRule type="expression" dxfId="1601" priority="57">
      <formula>IF($J45&lt;&gt;"",TRUE,FALSE)</formula>
    </cfRule>
  </conditionalFormatting>
  <conditionalFormatting sqref="K45">
    <cfRule type="expression" dxfId="1600" priority="51">
      <formula>IF(AND(COUNTIF($C45:$O45,"")&lt;13,$K45=""),TRUE,FALSE)</formula>
    </cfRule>
    <cfRule type="expression" dxfId="1599" priority="56">
      <formula>IF($K45&lt;&gt;"",TRUE,FALSE)</formula>
    </cfRule>
  </conditionalFormatting>
  <conditionalFormatting sqref="L45">
    <cfRule type="expression" dxfId="1598" priority="50">
      <formula>IF(AND(COUNTIF($C45:$O45,"")&lt;13,$L45=""),TRUE,FALSE)</formula>
    </cfRule>
    <cfRule type="expression" dxfId="1597" priority="55">
      <formula>IF($L45&lt;&gt;"",TRUE,FALSE)</formula>
    </cfRule>
  </conditionalFormatting>
  <conditionalFormatting sqref="M45">
    <cfRule type="expression" dxfId="1596" priority="49">
      <formula>IF(AND(COUNTIF($C45:$O45,"")&lt;13,$M45=""),TRUE,FALSE)</formula>
    </cfRule>
    <cfRule type="expression" dxfId="1595" priority="54">
      <formula>IF($M45&lt;&gt;"",TRUE,FALSE)</formula>
    </cfRule>
  </conditionalFormatting>
  <conditionalFormatting sqref="H46">
    <cfRule type="expression" dxfId="1594" priority="42">
      <formula>IF(AND(COUNTIF($C46:$O46,"")&lt;13,$H46=""),TRUE,FALSE)</formula>
    </cfRule>
    <cfRule type="expression" dxfId="1593" priority="47">
      <formula>IF($H46&lt;&gt;"",TRUE,FALSE)</formula>
    </cfRule>
  </conditionalFormatting>
  <conditionalFormatting sqref="J46">
    <cfRule type="expression" dxfId="1592" priority="41">
      <formula>IF(AND(COUNTIF($C46:$O46,"")&lt;13,$J46=""),TRUE,FALSE)</formula>
    </cfRule>
    <cfRule type="expression" dxfId="1591" priority="46">
      <formula>IF($J46&lt;&gt;"",TRUE,FALSE)</formula>
    </cfRule>
  </conditionalFormatting>
  <conditionalFormatting sqref="K46">
    <cfRule type="expression" dxfId="1590" priority="40">
      <formula>IF(AND(COUNTIF($C46:$O46,"")&lt;13,$K46=""),TRUE,FALSE)</formula>
    </cfRule>
    <cfRule type="expression" dxfId="1589" priority="45">
      <formula>IF($K46&lt;&gt;"",TRUE,FALSE)</formula>
    </cfRule>
  </conditionalFormatting>
  <conditionalFormatting sqref="L46">
    <cfRule type="expression" dxfId="1588" priority="39">
      <formula>IF(AND(COUNTIF($C46:$O46,"")&lt;13,$L46=""),TRUE,FALSE)</formula>
    </cfRule>
    <cfRule type="expression" dxfId="1587" priority="44">
      <formula>IF($L46&lt;&gt;"",TRUE,FALSE)</formula>
    </cfRule>
  </conditionalFormatting>
  <conditionalFormatting sqref="M46">
    <cfRule type="expression" dxfId="1586" priority="38">
      <formula>IF(AND(COUNTIF($C46:$O46,"")&lt;13,$M46=""),TRUE,FALSE)</formula>
    </cfRule>
    <cfRule type="expression" dxfId="1585" priority="43">
      <formula>IF($M46&lt;&gt;"",TRUE,FALSE)</formula>
    </cfRule>
  </conditionalFormatting>
  <conditionalFormatting sqref="H47">
    <cfRule type="expression" dxfId="1584" priority="31">
      <formula>IF(AND(COUNTIF($C47:$O47,"")&lt;13,$H47=""),TRUE,FALSE)</formula>
    </cfRule>
    <cfRule type="expression" dxfId="1583" priority="36">
      <formula>IF($H47&lt;&gt;"",TRUE,FALSE)</formula>
    </cfRule>
  </conditionalFormatting>
  <conditionalFormatting sqref="J47">
    <cfRule type="expression" dxfId="1582" priority="30">
      <formula>IF(AND(COUNTIF($C47:$O47,"")&lt;13,$J47=""),TRUE,FALSE)</formula>
    </cfRule>
    <cfRule type="expression" dxfId="1581" priority="35">
      <formula>IF($J47&lt;&gt;"",TRUE,FALSE)</formula>
    </cfRule>
  </conditionalFormatting>
  <conditionalFormatting sqref="K47">
    <cfRule type="expression" dxfId="1580" priority="29">
      <formula>IF(AND(COUNTIF($C47:$O47,"")&lt;13,$K47=""),TRUE,FALSE)</formula>
    </cfRule>
    <cfRule type="expression" dxfId="1579" priority="34">
      <formula>IF($K47&lt;&gt;"",TRUE,FALSE)</formula>
    </cfRule>
  </conditionalFormatting>
  <conditionalFormatting sqref="L47">
    <cfRule type="expression" dxfId="1578" priority="28">
      <formula>IF(AND(COUNTIF($C47:$O47,"")&lt;13,$L47=""),TRUE,FALSE)</formula>
    </cfRule>
    <cfRule type="expression" dxfId="1577" priority="33">
      <formula>IF($L47&lt;&gt;"",TRUE,FALSE)</formula>
    </cfRule>
  </conditionalFormatting>
  <conditionalFormatting sqref="M47">
    <cfRule type="expression" dxfId="1576" priority="27">
      <formula>IF(AND(COUNTIF($C47:$O47,"")&lt;13,$M47=""),TRUE,FALSE)</formula>
    </cfRule>
    <cfRule type="expression" dxfId="1575" priority="32">
      <formula>IF($M47&lt;&gt;"",TRUE,FALSE)</formula>
    </cfRule>
  </conditionalFormatting>
  <conditionalFormatting sqref="H48">
    <cfRule type="expression" dxfId="1574" priority="20">
      <formula>IF(AND(COUNTIF($C48:$O48,"")&lt;13,$H48=""),TRUE,FALSE)</formula>
    </cfRule>
    <cfRule type="expression" dxfId="1573" priority="25">
      <formula>IF($H48&lt;&gt;"",TRUE,FALSE)</formula>
    </cfRule>
  </conditionalFormatting>
  <conditionalFormatting sqref="J48">
    <cfRule type="expression" dxfId="1572" priority="19">
      <formula>IF(AND(COUNTIF($C48:$O48,"")&lt;13,$J48=""),TRUE,FALSE)</formula>
    </cfRule>
    <cfRule type="expression" dxfId="1571" priority="24">
      <formula>IF($J48&lt;&gt;"",TRUE,FALSE)</formula>
    </cfRule>
  </conditionalFormatting>
  <conditionalFormatting sqref="K48">
    <cfRule type="expression" dxfId="1570" priority="18">
      <formula>IF(AND(COUNTIF($C48:$O48,"")&lt;13,$K48=""),TRUE,FALSE)</formula>
    </cfRule>
    <cfRule type="expression" dxfId="1569" priority="23">
      <formula>IF($K48&lt;&gt;"",TRUE,FALSE)</formula>
    </cfRule>
  </conditionalFormatting>
  <conditionalFormatting sqref="L48">
    <cfRule type="expression" dxfId="1568" priority="17">
      <formula>IF(AND(COUNTIF($C48:$O48,"")&lt;13,$L48=""),TRUE,FALSE)</formula>
    </cfRule>
    <cfRule type="expression" dxfId="1567" priority="22">
      <formula>IF($L48&lt;&gt;"",TRUE,FALSE)</formula>
    </cfRule>
  </conditionalFormatting>
  <conditionalFormatting sqref="M48">
    <cfRule type="expression" dxfId="1566" priority="16">
      <formula>IF(AND(COUNTIF($C48:$O48,"")&lt;13,$M48=""),TRUE,FALSE)</formula>
    </cfRule>
    <cfRule type="expression" dxfId="1565" priority="21">
      <formula>IF($M48&lt;&gt;"",TRUE,FALSE)</formula>
    </cfRule>
  </conditionalFormatting>
  <conditionalFormatting sqref="H49">
    <cfRule type="expression" dxfId="1564" priority="9">
      <formula>IF(AND(COUNTIF($C49:$O49,"")&lt;13,$H49=""),TRUE,FALSE)</formula>
    </cfRule>
    <cfRule type="expression" dxfId="1563" priority="14">
      <formula>IF($H49&lt;&gt;"",TRUE,FALSE)</formula>
    </cfRule>
  </conditionalFormatting>
  <conditionalFormatting sqref="J49">
    <cfRule type="expression" dxfId="1562" priority="8">
      <formula>IF(AND(COUNTIF($C49:$O49,"")&lt;13,$J49=""),TRUE,FALSE)</formula>
    </cfRule>
    <cfRule type="expression" dxfId="1561" priority="13">
      <formula>IF($J49&lt;&gt;"",TRUE,FALSE)</formula>
    </cfRule>
  </conditionalFormatting>
  <conditionalFormatting sqref="K49">
    <cfRule type="expression" dxfId="1560" priority="7">
      <formula>IF(AND(COUNTIF($C49:$O49,"")&lt;13,$K49=""),TRUE,FALSE)</formula>
    </cfRule>
    <cfRule type="expression" dxfId="1559" priority="12">
      <formula>IF($K49&lt;&gt;"",TRUE,FALSE)</formula>
    </cfRule>
  </conditionalFormatting>
  <conditionalFormatting sqref="L49">
    <cfRule type="expression" dxfId="1558" priority="6">
      <formula>IF(AND(COUNTIF($C49:$O49,"")&lt;13,$L49=""),TRUE,FALSE)</formula>
    </cfRule>
    <cfRule type="expression" dxfId="1557" priority="11">
      <formula>IF($L49&lt;&gt;"",TRUE,FALSE)</formula>
    </cfRule>
  </conditionalFormatting>
  <conditionalFormatting sqref="M49">
    <cfRule type="expression" dxfId="1556" priority="5">
      <formula>IF(AND(COUNTIF($C49:$O49,"")&lt;13,$M49=""),TRUE,FALSE)</formula>
    </cfRule>
    <cfRule type="expression" dxfId="1555" priority="10">
      <formula>IF($M49&lt;&gt;"",TRUE,FALSE)</formula>
    </cfRule>
  </conditionalFormatting>
  <conditionalFormatting sqref="V17:W18">
    <cfRule type="expression" dxfId="1554" priority="3">
      <formula>IF($V$17&lt;&gt;"",TRUE,FALSE)</formula>
    </cfRule>
  </conditionalFormatting>
  <dataValidations count="16">
    <dataValidation operator="equal" allowBlank="1" showInputMessage="1" showErrorMessage="1" sqref="T3:Y3" xr:uid="{00000000-0002-0000-0000-000000000000}"/>
    <dataValidation type="list" allowBlank="1" showInputMessage="1" showErrorMessage="1" sqref="C54 C53:E53" xr:uid="{00000000-0002-0000-0000-000001000000}">
      <formula1>",○"</formula1>
    </dataValidation>
    <dataValidation type="whole" allowBlank="1" showInputMessage="1" showErrorMessage="1" sqref="AC50:AD50 L53:M54 AC55:AD55" xr:uid="{00000000-0002-0000-0000-000002000000}">
      <formula1>1</formula1>
      <formula2>31</formula2>
    </dataValidation>
    <dataValidation type="whole" allowBlank="1" showInputMessage="1" showErrorMessage="1" sqref="Z50:AA50 I53:J54 Z55:AA55" xr:uid="{00000000-0002-0000-0000-000003000000}">
      <formula1>1</formula1>
      <formula2>12</formula2>
    </dataValidation>
    <dataValidation type="whole" allowBlank="1" showInputMessage="1" showErrorMessage="1" sqref="N43:O49" xr:uid="{00000000-0002-0000-0000-000004000000}">
      <formula1>1</formula1>
      <formula2>5</formula2>
    </dataValidation>
    <dataValidation type="whole" allowBlank="1" showInputMessage="1" showErrorMessage="1" sqref="E43:E49" xr:uid="{00000000-0002-0000-0000-000005000000}">
      <formula1>1</formula1>
      <formula2>3</formula2>
    </dataValidation>
    <dataValidation type="textLength" operator="equal" allowBlank="1" showInputMessage="1" showErrorMessage="1" sqref="Q4 O4 Z13:AE15 Q14:V15 Q6:R6 T7:V7 S3:S4 S6:S7 M4 C43:D49 F43:G49" xr:uid="{00000000-0002-0000-0000-000006000000}">
      <formula1>1</formula1>
    </dataValidation>
    <dataValidation type="whole" allowBlank="1" showInputMessage="1" showErrorMessage="1" error="学校コードが不正です" sqref="Q33:R33" xr:uid="{00000000-0002-0000-0000-000007000000}">
      <formula1>1</formula1>
      <formula2>8</formula2>
    </dataValidation>
    <dataValidation type="textLength" operator="equal" allowBlank="1" showInputMessage="1" showErrorMessage="1" sqref="G24:J24" xr:uid="{00000000-0002-0000-0000-000008000000}">
      <formula1>4</formula1>
    </dataValidation>
    <dataValidation type="textLength" operator="equal" allowBlank="1" showInputMessage="1" showErrorMessage="1" sqref="C24:E24" xr:uid="{00000000-0002-0000-0000-000009000000}">
      <formula1>3</formula1>
    </dataValidation>
    <dataValidation type="whole" allowBlank="1" showInputMessage="1" showErrorMessage="1" sqref="S43:V45 P37:P39 C33:F33 K24:N24 U37:X39 Z18:AE18 AD21:AE23 M37:N39 J43:M49" xr:uid="{00000000-0002-0000-0000-00000A000000}">
      <formula1>0</formula1>
      <formula2>9</formula2>
    </dataValidation>
    <dataValidation type="list" allowBlank="1" showInputMessage="1" showErrorMessage="1" sqref="J6:K6 A10:L12 W9:X13 AA56:AE57 J14:J15 K15" xr:uid="{00000000-0002-0000-0000-00000B000000}">
      <formula1>"○"</formula1>
    </dataValidation>
    <dataValidation type="list" allowBlank="1" showInputMessage="1" showErrorMessage="1" sqref="X18:Y18" xr:uid="{00000000-0002-0000-0000-00000C000000}">
      <formula1>"昭和,平成"</formula1>
    </dataValidation>
    <dataValidation type="whole" allowBlank="1" showInputMessage="1" showErrorMessage="1" sqref="O37:O39" xr:uid="{00000000-0002-0000-0000-00000D000000}">
      <formula1>0</formula1>
      <formula2>1</formula2>
    </dataValidation>
    <dataValidation type="list" allowBlank="1" showInputMessage="1" showErrorMessage="1" sqref="H43:H49" xr:uid="{00000000-0002-0000-0000-00000E000000}">
      <formula1>"昭和,平成,令和"</formula1>
    </dataValidation>
    <dataValidation type="list" allowBlank="1" showInputMessage="1" showErrorMessage="1" sqref="K37:L39" xr:uid="{00000000-0002-0000-0000-00000F000000}">
      <formula1>"令和,平成,昭和"</formula1>
    </dataValidation>
  </dataValidations>
  <printOptions horizontalCentered="1"/>
  <pageMargins left="0.70866141732283472" right="0.31496062992125984" top="0.6692913385826772" bottom="0.15748031496062992" header="0.43307086614173229" footer="0.31496062992125984"/>
  <pageSetup paperSize="9" scale="81" orientation="portrait" r:id="rId1"/>
  <headerFooter>
    <oddFooter>&amp;C&amp;"ＭＳ 明朝,標準"&amp;14-21-</oddFooter>
  </headerFooter>
  <extLst>
    <ext xmlns:x14="http://schemas.microsoft.com/office/spreadsheetml/2009/9/main" uri="{78C0D931-6437-407d-A8EE-F0AAD7539E65}">
      <x14:conditionalFormattings>
        <x14:conditionalFormatting xmlns:xm="http://schemas.microsoft.com/office/excel/2006/main">
          <x14:cfRule type="expression" priority="2" id="{70C617B3-C558-4784-8339-5CEA547A0D42}">
            <xm:f>IF(OR($W$9="",OFFSET(対応表!$B$83,MATCH(N9,対応表!A83:A89,0)-1,対応表!$AC$23)="○"),FALSE,TRUE)</xm:f>
            <x14:dxf>
              <fill>
                <patternFill>
                  <bgColor rgb="FFFF0000"/>
                </patternFill>
              </fill>
            </x14:dxf>
          </x14:cfRule>
          <xm:sqref>W9:X10</xm:sqref>
        </x14:conditionalFormatting>
        <x14:conditionalFormatting xmlns:xm="http://schemas.microsoft.com/office/excel/2006/main">
          <x14:cfRule type="expression" priority="1" id="{CE29B03C-5A72-4A94-9692-7E08F5F4182E}">
            <xm:f>IF(OR($W$11="",OFFSET(対応表!$B$83,MATCH(N11,対応表!A83:A89,0)-1,対応表!$AC$23)="○"),FALSE,TRUE)</xm:f>
            <x14:dxf>
              <fill>
                <patternFill>
                  <bgColor rgb="FFFF0000"/>
                </patternFill>
              </fill>
            </x14:dxf>
          </x14:cfRule>
          <xm:sqref>W11:X13</xm:sqref>
        </x14:conditionalFormatting>
        <x14:conditionalFormatting xmlns:xm="http://schemas.microsoft.com/office/excel/2006/main">
          <x14:cfRule type="expression" priority="321" id="{FA461826-CD8E-4BF9-AB9B-303612C7C472}">
            <xm:f>AND(COUNTIF($X$18:$AE$18,"")=1,ISERROR(DATEVALUE(対応表!$AL$3)))</xm:f>
            <x14:dxf>
              <fill>
                <patternFill>
                  <bgColor rgb="FFFF0000"/>
                </patternFill>
              </fill>
            </x14:dxf>
          </x14:cfRule>
          <xm:sqref>X18:AE18</xm:sqref>
        </x14:conditionalFormatting>
        <x14:conditionalFormatting xmlns:xm="http://schemas.microsoft.com/office/excel/2006/main">
          <x14:cfRule type="expression" priority="593" id="{459CB5C7-DED1-4731-B62B-707A5449D515}">
            <xm:f>AND(COUNTIF($F$53:$N$53,"&lt;&gt;")=6,ISERROR(DATEVALUE(対応表!$AN$6)))</xm:f>
            <x14:dxf>
              <fill>
                <patternFill>
                  <bgColor rgb="FFFF0000"/>
                </patternFill>
              </fill>
            </x14:dxf>
          </x14:cfRule>
          <xm:sqref>F53:G53 I53:J53 L53:M53</xm:sqref>
        </x14:conditionalFormatting>
        <x14:conditionalFormatting xmlns:xm="http://schemas.microsoft.com/office/excel/2006/main">
          <x14:cfRule type="expression" priority="589" id="{50FA29A1-840D-4FED-8A98-87BA567E453E}">
            <xm:f>AND(COUNTIF($F$54:$N$54,"&lt;&gt;")=6,ISERROR(DATEVALUE(対応表!$AN$7)))</xm:f>
            <x14:dxf>
              <fill>
                <patternFill>
                  <bgColor rgb="FFFF0000"/>
                </patternFill>
              </fill>
            </x14:dxf>
          </x14:cfRule>
          <xm:sqref>F54:G54 I54:J54 L54:M54</xm:sqref>
        </x14:conditionalFormatting>
        <x14:conditionalFormatting xmlns:xm="http://schemas.microsoft.com/office/excel/2006/main">
          <x14:cfRule type="expression" priority="575" id="{3BEFAF01-4E9C-44F9-AE79-07641945B1F9}">
            <xm:f>IF(対応表!$AC$13="",FALSE,IFERROR(VLOOKUP(対応表!$AC$13,CODE!$K:$K,1,FALSE),"")) = ""</xm:f>
            <x14:dxf>
              <fill>
                <patternFill>
                  <bgColor rgb="FFFF0000"/>
                </patternFill>
              </fill>
            </x14:dxf>
          </x14:cfRule>
          <xm:sqref>S43:T43</xm:sqref>
        </x14:conditionalFormatting>
        <x14:conditionalFormatting xmlns:xm="http://schemas.microsoft.com/office/excel/2006/main">
          <x14:cfRule type="expression" priority="572" id="{650AA4C5-F8F5-400B-8766-2E994B99CBD5}">
            <xm:f>IF(対応表!$AC$14="",FALSE,IFERROR(VLOOKUP(対応表!$AC$14,CODE!$K:$K,1,FALSE),"")) = ""</xm:f>
            <x14:dxf>
              <fill>
                <patternFill>
                  <bgColor rgb="FFFF0000"/>
                </patternFill>
              </fill>
            </x14:dxf>
          </x14:cfRule>
          <xm:sqref>S44:T44</xm:sqref>
        </x14:conditionalFormatting>
        <x14:conditionalFormatting xmlns:xm="http://schemas.microsoft.com/office/excel/2006/main">
          <x14:cfRule type="expression" priority="570" id="{A4543B34-D05A-4836-B1DA-8485D8BDD010}">
            <xm:f>IF(対応表!$AC$15="",FALSE,IFERROR(VLOOKUP(対応表!$AC$15,CODE!$K:$K,1,FALSE),"")) = ""</xm:f>
            <x14:dxf>
              <fill>
                <patternFill>
                  <bgColor rgb="FFFF0000"/>
                </patternFill>
              </fill>
            </x14:dxf>
          </x14:cfRule>
          <xm:sqref>S45:T45</xm:sqref>
        </x14:conditionalFormatting>
        <x14:conditionalFormatting xmlns:xm="http://schemas.microsoft.com/office/excel/2006/main">
          <x14:cfRule type="expression" priority="571" id="{1F1AB964-BD22-4D97-BB1B-4DDBC1E63F23}">
            <xm:f>IF(対応表!$AC$17="",FALSE,IFERROR(VLOOKUP(対応表!$AC$17,CODE!$M:$M,1,FALSE),"")) = ""</xm:f>
            <x14:dxf>
              <fill>
                <patternFill>
                  <bgColor rgb="FFFF0000"/>
                </patternFill>
              </fill>
            </x14:dxf>
          </x14:cfRule>
          <xm:sqref>U44:V44</xm:sqref>
        </x14:conditionalFormatting>
        <x14:conditionalFormatting xmlns:xm="http://schemas.microsoft.com/office/excel/2006/main">
          <x14:cfRule type="expression" priority="574" id="{5329CD49-6573-4AAB-9A61-0D3C9071C692}">
            <xm:f>IF(対応表!$AC$16="",FALSE,IFERROR(VLOOKUP(対応表!$AC$16,CODE!$M:$M,1,FALSE),"")) = ""</xm:f>
            <x14:dxf>
              <fill>
                <patternFill>
                  <bgColor rgb="FFFF0000"/>
                </patternFill>
              </fill>
            </x14:dxf>
          </x14:cfRule>
          <xm:sqref>U43:V43</xm:sqref>
        </x14:conditionalFormatting>
        <x14:conditionalFormatting xmlns:xm="http://schemas.microsoft.com/office/excel/2006/main">
          <x14:cfRule type="expression" priority="569" id="{6620C051-F77D-470C-BDB4-DC70F956DD0E}">
            <xm:f>IF(対応表!$AC$18="",FALSE,IFERROR(VLOOKUP(対応表!$AC$18,CODE!$M:$M,1,FALSE),"")) = ""</xm:f>
            <x14:dxf>
              <fill>
                <patternFill>
                  <bgColor rgb="FFFF0000"/>
                </patternFill>
              </fill>
            </x14:dxf>
          </x14:cfRule>
          <xm:sqref>U45:V45</xm:sqref>
        </x14:conditionalFormatting>
        <x14:conditionalFormatting xmlns:xm="http://schemas.microsoft.com/office/excel/2006/main">
          <x14:cfRule type="expression" priority="343" id="{1AE33E16-404B-4465-B7A2-EB264BC81741}">
            <xm:f>IF(OR(対応表!$W$2="NULL",COUNTIF(OFFSET(対応表!$A$13,0,0,対応表!$W$7,1),対応表!$W$2)&gt;0),FALSE,TRUE)</xm:f>
            <x14:dxf>
              <fill>
                <patternFill>
                  <bgColor rgb="FFFF0000"/>
                </patternFill>
              </fill>
            </x14:dxf>
          </x14:cfRule>
          <x14:cfRule type="expression" priority="334" id="{BDA41866-E644-46BB-A897-887360CAF5BC}">
            <xm:f>IF(AND($M$4&lt;&gt;"",OFFSET(対応表!$B$13,対応表!$AC$23,対応表!$AD$23)="○"),FALSE,TRUE)</xm:f>
            <x14:dxf>
              <fill>
                <patternFill>
                  <bgColor rgb="FFFF0000"/>
                </patternFill>
              </fill>
            </x14:dxf>
          </x14:cfRule>
          <xm:sqref>M4:R5</xm:sqref>
        </x14:conditionalFormatting>
        <x14:conditionalFormatting xmlns:xm="http://schemas.microsoft.com/office/excel/2006/main">
          <x14:cfRule type="expression" priority="333" id="{AD6100BC-C5AD-4FE5-B4D8-18A0368E02C5}">
            <xm:f>IF(AND(対応表!$W$2="NULL",COUNTIF(OFFSET(対応表!$B$13,0,対応表!$AD$23,対応表!$W$7,1),"○")=0),TRUE,FALSE)</xm:f>
            <x14:dxf>
              <fill>
                <patternFill>
                  <bgColor theme="0"/>
                </patternFill>
              </fill>
            </x14:dxf>
          </x14:cfRule>
          <xm:sqref>M4:N5</xm:sqref>
        </x14:conditionalFormatting>
        <x14:conditionalFormatting xmlns:xm="http://schemas.microsoft.com/office/excel/2006/main">
          <x14:cfRule type="expression" priority="294" id="{67F323D2-CDC8-4C46-9FC5-55E9D4E3C686}">
            <xm:f>IF(対応表!$AC$2="",FALSE,IFERROR(VLOOKUP(対応表!$AC$2,CODE!$C:$C,1,FALSE),"")) = ""</xm:f>
            <x14:dxf>
              <fill>
                <patternFill>
                  <bgColor rgb="FFFF0000"/>
                </patternFill>
              </fill>
            </x14:dxf>
          </x14:cfRule>
          <xm:sqref>K24:N24</xm:sqref>
        </x14:conditionalFormatting>
        <x14:conditionalFormatting xmlns:xm="http://schemas.microsoft.com/office/excel/2006/main">
          <x14:cfRule type="expression" priority="293" id="{57F269AE-C5C2-4EAD-B0B6-CB166C36D09D}">
            <xm:f>IF(対応表!$AC$3="",FALSE,IFERROR(VLOOKUP(対応表!$AC$3,CODE!$E:$E,1,FALSE),"")) = ""</xm:f>
            <x14:dxf>
              <fill>
                <patternFill>
                  <bgColor rgb="FFFF0000"/>
                </patternFill>
              </fill>
            </x14:dxf>
          </x14:cfRule>
          <xm:sqref>C33:F33</xm:sqref>
        </x14:conditionalFormatting>
        <x14:conditionalFormatting xmlns:xm="http://schemas.microsoft.com/office/excel/2006/main">
          <x14:cfRule type="expression" priority="292" id="{5F31DC9E-BAFE-4346-808B-C90CBDC35A39}">
            <xm:f>AND(COUNTIF($K$37:$P$39,"&lt;&gt;")=5,ISERROR(DATEVALUE(対応表!$AK$7)))</xm:f>
            <x14:dxf>
              <fill>
                <patternFill>
                  <bgColor rgb="FFFF0000"/>
                </patternFill>
              </fill>
            </x14:dxf>
          </x14:cfRule>
          <xm:sqref>K37:P39</xm:sqref>
        </x14:conditionalFormatting>
        <x14:conditionalFormatting xmlns:xm="http://schemas.microsoft.com/office/excel/2006/main">
          <x14:cfRule type="expression" priority="291" stopIfTrue="1" id="{E4D7F602-6AA3-4175-83BF-6185A024535C}">
            <xm:f>IF(対応表!$AC6="",FALSE,IFERROR(VLOOKUP(対応表!$AC6,CODE!$P:$P,1,FALSE),"")) = ""</xm:f>
            <x14:dxf>
              <fill>
                <patternFill>
                  <bgColor rgb="FFFF0000"/>
                </patternFill>
              </fill>
            </x14:dxf>
          </x14:cfRule>
          <xm:sqref>C43:D43</xm:sqref>
        </x14:conditionalFormatting>
        <x14:conditionalFormatting xmlns:xm="http://schemas.microsoft.com/office/excel/2006/main">
          <x14:cfRule type="expression" priority="248" stopIfTrue="1" id="{11EC8A89-7682-4FFB-AD66-A44101749CE5}">
            <xm:f>IF(対応表!$AC7="",FALSE,IFERROR(VLOOKUP(対応表!$AC7,CODE!$P:$P,1,FALSE),"")) = ""</xm:f>
            <x14:dxf>
              <fill>
                <patternFill>
                  <bgColor rgb="FFFF0000"/>
                </patternFill>
              </fill>
            </x14:dxf>
          </x14:cfRule>
          <xm:sqref>C44:D44</xm:sqref>
        </x14:conditionalFormatting>
        <x14:conditionalFormatting xmlns:xm="http://schemas.microsoft.com/office/excel/2006/main">
          <x14:cfRule type="expression" priority="235" stopIfTrue="1" id="{FE1D41D3-B7CF-4E22-AA8C-2E016C12D451}">
            <xm:f>IF(対応表!$AC8="",FALSE,IFERROR(VLOOKUP(対応表!$AC8,CODE!$P:$P,1,FALSE),"")) = ""</xm:f>
            <x14:dxf>
              <fill>
                <patternFill>
                  <bgColor rgb="FFFF0000"/>
                </patternFill>
              </fill>
            </x14:dxf>
          </x14:cfRule>
          <xm:sqref>C45:D45</xm:sqref>
        </x14:conditionalFormatting>
        <x14:conditionalFormatting xmlns:xm="http://schemas.microsoft.com/office/excel/2006/main">
          <x14:cfRule type="expression" priority="222" stopIfTrue="1" id="{F80767DD-18D1-4746-83DE-8BE56F97AE1E}">
            <xm:f>IF(対応表!$AC9="",FALSE,IFERROR(VLOOKUP(対応表!$AC9,CODE!$P:$P,1,FALSE),"")) = ""</xm:f>
            <x14:dxf>
              <fill>
                <patternFill>
                  <bgColor rgb="FFFF0000"/>
                </patternFill>
              </fill>
            </x14:dxf>
          </x14:cfRule>
          <xm:sqref>C46:D46</xm:sqref>
        </x14:conditionalFormatting>
        <x14:conditionalFormatting xmlns:xm="http://schemas.microsoft.com/office/excel/2006/main">
          <x14:cfRule type="expression" priority="209" stopIfTrue="1" id="{DC344724-9E27-4F39-95FF-61283FECE58E}">
            <xm:f>IF(対応表!$AC10="",FALSE,IFERROR(VLOOKUP(対応表!$AC10,CODE!$P:$P,1,FALSE),"")) = ""</xm:f>
            <x14:dxf>
              <fill>
                <patternFill>
                  <bgColor rgb="FFFF0000"/>
                </patternFill>
              </fill>
            </x14:dxf>
          </x14:cfRule>
          <xm:sqref>C47:D47</xm:sqref>
        </x14:conditionalFormatting>
        <x14:conditionalFormatting xmlns:xm="http://schemas.microsoft.com/office/excel/2006/main">
          <x14:cfRule type="expression" priority="196" stopIfTrue="1" id="{DB81E934-E498-4A97-83C5-323A27AF947C}">
            <xm:f>IF(対応表!$AC11="",FALSE,IFERROR(VLOOKUP(対応表!$AC11,CODE!$P:$P,1,FALSE),"")) = ""</xm:f>
            <x14:dxf>
              <fill>
                <patternFill>
                  <bgColor rgb="FFFF0000"/>
                </patternFill>
              </fill>
            </x14:dxf>
          </x14:cfRule>
          <xm:sqref>C48:D48</xm:sqref>
        </x14:conditionalFormatting>
        <x14:conditionalFormatting xmlns:xm="http://schemas.microsoft.com/office/excel/2006/main">
          <x14:cfRule type="expression" priority="183" stopIfTrue="1" id="{011CBA7D-54BD-46EC-88FB-D34F4DEF13C9}">
            <xm:f>IF(対応表!$AC12="",FALSE,IFERROR(VLOOKUP(対応表!$AC12,CODE!$P:$P,1,FALSE),"")) = ""</xm:f>
            <x14:dxf>
              <fill>
                <patternFill>
                  <bgColor rgb="FFFF0000"/>
                </patternFill>
              </fill>
            </x14:dxf>
          </x14:cfRule>
          <xm:sqref>C49:D49</xm:sqref>
        </x14:conditionalFormatting>
        <x14:conditionalFormatting xmlns:xm="http://schemas.microsoft.com/office/excel/2006/main">
          <x14:cfRule type="expression" priority="174" id="{8667CB6C-55B6-4E3A-BAAE-8DB3323675CE}">
            <xm:f>IF(OFFSET(対応表!$B$100,1,MATCH($C43&amp;$D43,対応表!$B$99:$L$99,0)-1)&lt;&gt;"○",TRUE,FALSE)</xm:f>
            <x14:dxf>
              <fill>
                <patternFill patternType="none">
                  <bgColor auto="1"/>
                </patternFill>
              </fill>
            </x14:dxf>
          </x14:cfRule>
          <xm:sqref>E43</xm:sqref>
        </x14:conditionalFormatting>
        <x14:conditionalFormatting xmlns:xm="http://schemas.microsoft.com/office/excel/2006/main">
          <x14:cfRule type="expression" priority="173" id="{4E5A8EA3-3E2A-43EC-BC54-F0F2B0CCD307}">
            <xm:f>IF(OFFSET(対応表!$B$100,1,MATCH($C43&amp;$D43,対応表!$B$99:$L$99,0)-1)&lt;&gt;"○",TRUE,FALSE)</xm:f>
            <x14:dxf>
              <fill>
                <patternFill patternType="none">
                  <bgColor auto="1"/>
                </patternFill>
              </fill>
            </x14:dxf>
          </x14:cfRule>
          <xm:sqref>F43:G43</xm:sqref>
        </x14:conditionalFormatting>
        <x14:conditionalFormatting xmlns:xm="http://schemas.microsoft.com/office/excel/2006/main">
          <x14:cfRule type="expression" priority="126" id="{7C095C0D-955A-4E38-A957-509E2BCEF22B}">
            <xm:f>IF(OFFSET(対応表!$B$100,1,MATCH($C44&amp;$D44,対応表!$B$99:$L$99,0)-1)&lt;&gt;"○",TRUE,FALSE)</xm:f>
            <x14:dxf>
              <fill>
                <patternFill patternType="none">
                  <bgColor auto="1"/>
                </patternFill>
              </fill>
            </x14:dxf>
          </x14:cfRule>
          <xm:sqref>E44</xm:sqref>
        </x14:conditionalFormatting>
        <x14:conditionalFormatting xmlns:xm="http://schemas.microsoft.com/office/excel/2006/main">
          <x14:cfRule type="expression" priority="125" id="{C777D9D7-60CE-4151-B009-0F694A7A18BB}">
            <xm:f>IF(OFFSET(対応表!$B$100,1,MATCH($C44&amp;$D44,対応表!$B$99:$L$99,0)-1)&lt;&gt;"○",TRUE,FALSE)</xm:f>
            <x14:dxf>
              <fill>
                <patternFill patternType="none">
                  <bgColor auto="1"/>
                </patternFill>
              </fill>
            </x14:dxf>
          </x14:cfRule>
          <xm:sqref>F44:G44</xm:sqref>
        </x14:conditionalFormatting>
        <x14:conditionalFormatting xmlns:xm="http://schemas.microsoft.com/office/excel/2006/main">
          <x14:cfRule type="expression" priority="118" id="{2167C4CB-F427-4078-8669-557ED04F4523}">
            <xm:f>IF(OFFSET(対応表!$B$100,1,MATCH($C45&amp;$D45,対応表!$B$99:$L$99,0)-1)&lt;&gt;"○",TRUE,FALSE)</xm:f>
            <x14:dxf>
              <fill>
                <patternFill patternType="none">
                  <bgColor auto="1"/>
                </patternFill>
              </fill>
            </x14:dxf>
          </x14:cfRule>
          <xm:sqref>E45</xm:sqref>
        </x14:conditionalFormatting>
        <x14:conditionalFormatting xmlns:xm="http://schemas.microsoft.com/office/excel/2006/main">
          <x14:cfRule type="expression" priority="117" id="{3B39E8CF-95CF-43D4-9F12-130BDCEA9BD9}">
            <xm:f>IF(OFFSET(対応表!$B$100,1,MATCH($C45&amp;$D45,対応表!$B$99:$L$99,0)-1)&lt;&gt;"○",TRUE,FALSE)</xm:f>
            <x14:dxf>
              <fill>
                <patternFill patternType="none">
                  <bgColor auto="1"/>
                </patternFill>
              </fill>
            </x14:dxf>
          </x14:cfRule>
          <xm:sqref>F45:G45</xm:sqref>
        </x14:conditionalFormatting>
        <x14:conditionalFormatting xmlns:xm="http://schemas.microsoft.com/office/excel/2006/main">
          <x14:cfRule type="expression" priority="110" id="{54828E57-4975-4C3A-87B3-8928D35F93BF}">
            <xm:f>IF(OFFSET(対応表!$B$100,1,MATCH($C46&amp;$D46,対応表!$B$99:$L$99,0)-1)&lt;&gt;"○",TRUE,FALSE)</xm:f>
            <x14:dxf>
              <fill>
                <patternFill patternType="none">
                  <bgColor auto="1"/>
                </patternFill>
              </fill>
            </x14:dxf>
          </x14:cfRule>
          <xm:sqref>E46</xm:sqref>
        </x14:conditionalFormatting>
        <x14:conditionalFormatting xmlns:xm="http://schemas.microsoft.com/office/excel/2006/main">
          <x14:cfRule type="expression" priority="109" id="{5198BCF9-21AB-4FB0-B6F8-D0A294E92246}">
            <xm:f>IF(OFFSET(対応表!$B$100,1,MATCH($C46&amp;$D46,対応表!$B$99:$L$99,0)-1)&lt;&gt;"○",TRUE,FALSE)</xm:f>
            <x14:dxf>
              <fill>
                <patternFill patternType="none">
                  <bgColor auto="1"/>
                </patternFill>
              </fill>
            </x14:dxf>
          </x14:cfRule>
          <xm:sqref>F46:G46</xm:sqref>
        </x14:conditionalFormatting>
        <x14:conditionalFormatting xmlns:xm="http://schemas.microsoft.com/office/excel/2006/main">
          <x14:cfRule type="expression" priority="102" id="{FD8B401C-6826-4DF6-BAA4-0D24B9248D42}">
            <xm:f>IF(OFFSET(対応表!$B$100,1,MATCH($C47&amp;$D47,対応表!$B$99:$L$99,0)-1)&lt;&gt;"○",TRUE,FALSE)</xm:f>
            <x14:dxf>
              <fill>
                <patternFill patternType="none">
                  <bgColor auto="1"/>
                </patternFill>
              </fill>
            </x14:dxf>
          </x14:cfRule>
          <xm:sqref>E47</xm:sqref>
        </x14:conditionalFormatting>
        <x14:conditionalFormatting xmlns:xm="http://schemas.microsoft.com/office/excel/2006/main">
          <x14:cfRule type="expression" priority="101" id="{086F665B-4EF0-4A93-BA31-FE1B1E54BDCC}">
            <xm:f>IF(OFFSET(対応表!$B$100,1,MATCH($C47&amp;$D47,対応表!$B$99:$L$99,0)-1)&lt;&gt;"○",TRUE,FALSE)</xm:f>
            <x14:dxf>
              <fill>
                <patternFill patternType="none">
                  <bgColor auto="1"/>
                </patternFill>
              </fill>
            </x14:dxf>
          </x14:cfRule>
          <xm:sqref>F47:G47</xm:sqref>
        </x14:conditionalFormatting>
        <x14:conditionalFormatting xmlns:xm="http://schemas.microsoft.com/office/excel/2006/main">
          <x14:cfRule type="expression" priority="94" id="{754FE67D-4E4D-49E7-8225-FECDB8A357EA}">
            <xm:f>IF(OFFSET(対応表!$B$100,1,MATCH($C48&amp;$D48,対応表!$B$99:$L$99,0)-1)&lt;&gt;"○",TRUE,FALSE)</xm:f>
            <x14:dxf>
              <fill>
                <patternFill patternType="none">
                  <bgColor auto="1"/>
                </patternFill>
              </fill>
            </x14:dxf>
          </x14:cfRule>
          <xm:sqref>E48</xm:sqref>
        </x14:conditionalFormatting>
        <x14:conditionalFormatting xmlns:xm="http://schemas.microsoft.com/office/excel/2006/main">
          <x14:cfRule type="expression" priority="93" id="{8E469A36-1138-4925-9C5D-26635CDFDCA8}">
            <xm:f>IF(OFFSET(対応表!$B$100,1,MATCH($C48&amp;$D48,対応表!$B$99:$L$99,0)-1)&lt;&gt;"○",TRUE,FALSE)</xm:f>
            <x14:dxf>
              <fill>
                <patternFill patternType="none">
                  <bgColor auto="1"/>
                </patternFill>
              </fill>
            </x14:dxf>
          </x14:cfRule>
          <xm:sqref>F48:G48</xm:sqref>
        </x14:conditionalFormatting>
        <x14:conditionalFormatting xmlns:xm="http://schemas.microsoft.com/office/excel/2006/main">
          <x14:cfRule type="expression" priority="86" id="{489F7685-F680-4D42-B86A-15F0A6F155AC}">
            <xm:f>IF(OFFSET(対応表!$B$100,1,MATCH($C49&amp;$D49,対応表!$B$99:$L$99,0)-1)&lt;&gt;"○",TRUE,FALSE)</xm:f>
            <x14:dxf>
              <fill>
                <patternFill patternType="none">
                  <bgColor auto="1"/>
                </patternFill>
              </fill>
            </x14:dxf>
          </x14:cfRule>
          <xm:sqref>E49</xm:sqref>
        </x14:conditionalFormatting>
        <x14:conditionalFormatting xmlns:xm="http://schemas.microsoft.com/office/excel/2006/main">
          <x14:cfRule type="expression" priority="85" id="{58A93F2F-49D1-4F90-95AE-A14D4163CF4F}">
            <xm:f>IF(OFFSET(対応表!$B$100,1,MATCH($C49&amp;$D49,対応表!$B$99:$L$99,0)-1)&lt;&gt;"○",TRUE,FALSE)</xm:f>
            <x14:dxf>
              <fill>
                <patternFill patternType="none">
                  <bgColor auto="1"/>
                </patternFill>
              </fill>
            </x14:dxf>
          </x14:cfRule>
          <xm:sqref>F49:G49</xm:sqref>
        </x14:conditionalFormatting>
        <x14:conditionalFormatting xmlns:xm="http://schemas.microsoft.com/office/excel/2006/main">
          <x14:cfRule type="expression" priority="70" id="{DE71FAD1-97DA-4F50-B989-8DC4E0656D8B}">
            <xm:f>AND(COUNTIF($H43:$M43,"&lt;&gt;")=5,ISERROR(DATEVALUE(対応表!$AL6)))</xm:f>
            <x14:dxf>
              <fill>
                <patternFill>
                  <bgColor rgb="FFFF0000"/>
                </patternFill>
              </fill>
            </x14:dxf>
          </x14:cfRule>
          <xm:sqref>H43:M43</xm:sqref>
        </x14:conditionalFormatting>
        <x14:conditionalFormatting xmlns:xm="http://schemas.microsoft.com/office/excel/2006/main">
          <x14:cfRule type="expression" priority="59" id="{AB9D00D0-9D93-416C-83FA-1A002330FD82}">
            <xm:f>AND(COUNTIF($H44:$M44,"&lt;&gt;")=5,ISERROR(DATEVALUE(対応表!$AL7)))</xm:f>
            <x14:dxf>
              <fill>
                <patternFill>
                  <bgColor rgb="FFFF0000"/>
                </patternFill>
              </fill>
            </x14:dxf>
          </x14:cfRule>
          <xm:sqref>H44:M44</xm:sqref>
        </x14:conditionalFormatting>
        <x14:conditionalFormatting xmlns:xm="http://schemas.microsoft.com/office/excel/2006/main">
          <x14:cfRule type="expression" priority="48" id="{878A009D-F9DA-4EF3-855F-385199AB20EF}">
            <xm:f>AND(COUNTIF($H45:$M45,"&lt;&gt;")=5,ISERROR(DATEVALUE(対応表!$AL8)))</xm:f>
            <x14:dxf>
              <fill>
                <patternFill>
                  <bgColor rgb="FFFF0000"/>
                </patternFill>
              </fill>
            </x14:dxf>
          </x14:cfRule>
          <xm:sqref>H45:M45</xm:sqref>
        </x14:conditionalFormatting>
        <x14:conditionalFormatting xmlns:xm="http://schemas.microsoft.com/office/excel/2006/main">
          <x14:cfRule type="expression" priority="37" id="{733C9552-6A90-46CE-937E-23B01D3860F8}">
            <xm:f>AND(COUNTIF($H46:$M46,"&lt;&gt;")=5,ISERROR(DATEVALUE(対応表!$AL9)))</xm:f>
            <x14:dxf>
              <fill>
                <patternFill>
                  <bgColor rgb="FFFF0000"/>
                </patternFill>
              </fill>
            </x14:dxf>
          </x14:cfRule>
          <xm:sqref>H46:M46</xm:sqref>
        </x14:conditionalFormatting>
        <x14:conditionalFormatting xmlns:xm="http://schemas.microsoft.com/office/excel/2006/main">
          <x14:cfRule type="expression" priority="26" id="{A0B4A62E-EB08-44F8-AD7E-A59F7099A83B}">
            <xm:f>AND(COUNTIF($H47:$M47,"&lt;&gt;")=5,ISERROR(DATEVALUE(対応表!$AL10)))</xm:f>
            <x14:dxf>
              <fill>
                <patternFill>
                  <bgColor rgb="FFFF0000"/>
                </patternFill>
              </fill>
            </x14:dxf>
          </x14:cfRule>
          <xm:sqref>H47:M47</xm:sqref>
        </x14:conditionalFormatting>
        <x14:conditionalFormatting xmlns:xm="http://schemas.microsoft.com/office/excel/2006/main">
          <x14:cfRule type="expression" priority="15" id="{007BC471-27DD-48A6-9D80-E11A26EB06C8}">
            <xm:f>AND(COUNTIF($H48:$M48,"&lt;&gt;")=5,ISERROR(DATEVALUE(対応表!$AL11)))</xm:f>
            <x14:dxf>
              <fill>
                <patternFill>
                  <bgColor rgb="FFFF0000"/>
                </patternFill>
              </fill>
            </x14:dxf>
          </x14:cfRule>
          <xm:sqref>H48:M48</xm:sqref>
        </x14:conditionalFormatting>
        <x14:conditionalFormatting xmlns:xm="http://schemas.microsoft.com/office/excel/2006/main">
          <x14:cfRule type="expression" priority="4" id="{53BCF93E-FEAC-46E9-BBF6-A65422F397F3}">
            <xm:f>AND(COUNTIF($H49:$M49,"&lt;&gt;")=5,ISERROR(DATEVALUE(対応表!$AL12)))</xm:f>
            <x14:dxf>
              <fill>
                <patternFill>
                  <bgColor rgb="FFFF0000"/>
                </patternFill>
              </fill>
            </x14:dxf>
          </x14:cfRule>
          <xm:sqref>H49:M49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Z34"/>
  <sheetViews>
    <sheetView view="pageBreakPreview" zoomScale="115" zoomScaleNormal="100" zoomScaleSheetLayoutView="115" workbookViewId="0">
      <selection activeCell="M8" sqref="M8:X15"/>
    </sheetView>
  </sheetViews>
  <sheetFormatPr defaultRowHeight="13.5" x14ac:dyDescent="0.15"/>
  <cols>
    <col min="1" max="24" width="3.625" customWidth="1"/>
  </cols>
  <sheetData>
    <row r="1" spans="1:26" s="10" customFormat="1" ht="18.75" customHeight="1" thickTop="1" x14ac:dyDescent="0.15">
      <c r="A1" s="387" t="str">
        <f>"京都府："&amp;DBCS(TEXT(DATE(YEAR(VALUE_APPOINTMENTYEAR)-1, MONTH(VALUE_APPOINTMENTYEAR), DAY(VALUE_APPOINTMENTYEAR)),"ggge年度"))&amp;"実施"</f>
        <v>京都府：令和６年度実施</v>
      </c>
      <c r="B1" s="388"/>
      <c r="C1" s="388"/>
      <c r="D1" s="388"/>
      <c r="E1" s="388"/>
      <c r="F1" s="388"/>
      <c r="G1" s="389"/>
      <c r="H1" s="390" t="s">
        <v>71</v>
      </c>
      <c r="I1" s="390"/>
      <c r="J1" s="390"/>
      <c r="K1" s="390"/>
      <c r="L1" s="390"/>
      <c r="M1" s="390"/>
      <c r="N1" s="390"/>
      <c r="O1" s="390"/>
      <c r="P1" s="390"/>
      <c r="Q1" s="390"/>
      <c r="R1" s="390"/>
      <c r="S1" s="390"/>
      <c r="T1" s="390"/>
      <c r="U1" s="390"/>
      <c r="V1" s="390"/>
      <c r="W1" s="390"/>
      <c r="X1" s="390"/>
    </row>
    <row r="2" spans="1:26" s="10" customFormat="1" ht="15.75" customHeight="1" x14ac:dyDescent="0.15">
      <c r="A2" s="465" t="s">
        <v>72</v>
      </c>
      <c r="B2" s="465"/>
      <c r="C2" s="473" t="s">
        <v>73</v>
      </c>
      <c r="D2" s="474"/>
      <c r="E2" s="478" t="str">
        <f>志願書!C16&amp;" "&amp;志願書!L16</f>
        <v xml:space="preserve"> </v>
      </c>
      <c r="F2" s="479"/>
      <c r="G2" s="479"/>
      <c r="H2" s="479"/>
      <c r="I2" s="479"/>
      <c r="J2" s="479"/>
      <c r="K2" s="479"/>
      <c r="L2" s="479"/>
      <c r="M2" s="479"/>
      <c r="N2" s="479"/>
      <c r="O2" s="479"/>
      <c r="P2" s="480"/>
      <c r="Q2" s="462" t="s">
        <v>74</v>
      </c>
      <c r="R2" s="462"/>
      <c r="S2" s="462"/>
      <c r="T2" s="462"/>
      <c r="U2" s="462"/>
      <c r="V2" s="463" t="s">
        <v>75</v>
      </c>
      <c r="W2" s="463"/>
      <c r="X2" s="463"/>
    </row>
    <row r="3" spans="1:26" s="10" customFormat="1" ht="33.75" customHeight="1" x14ac:dyDescent="0.15">
      <c r="A3" s="465"/>
      <c r="B3" s="465"/>
      <c r="C3" s="475" t="str">
        <f>志願書!C18&amp;" "&amp;志願書!L18</f>
        <v xml:space="preserve"> </v>
      </c>
      <c r="D3" s="476"/>
      <c r="E3" s="476"/>
      <c r="F3" s="476"/>
      <c r="G3" s="476"/>
      <c r="H3" s="476"/>
      <c r="I3" s="476"/>
      <c r="J3" s="476"/>
      <c r="K3" s="476"/>
      <c r="L3" s="476"/>
      <c r="M3" s="476"/>
      <c r="N3" s="476"/>
      <c r="O3" s="476"/>
      <c r="P3" s="477"/>
      <c r="Q3" s="464">
        <f>志願書!T4</f>
        <v>0</v>
      </c>
      <c r="R3" s="464"/>
      <c r="S3" s="464"/>
      <c r="T3" s="464"/>
      <c r="U3" s="464"/>
      <c r="V3" s="464"/>
      <c r="W3" s="464"/>
      <c r="X3" s="464"/>
    </row>
    <row r="4" spans="1:26" s="10" customFormat="1" ht="33.75" customHeight="1" x14ac:dyDescent="0.15">
      <c r="A4" s="461" t="s">
        <v>90</v>
      </c>
      <c r="B4" s="461"/>
      <c r="C4" s="472" t="s">
        <v>91</v>
      </c>
      <c r="D4" s="472"/>
      <c r="E4" s="472"/>
      <c r="F4" s="472"/>
      <c r="G4" s="472"/>
      <c r="H4" s="472"/>
      <c r="I4" s="472"/>
      <c r="J4" s="472"/>
      <c r="K4" s="472"/>
      <c r="L4" s="472"/>
      <c r="M4" s="470" t="s">
        <v>76</v>
      </c>
      <c r="N4" s="470"/>
      <c r="O4" s="471" t="s">
        <v>89</v>
      </c>
      <c r="P4" s="471"/>
      <c r="Q4" s="471"/>
      <c r="R4" s="471"/>
      <c r="S4" s="469">
        <f>志願書!M4</f>
        <v>0</v>
      </c>
      <c r="T4" s="469"/>
      <c r="U4" s="469">
        <f>志願書!O4</f>
        <v>0</v>
      </c>
      <c r="V4" s="469"/>
      <c r="W4" s="469">
        <f>志願書!Q4</f>
        <v>0</v>
      </c>
      <c r="X4" s="469"/>
    </row>
    <row r="5" spans="1:26" s="10" customFormat="1" ht="33.75" customHeight="1" x14ac:dyDescent="0.15">
      <c r="A5" s="461" t="s">
        <v>77</v>
      </c>
      <c r="B5" s="461"/>
      <c r="C5" s="459" t="s">
        <v>92</v>
      </c>
      <c r="D5" s="459"/>
      <c r="E5" s="459"/>
      <c r="F5" s="459"/>
      <c r="G5" s="459"/>
      <c r="H5" s="459"/>
      <c r="I5" s="459"/>
      <c r="J5" s="459"/>
      <c r="K5" s="458">
        <f>志願書!W9</f>
        <v>0</v>
      </c>
      <c r="L5" s="458"/>
      <c r="M5" s="459" t="s">
        <v>93</v>
      </c>
      <c r="N5" s="459"/>
      <c r="O5" s="459"/>
      <c r="P5" s="459"/>
      <c r="Q5" s="459"/>
      <c r="R5" s="459"/>
      <c r="S5" s="459"/>
      <c r="T5" s="459"/>
      <c r="U5" s="459"/>
      <c r="V5" s="459"/>
      <c r="W5" s="460">
        <f>志願書!W11</f>
        <v>0</v>
      </c>
      <c r="X5" s="460"/>
    </row>
    <row r="6" spans="1:26" s="10" customFormat="1" ht="24" customHeight="1" thickBot="1" x14ac:dyDescent="0.2">
      <c r="A6" s="466" t="s">
        <v>78</v>
      </c>
      <c r="B6" s="467"/>
      <c r="C6" s="467"/>
      <c r="D6" s="467"/>
      <c r="E6" s="467"/>
      <c r="F6" s="467"/>
      <c r="G6" s="467"/>
      <c r="H6" s="467"/>
      <c r="I6" s="467"/>
      <c r="J6" s="467"/>
      <c r="K6" s="467"/>
      <c r="L6" s="467"/>
      <c r="M6" s="467"/>
      <c r="N6" s="467"/>
      <c r="O6" s="467"/>
      <c r="P6" s="467"/>
      <c r="Q6" s="467"/>
      <c r="R6" s="467"/>
      <c r="S6" s="467"/>
      <c r="T6" s="467"/>
      <c r="U6" s="467"/>
      <c r="V6" s="467"/>
      <c r="W6" s="467"/>
      <c r="X6" s="468"/>
    </row>
    <row r="7" spans="1:26" s="10" customFormat="1" ht="24" customHeight="1" x14ac:dyDescent="0.15">
      <c r="A7" s="454" t="s">
        <v>79</v>
      </c>
      <c r="B7" s="455"/>
      <c r="C7" s="455"/>
      <c r="D7" s="455"/>
      <c r="E7" s="455"/>
      <c r="F7" s="455"/>
      <c r="G7" s="455"/>
      <c r="H7" s="455"/>
      <c r="I7" s="455"/>
      <c r="J7" s="455"/>
      <c r="K7" s="455"/>
      <c r="L7" s="456"/>
      <c r="M7" s="457" t="s">
        <v>80</v>
      </c>
      <c r="N7" s="455"/>
      <c r="O7" s="455"/>
      <c r="P7" s="455"/>
      <c r="Q7" s="455"/>
      <c r="R7" s="455"/>
      <c r="S7" s="455"/>
      <c r="T7" s="455"/>
      <c r="U7" s="455"/>
      <c r="V7" s="455"/>
      <c r="W7" s="455"/>
      <c r="X7" s="456"/>
    </row>
    <row r="8" spans="1:26" s="10" customFormat="1" ht="24" customHeight="1" x14ac:dyDescent="0.15">
      <c r="A8" s="417"/>
      <c r="B8" s="418"/>
      <c r="C8" s="418"/>
      <c r="D8" s="418"/>
      <c r="E8" s="418"/>
      <c r="F8" s="418"/>
      <c r="G8" s="418"/>
      <c r="H8" s="418"/>
      <c r="I8" s="418"/>
      <c r="J8" s="418"/>
      <c r="K8" s="418"/>
      <c r="L8" s="419"/>
      <c r="M8" s="417"/>
      <c r="N8" s="418"/>
      <c r="O8" s="418"/>
      <c r="P8" s="418"/>
      <c r="Q8" s="418"/>
      <c r="R8" s="418"/>
      <c r="S8" s="418"/>
      <c r="T8" s="418"/>
      <c r="U8" s="418"/>
      <c r="V8" s="418"/>
      <c r="W8" s="418"/>
      <c r="X8" s="419"/>
    </row>
    <row r="9" spans="1:26" s="10" customFormat="1" ht="24" customHeight="1" x14ac:dyDescent="0.15">
      <c r="A9" s="420"/>
      <c r="B9" s="421"/>
      <c r="C9" s="421"/>
      <c r="D9" s="421"/>
      <c r="E9" s="421"/>
      <c r="F9" s="421"/>
      <c r="G9" s="421"/>
      <c r="H9" s="421"/>
      <c r="I9" s="421"/>
      <c r="J9" s="421"/>
      <c r="K9" s="421"/>
      <c r="L9" s="422"/>
      <c r="M9" s="420"/>
      <c r="N9" s="421"/>
      <c r="O9" s="421"/>
      <c r="P9" s="421"/>
      <c r="Q9" s="421"/>
      <c r="R9" s="421"/>
      <c r="S9" s="421"/>
      <c r="T9" s="421"/>
      <c r="U9" s="421"/>
      <c r="V9" s="421"/>
      <c r="W9" s="421"/>
      <c r="X9" s="422"/>
    </row>
    <row r="10" spans="1:26" s="10" customFormat="1" ht="24" customHeight="1" x14ac:dyDescent="0.15">
      <c r="A10" s="420"/>
      <c r="B10" s="421"/>
      <c r="C10" s="421"/>
      <c r="D10" s="421"/>
      <c r="E10" s="421"/>
      <c r="F10" s="421"/>
      <c r="G10" s="421"/>
      <c r="H10" s="421"/>
      <c r="I10" s="421"/>
      <c r="J10" s="421"/>
      <c r="K10" s="421"/>
      <c r="L10" s="422"/>
      <c r="M10" s="420"/>
      <c r="N10" s="421"/>
      <c r="O10" s="421"/>
      <c r="P10" s="421"/>
      <c r="Q10" s="421"/>
      <c r="R10" s="421"/>
      <c r="S10" s="421"/>
      <c r="T10" s="421"/>
      <c r="U10" s="421"/>
      <c r="V10" s="421"/>
      <c r="W10" s="421"/>
      <c r="X10" s="422"/>
    </row>
    <row r="11" spans="1:26" s="10" customFormat="1" ht="24" customHeight="1" x14ac:dyDescent="0.15">
      <c r="A11" s="420"/>
      <c r="B11" s="421"/>
      <c r="C11" s="421"/>
      <c r="D11" s="421"/>
      <c r="E11" s="421"/>
      <c r="F11" s="421"/>
      <c r="G11" s="421"/>
      <c r="H11" s="421"/>
      <c r="I11" s="421"/>
      <c r="J11" s="421"/>
      <c r="K11" s="421"/>
      <c r="L11" s="422"/>
      <c r="M11" s="420"/>
      <c r="N11" s="421"/>
      <c r="O11" s="421"/>
      <c r="P11" s="421"/>
      <c r="Q11" s="421"/>
      <c r="R11" s="421"/>
      <c r="S11" s="421"/>
      <c r="T11" s="421"/>
      <c r="U11" s="421"/>
      <c r="V11" s="421"/>
      <c r="W11" s="421"/>
      <c r="X11" s="422"/>
    </row>
    <row r="12" spans="1:26" s="10" customFormat="1" ht="24" customHeight="1" x14ac:dyDescent="0.15">
      <c r="A12" s="420"/>
      <c r="B12" s="421"/>
      <c r="C12" s="421"/>
      <c r="D12" s="421"/>
      <c r="E12" s="421"/>
      <c r="F12" s="421"/>
      <c r="G12" s="421"/>
      <c r="H12" s="421"/>
      <c r="I12" s="421"/>
      <c r="J12" s="421"/>
      <c r="K12" s="421"/>
      <c r="L12" s="422"/>
      <c r="M12" s="420"/>
      <c r="N12" s="421"/>
      <c r="O12" s="421"/>
      <c r="P12" s="421"/>
      <c r="Q12" s="421"/>
      <c r="R12" s="421"/>
      <c r="S12" s="421"/>
      <c r="T12" s="421"/>
      <c r="U12" s="421"/>
      <c r="V12" s="421"/>
      <c r="W12" s="421"/>
      <c r="X12" s="422"/>
    </row>
    <row r="13" spans="1:26" s="10" customFormat="1" ht="24" customHeight="1" x14ac:dyDescent="0.15">
      <c r="A13" s="420"/>
      <c r="B13" s="421"/>
      <c r="C13" s="421"/>
      <c r="D13" s="421"/>
      <c r="E13" s="421"/>
      <c r="F13" s="421"/>
      <c r="G13" s="421"/>
      <c r="H13" s="421"/>
      <c r="I13" s="421"/>
      <c r="J13" s="421"/>
      <c r="K13" s="421"/>
      <c r="L13" s="422"/>
      <c r="M13" s="420"/>
      <c r="N13" s="421"/>
      <c r="O13" s="421"/>
      <c r="P13" s="421"/>
      <c r="Q13" s="421"/>
      <c r="R13" s="421"/>
      <c r="S13" s="421"/>
      <c r="T13" s="421"/>
      <c r="U13" s="421"/>
      <c r="V13" s="421"/>
      <c r="W13" s="421"/>
      <c r="X13" s="422"/>
    </row>
    <row r="14" spans="1:26" s="10" customFormat="1" ht="24" customHeight="1" x14ac:dyDescent="0.15">
      <c r="A14" s="420"/>
      <c r="B14" s="421"/>
      <c r="C14" s="421"/>
      <c r="D14" s="421"/>
      <c r="E14" s="421"/>
      <c r="F14" s="421"/>
      <c r="G14" s="421"/>
      <c r="H14" s="421"/>
      <c r="I14" s="421"/>
      <c r="J14" s="421"/>
      <c r="K14" s="421"/>
      <c r="L14" s="422"/>
      <c r="M14" s="420"/>
      <c r="N14" s="421"/>
      <c r="O14" s="421"/>
      <c r="P14" s="421"/>
      <c r="Q14" s="421"/>
      <c r="R14" s="421"/>
      <c r="S14" s="421"/>
      <c r="T14" s="421"/>
      <c r="U14" s="421"/>
      <c r="V14" s="421"/>
      <c r="W14" s="421"/>
      <c r="X14" s="422"/>
    </row>
    <row r="15" spans="1:26" s="10" customFormat="1" ht="24" customHeight="1" thickBot="1" x14ac:dyDescent="0.2">
      <c r="A15" s="423"/>
      <c r="B15" s="424"/>
      <c r="C15" s="424"/>
      <c r="D15" s="424"/>
      <c r="E15" s="424"/>
      <c r="F15" s="424"/>
      <c r="G15" s="424"/>
      <c r="H15" s="424"/>
      <c r="I15" s="424"/>
      <c r="J15" s="424"/>
      <c r="K15" s="424"/>
      <c r="L15" s="425"/>
      <c r="M15" s="423"/>
      <c r="N15" s="424"/>
      <c r="O15" s="424"/>
      <c r="P15" s="424"/>
      <c r="Q15" s="424"/>
      <c r="R15" s="424"/>
      <c r="S15" s="424"/>
      <c r="T15" s="424"/>
      <c r="U15" s="424"/>
      <c r="V15" s="424"/>
      <c r="W15" s="424"/>
      <c r="X15" s="425"/>
      <c r="Z15" s="11"/>
    </row>
    <row r="16" spans="1:26" s="10" customFormat="1" ht="21.75" customHeight="1" thickBot="1" x14ac:dyDescent="0.2">
      <c r="A16" s="434" t="s">
        <v>81</v>
      </c>
      <c r="B16" s="435"/>
      <c r="C16" s="435"/>
      <c r="D16" s="435"/>
      <c r="E16" s="435"/>
      <c r="F16" s="435"/>
      <c r="G16" s="435"/>
      <c r="H16" s="435"/>
      <c r="I16" s="435"/>
      <c r="J16" s="435"/>
      <c r="K16" s="435"/>
      <c r="L16" s="435"/>
      <c r="M16" s="435"/>
      <c r="N16" s="435"/>
      <c r="O16" s="435"/>
      <c r="P16" s="435"/>
      <c r="Q16" s="435"/>
      <c r="R16" s="435"/>
      <c r="S16" s="435"/>
      <c r="T16" s="435"/>
      <c r="U16" s="435"/>
      <c r="V16" s="435"/>
      <c r="W16" s="435"/>
      <c r="X16" s="436"/>
    </row>
    <row r="17" spans="1:24" s="10" customFormat="1" ht="35.25" customHeight="1" x14ac:dyDescent="0.15">
      <c r="A17" s="12"/>
      <c r="B17" s="437" t="s">
        <v>82</v>
      </c>
      <c r="C17" s="438"/>
      <c r="D17" s="438"/>
      <c r="E17" s="438"/>
      <c r="F17" s="438"/>
      <c r="G17" s="438"/>
      <c r="H17" s="438"/>
      <c r="I17" s="438"/>
      <c r="J17" s="438"/>
      <c r="K17" s="438"/>
      <c r="L17" s="13"/>
      <c r="M17" s="14"/>
      <c r="N17" s="437" t="s">
        <v>83</v>
      </c>
      <c r="O17" s="438"/>
      <c r="P17" s="438"/>
      <c r="Q17" s="438"/>
      <c r="R17" s="438"/>
      <c r="S17" s="438"/>
      <c r="T17" s="438"/>
      <c r="U17" s="438"/>
      <c r="V17" s="438"/>
      <c r="W17" s="438"/>
      <c r="X17" s="13"/>
    </row>
    <row r="18" spans="1:24" s="10" customFormat="1" ht="24" customHeight="1" x14ac:dyDescent="0.15">
      <c r="A18" s="439"/>
      <c r="B18" s="440"/>
      <c r="C18" s="440"/>
      <c r="D18" s="440"/>
      <c r="E18" s="440"/>
      <c r="F18" s="440"/>
      <c r="G18" s="440"/>
      <c r="H18" s="440"/>
      <c r="I18" s="440"/>
      <c r="J18" s="440"/>
      <c r="K18" s="440"/>
      <c r="L18" s="441"/>
      <c r="M18" s="418"/>
      <c r="N18" s="448"/>
      <c r="O18" s="448"/>
      <c r="P18" s="448"/>
      <c r="Q18" s="448"/>
      <c r="R18" s="448"/>
      <c r="S18" s="448"/>
      <c r="T18" s="448"/>
      <c r="U18" s="448"/>
      <c r="V18" s="448"/>
      <c r="W18" s="448"/>
      <c r="X18" s="449"/>
    </row>
    <row r="19" spans="1:24" s="10" customFormat="1" ht="24" customHeight="1" x14ac:dyDescent="0.15">
      <c r="A19" s="442"/>
      <c r="B19" s="443"/>
      <c r="C19" s="443"/>
      <c r="D19" s="443"/>
      <c r="E19" s="443"/>
      <c r="F19" s="443"/>
      <c r="G19" s="443"/>
      <c r="H19" s="443"/>
      <c r="I19" s="443"/>
      <c r="J19" s="443"/>
      <c r="K19" s="443"/>
      <c r="L19" s="444"/>
      <c r="M19" s="450"/>
      <c r="N19" s="450"/>
      <c r="O19" s="450"/>
      <c r="P19" s="450"/>
      <c r="Q19" s="450"/>
      <c r="R19" s="450"/>
      <c r="S19" s="450"/>
      <c r="T19" s="450"/>
      <c r="U19" s="450"/>
      <c r="V19" s="450"/>
      <c r="W19" s="450"/>
      <c r="X19" s="451"/>
    </row>
    <row r="20" spans="1:24" s="10" customFormat="1" ht="24" customHeight="1" x14ac:dyDescent="0.15">
      <c r="A20" s="442"/>
      <c r="B20" s="443"/>
      <c r="C20" s="443"/>
      <c r="D20" s="443"/>
      <c r="E20" s="443"/>
      <c r="F20" s="443"/>
      <c r="G20" s="443"/>
      <c r="H20" s="443"/>
      <c r="I20" s="443"/>
      <c r="J20" s="443"/>
      <c r="K20" s="443"/>
      <c r="L20" s="444"/>
      <c r="M20" s="450"/>
      <c r="N20" s="450"/>
      <c r="O20" s="450"/>
      <c r="P20" s="450"/>
      <c r="Q20" s="450"/>
      <c r="R20" s="450"/>
      <c r="S20" s="450"/>
      <c r="T20" s="450"/>
      <c r="U20" s="450"/>
      <c r="V20" s="450"/>
      <c r="W20" s="450"/>
      <c r="X20" s="451"/>
    </row>
    <row r="21" spans="1:24" s="10" customFormat="1" ht="24" customHeight="1" x14ac:dyDescent="0.15">
      <c r="A21" s="442"/>
      <c r="B21" s="443"/>
      <c r="C21" s="443"/>
      <c r="D21" s="443"/>
      <c r="E21" s="443"/>
      <c r="F21" s="443"/>
      <c r="G21" s="443"/>
      <c r="H21" s="443"/>
      <c r="I21" s="443"/>
      <c r="J21" s="443"/>
      <c r="K21" s="443"/>
      <c r="L21" s="444"/>
      <c r="M21" s="450"/>
      <c r="N21" s="450"/>
      <c r="O21" s="450"/>
      <c r="P21" s="450"/>
      <c r="Q21" s="450"/>
      <c r="R21" s="450"/>
      <c r="S21" s="450"/>
      <c r="T21" s="450"/>
      <c r="U21" s="450"/>
      <c r="V21" s="450"/>
      <c r="W21" s="450"/>
      <c r="X21" s="451"/>
    </row>
    <row r="22" spans="1:24" s="10" customFormat="1" ht="24" customHeight="1" x14ac:dyDescent="0.15">
      <c r="A22" s="442"/>
      <c r="B22" s="443"/>
      <c r="C22" s="443"/>
      <c r="D22" s="443"/>
      <c r="E22" s="443"/>
      <c r="F22" s="443"/>
      <c r="G22" s="443"/>
      <c r="H22" s="443"/>
      <c r="I22" s="443"/>
      <c r="J22" s="443"/>
      <c r="K22" s="443"/>
      <c r="L22" s="444"/>
      <c r="M22" s="450"/>
      <c r="N22" s="450"/>
      <c r="O22" s="450"/>
      <c r="P22" s="450"/>
      <c r="Q22" s="450"/>
      <c r="R22" s="450"/>
      <c r="S22" s="450"/>
      <c r="T22" s="450"/>
      <c r="U22" s="450"/>
      <c r="V22" s="450"/>
      <c r="W22" s="450"/>
      <c r="X22" s="451"/>
    </row>
    <row r="23" spans="1:24" s="10" customFormat="1" ht="24" customHeight="1" x14ac:dyDescent="0.15">
      <c r="A23" s="442"/>
      <c r="B23" s="443"/>
      <c r="C23" s="443"/>
      <c r="D23" s="443"/>
      <c r="E23" s="443"/>
      <c r="F23" s="443"/>
      <c r="G23" s="443"/>
      <c r="H23" s="443"/>
      <c r="I23" s="443"/>
      <c r="J23" s="443"/>
      <c r="K23" s="443"/>
      <c r="L23" s="444"/>
      <c r="M23" s="450"/>
      <c r="N23" s="450"/>
      <c r="O23" s="450"/>
      <c r="P23" s="450"/>
      <c r="Q23" s="450"/>
      <c r="R23" s="450"/>
      <c r="S23" s="450"/>
      <c r="T23" s="450"/>
      <c r="U23" s="450"/>
      <c r="V23" s="450"/>
      <c r="W23" s="450"/>
      <c r="X23" s="451"/>
    </row>
    <row r="24" spans="1:24" s="10" customFormat="1" ht="24" customHeight="1" x14ac:dyDescent="0.15">
      <c r="A24" s="442"/>
      <c r="B24" s="443"/>
      <c r="C24" s="443"/>
      <c r="D24" s="443"/>
      <c r="E24" s="443"/>
      <c r="F24" s="443"/>
      <c r="G24" s="443"/>
      <c r="H24" s="443"/>
      <c r="I24" s="443"/>
      <c r="J24" s="443"/>
      <c r="K24" s="443"/>
      <c r="L24" s="444"/>
      <c r="M24" s="450"/>
      <c r="N24" s="450"/>
      <c r="O24" s="450"/>
      <c r="P24" s="450"/>
      <c r="Q24" s="450"/>
      <c r="R24" s="450"/>
      <c r="S24" s="450"/>
      <c r="T24" s="450"/>
      <c r="U24" s="450"/>
      <c r="V24" s="450"/>
      <c r="W24" s="450"/>
      <c r="X24" s="451"/>
    </row>
    <row r="25" spans="1:24" s="10" customFormat="1" ht="24" customHeight="1" x14ac:dyDescent="0.15">
      <c r="A25" s="442"/>
      <c r="B25" s="443"/>
      <c r="C25" s="443"/>
      <c r="D25" s="443"/>
      <c r="E25" s="443"/>
      <c r="F25" s="443"/>
      <c r="G25" s="443"/>
      <c r="H25" s="443"/>
      <c r="I25" s="443"/>
      <c r="J25" s="443"/>
      <c r="K25" s="443"/>
      <c r="L25" s="444"/>
      <c r="M25" s="450"/>
      <c r="N25" s="450"/>
      <c r="O25" s="450"/>
      <c r="P25" s="450"/>
      <c r="Q25" s="450"/>
      <c r="R25" s="450"/>
      <c r="S25" s="450"/>
      <c r="T25" s="450"/>
      <c r="U25" s="450"/>
      <c r="V25" s="450"/>
      <c r="W25" s="450"/>
      <c r="X25" s="451"/>
    </row>
    <row r="26" spans="1:24" s="10" customFormat="1" ht="24" customHeight="1" x14ac:dyDescent="0.15">
      <c r="A26" s="442"/>
      <c r="B26" s="443"/>
      <c r="C26" s="443"/>
      <c r="D26" s="443"/>
      <c r="E26" s="443"/>
      <c r="F26" s="443"/>
      <c r="G26" s="443"/>
      <c r="H26" s="443"/>
      <c r="I26" s="443"/>
      <c r="J26" s="443"/>
      <c r="K26" s="443"/>
      <c r="L26" s="444"/>
      <c r="M26" s="450"/>
      <c r="N26" s="450"/>
      <c r="O26" s="450"/>
      <c r="P26" s="450"/>
      <c r="Q26" s="450"/>
      <c r="R26" s="450"/>
      <c r="S26" s="450"/>
      <c r="T26" s="450"/>
      <c r="U26" s="450"/>
      <c r="V26" s="450"/>
      <c r="W26" s="450"/>
      <c r="X26" s="451"/>
    </row>
    <row r="27" spans="1:24" s="10" customFormat="1" ht="19.5" customHeight="1" x14ac:dyDescent="0.15">
      <c r="A27" s="445"/>
      <c r="B27" s="446"/>
      <c r="C27" s="446"/>
      <c r="D27" s="446"/>
      <c r="E27" s="446"/>
      <c r="F27" s="446"/>
      <c r="G27" s="446"/>
      <c r="H27" s="446"/>
      <c r="I27" s="446"/>
      <c r="J27" s="446"/>
      <c r="K27" s="446"/>
      <c r="L27" s="447"/>
      <c r="M27" s="452"/>
      <c r="N27" s="452"/>
      <c r="O27" s="452"/>
      <c r="P27" s="452"/>
      <c r="Q27" s="452"/>
      <c r="R27" s="452"/>
      <c r="S27" s="452"/>
      <c r="T27" s="452"/>
      <c r="U27" s="452"/>
      <c r="V27" s="452"/>
      <c r="W27" s="452"/>
      <c r="X27" s="453"/>
    </row>
    <row r="28" spans="1:24" s="10" customFormat="1" ht="19.5" customHeight="1" x14ac:dyDescent="0.15">
      <c r="A28" s="15"/>
      <c r="B28" s="396" t="s">
        <v>84</v>
      </c>
      <c r="C28" s="396"/>
      <c r="D28" s="396"/>
      <c r="E28" s="396"/>
      <c r="F28" s="396"/>
      <c r="G28" s="396"/>
      <c r="H28" s="396"/>
      <c r="I28" s="396"/>
      <c r="J28" s="396"/>
      <c r="K28" s="396"/>
      <c r="L28" s="16"/>
      <c r="M28" s="398" t="s">
        <v>85</v>
      </c>
      <c r="N28" s="401" t="s">
        <v>86</v>
      </c>
      <c r="O28" s="402"/>
      <c r="P28" s="402"/>
      <c r="Q28" s="403"/>
      <c r="R28" s="404" t="s">
        <v>87</v>
      </c>
      <c r="S28" s="402"/>
      <c r="T28" s="403"/>
      <c r="U28" s="404" t="s">
        <v>88</v>
      </c>
      <c r="V28" s="402"/>
      <c r="W28" s="402"/>
      <c r="X28" s="405"/>
    </row>
    <row r="29" spans="1:24" s="10" customFormat="1" ht="18" customHeight="1" x14ac:dyDescent="0.15">
      <c r="A29" s="17"/>
      <c r="B29" s="397"/>
      <c r="C29" s="397"/>
      <c r="D29" s="397"/>
      <c r="E29" s="397"/>
      <c r="F29" s="397"/>
      <c r="G29" s="397"/>
      <c r="H29" s="397"/>
      <c r="I29" s="397"/>
      <c r="J29" s="397"/>
      <c r="K29" s="397"/>
      <c r="L29" s="18"/>
      <c r="M29" s="399"/>
      <c r="N29" s="406"/>
      <c r="O29" s="407"/>
      <c r="P29" s="407"/>
      <c r="Q29" s="408"/>
      <c r="R29" s="409"/>
      <c r="S29" s="407"/>
      <c r="T29" s="408"/>
      <c r="U29" s="409"/>
      <c r="V29" s="407"/>
      <c r="W29" s="407"/>
      <c r="X29" s="410"/>
    </row>
    <row r="30" spans="1:24" s="10" customFormat="1" ht="18" customHeight="1" x14ac:dyDescent="0.15">
      <c r="A30" s="411"/>
      <c r="B30" s="412"/>
      <c r="C30" s="412"/>
      <c r="D30" s="412"/>
      <c r="E30" s="412"/>
      <c r="F30" s="412"/>
      <c r="G30" s="412"/>
      <c r="H30" s="412"/>
      <c r="I30" s="412"/>
      <c r="J30" s="412"/>
      <c r="K30" s="412"/>
      <c r="L30" s="413"/>
      <c r="M30" s="399"/>
      <c r="N30" s="391"/>
      <c r="O30" s="431"/>
      <c r="P30" s="431"/>
      <c r="Q30" s="432"/>
      <c r="R30" s="394"/>
      <c r="S30" s="431"/>
      <c r="T30" s="432"/>
      <c r="U30" s="394"/>
      <c r="V30" s="431"/>
      <c r="W30" s="431"/>
      <c r="X30" s="433"/>
    </row>
    <row r="31" spans="1:24" s="10" customFormat="1" ht="18" customHeight="1" x14ac:dyDescent="0.15">
      <c r="A31" s="411"/>
      <c r="B31" s="412"/>
      <c r="C31" s="412"/>
      <c r="D31" s="412"/>
      <c r="E31" s="412"/>
      <c r="F31" s="412"/>
      <c r="G31" s="412"/>
      <c r="H31" s="412"/>
      <c r="I31" s="412"/>
      <c r="J31" s="412"/>
      <c r="K31" s="412"/>
      <c r="L31" s="413"/>
      <c r="M31" s="399"/>
      <c r="N31" s="391"/>
      <c r="O31" s="431"/>
      <c r="P31" s="431"/>
      <c r="Q31" s="432"/>
      <c r="R31" s="394"/>
      <c r="S31" s="431"/>
      <c r="T31" s="432"/>
      <c r="U31" s="394"/>
      <c r="V31" s="431"/>
      <c r="W31" s="431"/>
      <c r="X31" s="433"/>
    </row>
    <row r="32" spans="1:24" s="10" customFormat="1" ht="18" customHeight="1" x14ac:dyDescent="0.15">
      <c r="A32" s="411"/>
      <c r="B32" s="412"/>
      <c r="C32" s="412"/>
      <c r="D32" s="412"/>
      <c r="E32" s="412"/>
      <c r="F32" s="412"/>
      <c r="G32" s="412"/>
      <c r="H32" s="412"/>
      <c r="I32" s="412"/>
      <c r="J32" s="412"/>
      <c r="K32" s="412"/>
      <c r="L32" s="413"/>
      <c r="M32" s="399"/>
      <c r="N32" s="391"/>
      <c r="O32" s="431"/>
      <c r="P32" s="431"/>
      <c r="Q32" s="432"/>
      <c r="R32" s="394"/>
      <c r="S32" s="431"/>
      <c r="T32" s="432"/>
      <c r="U32" s="394"/>
      <c r="V32" s="431"/>
      <c r="W32" s="431"/>
      <c r="X32" s="433"/>
    </row>
    <row r="33" spans="1:24" s="10" customFormat="1" ht="18" customHeight="1" x14ac:dyDescent="0.15">
      <c r="A33" s="411"/>
      <c r="B33" s="412"/>
      <c r="C33" s="412"/>
      <c r="D33" s="412"/>
      <c r="E33" s="412"/>
      <c r="F33" s="412"/>
      <c r="G33" s="412"/>
      <c r="H33" s="412"/>
      <c r="I33" s="412"/>
      <c r="J33" s="412"/>
      <c r="K33" s="412"/>
      <c r="L33" s="413"/>
      <c r="M33" s="399"/>
      <c r="N33" s="391"/>
      <c r="O33" s="392"/>
      <c r="P33" s="392"/>
      <c r="Q33" s="393"/>
      <c r="R33" s="394"/>
      <c r="S33" s="392"/>
      <c r="T33" s="393"/>
      <c r="U33" s="394"/>
      <c r="V33" s="392"/>
      <c r="W33" s="392"/>
      <c r="X33" s="395"/>
    </row>
    <row r="34" spans="1:24" s="10" customFormat="1" ht="18" customHeight="1" thickBot="1" x14ac:dyDescent="0.2">
      <c r="A34" s="414"/>
      <c r="B34" s="415"/>
      <c r="C34" s="415"/>
      <c r="D34" s="415"/>
      <c r="E34" s="415"/>
      <c r="F34" s="415"/>
      <c r="G34" s="415"/>
      <c r="H34" s="415"/>
      <c r="I34" s="415"/>
      <c r="J34" s="415"/>
      <c r="K34" s="415"/>
      <c r="L34" s="416"/>
      <c r="M34" s="400"/>
      <c r="N34" s="426"/>
      <c r="O34" s="427"/>
      <c r="P34" s="427"/>
      <c r="Q34" s="428"/>
      <c r="R34" s="429"/>
      <c r="S34" s="427"/>
      <c r="T34" s="428"/>
      <c r="U34" s="429"/>
      <c r="V34" s="427"/>
      <c r="W34" s="427"/>
      <c r="X34" s="430"/>
    </row>
  </sheetData>
  <sheetProtection algorithmName="SHA-512" hashValue="vaCGrgaTK0pkWdw9nFQfhmqBYhluDrRj/LTZg09Yzscwi+O7c1vaw61psV2PtUiNAQFnIQ5QXnqKrkLrgVeY1g==" saltValue="+58KuCcDYAmOSy0rUSCRkA==" spinCount="100000" sheet="1" objects="1" scenarios="1"/>
  <mergeCells count="55">
    <mergeCell ref="Q2:U2"/>
    <mergeCell ref="V2:X2"/>
    <mergeCell ref="Q3:X3"/>
    <mergeCell ref="A2:B3"/>
    <mergeCell ref="A6:X6"/>
    <mergeCell ref="S4:T4"/>
    <mergeCell ref="U4:V4"/>
    <mergeCell ref="W4:X4"/>
    <mergeCell ref="M4:N4"/>
    <mergeCell ref="O4:R4"/>
    <mergeCell ref="A4:B4"/>
    <mergeCell ref="C4:L4"/>
    <mergeCell ref="C2:D2"/>
    <mergeCell ref="C3:P3"/>
    <mergeCell ref="E2:P2"/>
    <mergeCell ref="A7:L7"/>
    <mergeCell ref="M7:X7"/>
    <mergeCell ref="K5:L5"/>
    <mergeCell ref="M5:V5"/>
    <mergeCell ref="W5:X5"/>
    <mergeCell ref="C5:J5"/>
    <mergeCell ref="A5:B5"/>
    <mergeCell ref="A16:X16"/>
    <mergeCell ref="B17:K17"/>
    <mergeCell ref="N17:W17"/>
    <mergeCell ref="A18:L27"/>
    <mergeCell ref="M18:X27"/>
    <mergeCell ref="N34:Q34"/>
    <mergeCell ref="R34:T34"/>
    <mergeCell ref="U34:X34"/>
    <mergeCell ref="R30:T30"/>
    <mergeCell ref="U30:X30"/>
    <mergeCell ref="N31:Q31"/>
    <mergeCell ref="R31:T31"/>
    <mergeCell ref="U31:X31"/>
    <mergeCell ref="N32:Q32"/>
    <mergeCell ref="R32:T32"/>
    <mergeCell ref="U32:X32"/>
    <mergeCell ref="N30:Q30"/>
    <mergeCell ref="A1:G1"/>
    <mergeCell ref="H1:X1"/>
    <mergeCell ref="N33:Q33"/>
    <mergeCell ref="R33:T33"/>
    <mergeCell ref="U33:X33"/>
    <mergeCell ref="B28:K29"/>
    <mergeCell ref="M28:M34"/>
    <mergeCell ref="N28:Q28"/>
    <mergeCell ref="R28:T28"/>
    <mergeCell ref="U28:X28"/>
    <mergeCell ref="N29:Q29"/>
    <mergeCell ref="R29:T29"/>
    <mergeCell ref="U29:X29"/>
    <mergeCell ref="A30:L34"/>
    <mergeCell ref="A8:L15"/>
    <mergeCell ref="M8:X15"/>
  </mergeCells>
  <phoneticPr fontId="1"/>
  <dataValidations count="3">
    <dataValidation type="textLength" operator="lessThanOrEqual" allowBlank="1" showInputMessage="1" showErrorMessage="1" error="401文字以下で入力してください。" sqref="A18:X27" xr:uid="{00000000-0002-0000-0100-000000000000}">
      <formula1>401</formula1>
    </dataValidation>
    <dataValidation type="textLength" operator="lessThanOrEqual" allowBlank="1" showInputMessage="1" showErrorMessage="1" error="325文字以下で入力してください。" sqref="A8:X15" xr:uid="{00000000-0002-0000-0100-000001000000}">
      <formula1>325</formula1>
    </dataValidation>
    <dataValidation type="textLength" operator="equal" allowBlank="1" showInputMessage="1" showErrorMessage="1" sqref="W5 S4:X4" xr:uid="{00000000-0002-0000-0100-000002000000}">
      <formula1>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P269"/>
  <sheetViews>
    <sheetView workbookViewId="0">
      <selection sqref="A1:G1"/>
    </sheetView>
  </sheetViews>
  <sheetFormatPr defaultRowHeight="13.5" x14ac:dyDescent="0.15"/>
  <cols>
    <col min="1" max="1" width="9" style="28"/>
    <col min="2" max="2" width="10.75" style="28" customWidth="1"/>
    <col min="3" max="3" width="6.125" style="28" customWidth="1"/>
    <col min="4" max="4" width="9" style="28" bestFit="1" customWidth="1"/>
    <col min="5" max="8" width="9" style="28"/>
    <col min="9" max="9" width="8.75" style="28" customWidth="1"/>
    <col min="10" max="10" width="23.625" style="28" bestFit="1" customWidth="1"/>
    <col min="11" max="11" width="11.75" style="28" customWidth="1"/>
    <col min="12" max="12" width="38.25" style="28" bestFit="1" customWidth="1"/>
    <col min="13" max="13" width="14.25" style="28" customWidth="1"/>
    <col min="14" max="14" width="28.625" style="28" customWidth="1"/>
    <col min="15" max="15" width="9" style="28"/>
    <col min="16" max="16" width="16" style="28" customWidth="1"/>
    <col min="17" max="16384" width="9" style="28"/>
  </cols>
  <sheetData>
    <row r="1" spans="1:16" x14ac:dyDescent="0.15">
      <c r="A1" s="19" t="s">
        <v>94</v>
      </c>
      <c r="B1" s="20" t="s">
        <v>95</v>
      </c>
      <c r="C1" s="21" t="s">
        <v>96</v>
      </c>
      <c r="D1" s="22" t="s">
        <v>97</v>
      </c>
      <c r="E1" s="19" t="s">
        <v>98</v>
      </c>
      <c r="F1" s="23" t="s">
        <v>99</v>
      </c>
      <c r="G1" s="23" t="s">
        <v>100</v>
      </c>
      <c r="H1" s="23" t="s">
        <v>101</v>
      </c>
      <c r="I1" s="24" t="s">
        <v>102</v>
      </c>
      <c r="J1" s="25" t="s">
        <v>103</v>
      </c>
      <c r="K1" s="19" t="s">
        <v>104</v>
      </c>
      <c r="L1" s="23" t="s">
        <v>105</v>
      </c>
      <c r="M1" s="26" t="s">
        <v>106</v>
      </c>
      <c r="N1" s="25" t="s">
        <v>107</v>
      </c>
      <c r="O1" s="27" t="s">
        <v>108</v>
      </c>
      <c r="P1" s="23" t="s">
        <v>109</v>
      </c>
    </row>
    <row r="2" spans="1:16" x14ac:dyDescent="0.15">
      <c r="A2" s="29" t="s">
        <v>110</v>
      </c>
      <c r="B2" s="30" t="s">
        <v>111</v>
      </c>
      <c r="C2" s="29" t="s">
        <v>112</v>
      </c>
      <c r="D2" s="30" t="s">
        <v>113</v>
      </c>
      <c r="E2" s="29" t="s">
        <v>114</v>
      </c>
      <c r="F2" s="31" t="s">
        <v>115</v>
      </c>
      <c r="G2" s="29" t="s">
        <v>116</v>
      </c>
      <c r="H2" s="29" t="s">
        <v>117</v>
      </c>
      <c r="I2" s="32">
        <v>1</v>
      </c>
      <c r="J2" s="29" t="s">
        <v>118</v>
      </c>
      <c r="K2" s="29" t="s">
        <v>119</v>
      </c>
      <c r="L2" s="29" t="s">
        <v>120</v>
      </c>
      <c r="M2" s="33" t="s">
        <v>119</v>
      </c>
      <c r="N2" s="29" t="s">
        <v>121</v>
      </c>
      <c r="O2" s="33"/>
      <c r="P2" s="29" t="s">
        <v>122</v>
      </c>
    </row>
    <row r="3" spans="1:16" x14ac:dyDescent="0.15">
      <c r="A3" s="29" t="s">
        <v>123</v>
      </c>
      <c r="B3" s="30" t="s">
        <v>124</v>
      </c>
      <c r="C3" s="29" t="s">
        <v>125</v>
      </c>
      <c r="D3" s="30" t="s">
        <v>126</v>
      </c>
      <c r="E3" s="29" t="s">
        <v>127</v>
      </c>
      <c r="F3" s="31" t="s">
        <v>128</v>
      </c>
      <c r="G3" s="29"/>
      <c r="H3" s="29"/>
      <c r="I3" s="32">
        <v>2</v>
      </c>
      <c r="J3" s="29" t="s">
        <v>129</v>
      </c>
      <c r="K3" s="29" t="s">
        <v>130</v>
      </c>
      <c r="L3" s="29" t="s">
        <v>131</v>
      </c>
      <c r="M3" s="33" t="s">
        <v>125</v>
      </c>
      <c r="N3" s="29" t="s">
        <v>132</v>
      </c>
      <c r="O3" s="33"/>
      <c r="P3" s="29" t="s">
        <v>133</v>
      </c>
    </row>
    <row r="4" spans="1:16" x14ac:dyDescent="0.15">
      <c r="A4" s="29" t="s">
        <v>134</v>
      </c>
      <c r="B4" s="30" t="s">
        <v>135</v>
      </c>
      <c r="C4" s="29" t="s">
        <v>136</v>
      </c>
      <c r="D4" s="30" t="s">
        <v>137</v>
      </c>
      <c r="E4" s="29" t="s">
        <v>138</v>
      </c>
      <c r="F4" s="31" t="s">
        <v>139</v>
      </c>
      <c r="G4" s="29"/>
      <c r="H4" s="29"/>
      <c r="I4" s="32">
        <v>3</v>
      </c>
      <c r="J4" s="29" t="s">
        <v>140</v>
      </c>
      <c r="K4" s="29" t="s">
        <v>141</v>
      </c>
      <c r="L4" s="29" t="s">
        <v>142</v>
      </c>
      <c r="M4" s="33" t="s">
        <v>143</v>
      </c>
      <c r="N4" s="29" t="s">
        <v>144</v>
      </c>
      <c r="O4" s="33"/>
      <c r="P4" s="29" t="s">
        <v>145</v>
      </c>
    </row>
    <row r="5" spans="1:16" x14ac:dyDescent="0.15">
      <c r="A5" s="29" t="s">
        <v>146</v>
      </c>
      <c r="B5" s="30" t="s">
        <v>147</v>
      </c>
      <c r="C5" s="29" t="s">
        <v>148</v>
      </c>
      <c r="D5" s="30" t="s">
        <v>149</v>
      </c>
      <c r="E5" s="29" t="s">
        <v>150</v>
      </c>
      <c r="F5" s="31" t="s">
        <v>151</v>
      </c>
      <c r="G5" s="29"/>
      <c r="H5" s="29"/>
      <c r="I5" s="32">
        <v>4</v>
      </c>
      <c r="J5" s="29" t="s">
        <v>152</v>
      </c>
      <c r="K5" s="29" t="s">
        <v>153</v>
      </c>
      <c r="L5" s="29" t="s">
        <v>154</v>
      </c>
      <c r="M5" s="33" t="s">
        <v>155</v>
      </c>
      <c r="N5" s="29" t="s">
        <v>156</v>
      </c>
      <c r="O5" s="33"/>
      <c r="P5" s="29" t="s">
        <v>157</v>
      </c>
    </row>
    <row r="6" spans="1:16" x14ac:dyDescent="0.15">
      <c r="A6" s="29" t="s">
        <v>158</v>
      </c>
      <c r="B6" s="30" t="s">
        <v>159</v>
      </c>
      <c r="C6" s="29" t="s">
        <v>160</v>
      </c>
      <c r="D6" s="30" t="s">
        <v>161</v>
      </c>
      <c r="E6" s="29" t="s">
        <v>162</v>
      </c>
      <c r="F6" s="31" t="s">
        <v>163</v>
      </c>
      <c r="G6" s="29"/>
      <c r="H6" s="29"/>
      <c r="I6" s="32">
        <v>5</v>
      </c>
      <c r="J6" s="29" t="s">
        <v>164</v>
      </c>
      <c r="K6" s="29" t="s">
        <v>165</v>
      </c>
      <c r="L6" s="29" t="s">
        <v>166</v>
      </c>
      <c r="M6" s="33" t="s">
        <v>167</v>
      </c>
      <c r="N6" s="29" t="s">
        <v>168</v>
      </c>
      <c r="O6" s="33"/>
      <c r="P6" s="29" t="s">
        <v>169</v>
      </c>
    </row>
    <row r="7" spans="1:16" x14ac:dyDescent="0.15">
      <c r="A7" s="29" t="s">
        <v>170</v>
      </c>
      <c r="B7" s="30" t="s">
        <v>171</v>
      </c>
      <c r="C7" s="29" t="s">
        <v>172</v>
      </c>
      <c r="D7" s="30" t="s">
        <v>173</v>
      </c>
      <c r="E7" s="29" t="s">
        <v>174</v>
      </c>
      <c r="F7" s="31" t="s">
        <v>175</v>
      </c>
      <c r="G7" s="29"/>
      <c r="H7" s="29"/>
      <c r="I7" s="32">
        <v>6</v>
      </c>
      <c r="J7" s="29" t="s">
        <v>176</v>
      </c>
      <c r="K7" s="29" t="s">
        <v>177</v>
      </c>
      <c r="L7" s="29" t="s">
        <v>178</v>
      </c>
      <c r="M7" s="33" t="s">
        <v>179</v>
      </c>
      <c r="N7" s="29" t="s">
        <v>180</v>
      </c>
      <c r="O7" s="33"/>
      <c r="P7" s="29" t="s">
        <v>181</v>
      </c>
    </row>
    <row r="8" spans="1:16" x14ac:dyDescent="0.15">
      <c r="A8" s="29" t="s">
        <v>182</v>
      </c>
      <c r="B8" s="30" t="s">
        <v>183</v>
      </c>
      <c r="C8" s="29" t="s">
        <v>184</v>
      </c>
      <c r="D8" s="30" t="s">
        <v>185</v>
      </c>
      <c r="E8" s="29" t="s">
        <v>186</v>
      </c>
      <c r="F8" s="31" t="s">
        <v>187</v>
      </c>
      <c r="G8" s="29"/>
      <c r="H8" s="29"/>
      <c r="I8" s="32">
        <v>7</v>
      </c>
      <c r="J8" s="29" t="s">
        <v>188</v>
      </c>
      <c r="K8" s="29" t="s">
        <v>189</v>
      </c>
      <c r="L8" s="29" t="s">
        <v>190</v>
      </c>
      <c r="M8" s="33" t="s">
        <v>191</v>
      </c>
      <c r="N8" s="29" t="s">
        <v>192</v>
      </c>
      <c r="O8" s="33"/>
      <c r="P8" s="29" t="s">
        <v>193</v>
      </c>
    </row>
    <row r="9" spans="1:16" x14ac:dyDescent="0.15">
      <c r="A9" s="29" t="s">
        <v>194</v>
      </c>
      <c r="B9" s="30" t="s">
        <v>195</v>
      </c>
      <c r="C9" s="29" t="s">
        <v>189</v>
      </c>
      <c r="D9" s="30" t="s">
        <v>196</v>
      </c>
      <c r="E9" s="29" t="s">
        <v>197</v>
      </c>
      <c r="F9" s="31" t="s">
        <v>198</v>
      </c>
      <c r="G9" s="29"/>
      <c r="H9" s="29"/>
      <c r="I9" s="32">
        <v>8</v>
      </c>
      <c r="J9" s="29" t="s">
        <v>199</v>
      </c>
      <c r="K9" s="29" t="s">
        <v>200</v>
      </c>
      <c r="L9" s="29" t="s">
        <v>201</v>
      </c>
      <c r="M9" s="33" t="s">
        <v>202</v>
      </c>
      <c r="N9" s="29" t="s">
        <v>203</v>
      </c>
      <c r="O9" s="33"/>
      <c r="P9" s="29" t="s">
        <v>204</v>
      </c>
    </row>
    <row r="10" spans="1:16" x14ac:dyDescent="0.15">
      <c r="A10" s="29" t="s">
        <v>205</v>
      </c>
      <c r="B10" s="30" t="s">
        <v>206</v>
      </c>
      <c r="C10" s="29" t="s">
        <v>207</v>
      </c>
      <c r="D10" s="30" t="s">
        <v>208</v>
      </c>
      <c r="E10" s="29" t="s">
        <v>209</v>
      </c>
      <c r="F10" s="31" t="s">
        <v>210</v>
      </c>
      <c r="G10" s="29"/>
      <c r="H10" s="29"/>
      <c r="I10" s="34"/>
      <c r="J10" s="34"/>
      <c r="K10" s="29" t="s">
        <v>211</v>
      </c>
      <c r="L10" s="29" t="s">
        <v>212</v>
      </c>
      <c r="M10" s="33" t="s">
        <v>213</v>
      </c>
      <c r="N10" s="29" t="s">
        <v>214</v>
      </c>
      <c r="O10" s="33"/>
      <c r="P10" s="29" t="s">
        <v>215</v>
      </c>
    </row>
    <row r="11" spans="1:16" x14ac:dyDescent="0.15">
      <c r="A11" s="29" t="s">
        <v>216</v>
      </c>
      <c r="B11" s="30" t="s">
        <v>217</v>
      </c>
      <c r="C11" s="29" t="s">
        <v>218</v>
      </c>
      <c r="D11" s="30" t="s">
        <v>219</v>
      </c>
      <c r="E11" s="29" t="s">
        <v>220</v>
      </c>
      <c r="F11" s="31" t="s">
        <v>221</v>
      </c>
      <c r="G11" s="29"/>
      <c r="H11" s="29"/>
      <c r="I11" s="34"/>
      <c r="J11" s="34"/>
      <c r="K11" s="29" t="s">
        <v>222</v>
      </c>
      <c r="L11" s="29" t="s">
        <v>223</v>
      </c>
      <c r="M11" s="33" t="s">
        <v>224</v>
      </c>
      <c r="N11" s="29" t="s">
        <v>225</v>
      </c>
      <c r="O11" s="33"/>
      <c r="P11" s="29" t="s">
        <v>226</v>
      </c>
    </row>
    <row r="12" spans="1:16" x14ac:dyDescent="0.15">
      <c r="A12" s="29" t="s">
        <v>227</v>
      </c>
      <c r="B12" s="30" t="s">
        <v>228</v>
      </c>
      <c r="C12" s="29" t="s">
        <v>143</v>
      </c>
      <c r="D12" s="30" t="s">
        <v>229</v>
      </c>
      <c r="E12" s="29" t="s">
        <v>230</v>
      </c>
      <c r="F12" s="31" t="s">
        <v>231</v>
      </c>
      <c r="G12" s="29"/>
      <c r="H12" s="29"/>
      <c r="I12" s="34"/>
      <c r="J12" s="34"/>
      <c r="K12" s="29" t="s">
        <v>232</v>
      </c>
      <c r="L12" s="29" t="s">
        <v>233</v>
      </c>
      <c r="M12" s="33" t="s">
        <v>234</v>
      </c>
      <c r="N12" s="29" t="s">
        <v>235</v>
      </c>
      <c r="O12" s="33"/>
      <c r="P12" s="29" t="s">
        <v>236</v>
      </c>
    </row>
    <row r="13" spans="1:16" x14ac:dyDescent="0.15">
      <c r="A13" s="29" t="s">
        <v>237</v>
      </c>
      <c r="B13" s="30" t="s">
        <v>238</v>
      </c>
      <c r="C13" s="29" t="s">
        <v>155</v>
      </c>
      <c r="D13" s="30" t="s">
        <v>239</v>
      </c>
      <c r="E13" s="29" t="s">
        <v>240</v>
      </c>
      <c r="F13" s="31" t="s">
        <v>241</v>
      </c>
      <c r="G13" s="29"/>
      <c r="H13" s="29"/>
      <c r="I13" s="34"/>
      <c r="J13" s="34"/>
      <c r="K13" s="29" t="s">
        <v>242</v>
      </c>
      <c r="L13" s="29" t="s">
        <v>243</v>
      </c>
      <c r="M13" s="33" t="s">
        <v>244</v>
      </c>
      <c r="N13" s="29" t="s">
        <v>245</v>
      </c>
      <c r="O13" s="35" t="s">
        <v>246</v>
      </c>
      <c r="P13" s="34"/>
    </row>
    <row r="14" spans="1:16" x14ac:dyDescent="0.15">
      <c r="A14" s="29" t="s">
        <v>247</v>
      </c>
      <c r="B14" s="30" t="s">
        <v>248</v>
      </c>
      <c r="C14" s="29" t="s">
        <v>167</v>
      </c>
      <c r="D14" s="30" t="s">
        <v>249</v>
      </c>
      <c r="E14" s="29" t="s">
        <v>250</v>
      </c>
      <c r="F14" s="31" t="s">
        <v>251</v>
      </c>
      <c r="G14" s="29"/>
      <c r="H14" s="29"/>
      <c r="I14" s="34"/>
      <c r="J14" s="34"/>
      <c r="K14" s="29" t="s">
        <v>252</v>
      </c>
      <c r="L14" s="29" t="s">
        <v>253</v>
      </c>
      <c r="M14" s="33" t="s">
        <v>254</v>
      </c>
      <c r="N14" s="29" t="s">
        <v>255</v>
      </c>
      <c r="O14" s="34"/>
      <c r="P14" s="34"/>
    </row>
    <row r="15" spans="1:16" x14ac:dyDescent="0.15">
      <c r="A15" s="29" t="s">
        <v>256</v>
      </c>
      <c r="B15" s="30" t="s">
        <v>257</v>
      </c>
      <c r="C15" s="29" t="s">
        <v>179</v>
      </c>
      <c r="D15" s="30" t="s">
        <v>258</v>
      </c>
      <c r="E15" s="29" t="s">
        <v>259</v>
      </c>
      <c r="F15" s="31" t="s">
        <v>260</v>
      </c>
      <c r="G15" s="29"/>
      <c r="H15" s="29"/>
      <c r="I15" s="34"/>
      <c r="J15" s="34"/>
      <c r="K15" s="29" t="s">
        <v>261</v>
      </c>
      <c r="L15" s="29" t="s">
        <v>262</v>
      </c>
      <c r="M15" s="33" t="s">
        <v>263</v>
      </c>
      <c r="N15" s="29" t="s">
        <v>264</v>
      </c>
      <c r="O15" s="34"/>
      <c r="P15" s="34"/>
    </row>
    <row r="16" spans="1:16" x14ac:dyDescent="0.15">
      <c r="A16" s="29" t="s">
        <v>265</v>
      </c>
      <c r="B16" s="30" t="s">
        <v>266</v>
      </c>
      <c r="C16" s="29" t="s">
        <v>191</v>
      </c>
      <c r="D16" s="30" t="s">
        <v>267</v>
      </c>
      <c r="E16" s="29" t="s">
        <v>268</v>
      </c>
      <c r="F16" s="31" t="s">
        <v>269</v>
      </c>
      <c r="G16" s="29"/>
      <c r="H16" s="29"/>
      <c r="I16" s="34"/>
      <c r="J16" s="34"/>
      <c r="K16" s="29" t="s">
        <v>270</v>
      </c>
      <c r="L16" s="29" t="s">
        <v>271</v>
      </c>
      <c r="M16" s="33" t="s">
        <v>272</v>
      </c>
      <c r="N16" s="29" t="s">
        <v>273</v>
      </c>
      <c r="O16" s="34"/>
      <c r="P16" s="34"/>
    </row>
    <row r="17" spans="1:16" x14ac:dyDescent="0.15">
      <c r="A17" s="29" t="s">
        <v>274</v>
      </c>
      <c r="B17" s="30" t="s">
        <v>275</v>
      </c>
      <c r="C17" s="29" t="s">
        <v>202</v>
      </c>
      <c r="D17" s="30" t="s">
        <v>276</v>
      </c>
      <c r="E17" s="29" t="s">
        <v>277</v>
      </c>
      <c r="F17" s="31" t="s">
        <v>278</v>
      </c>
      <c r="G17" s="29"/>
      <c r="H17" s="29"/>
      <c r="I17" s="34"/>
      <c r="J17" s="34"/>
      <c r="K17" s="29" t="s">
        <v>279</v>
      </c>
      <c r="L17" s="29" t="s">
        <v>280</v>
      </c>
      <c r="M17" s="33" t="s">
        <v>281</v>
      </c>
      <c r="N17" s="29" t="s">
        <v>282</v>
      </c>
      <c r="O17" s="34"/>
      <c r="P17" s="34"/>
    </row>
    <row r="18" spans="1:16" x14ac:dyDescent="0.15">
      <c r="A18" s="36" t="s">
        <v>283</v>
      </c>
      <c r="B18" s="37" t="s">
        <v>284</v>
      </c>
      <c r="C18" s="29" t="s">
        <v>285</v>
      </c>
      <c r="D18" s="30" t="s">
        <v>286</v>
      </c>
      <c r="E18" s="29" t="s">
        <v>287</v>
      </c>
      <c r="F18" s="31" t="s">
        <v>288</v>
      </c>
      <c r="G18" s="29"/>
      <c r="H18" s="29"/>
      <c r="I18" s="34"/>
      <c r="J18" s="34"/>
      <c r="K18" s="29" t="s">
        <v>289</v>
      </c>
      <c r="L18" s="29" t="s">
        <v>290</v>
      </c>
      <c r="M18" s="34"/>
      <c r="N18" s="34"/>
      <c r="O18" s="34"/>
      <c r="P18" s="34"/>
    </row>
    <row r="19" spans="1:16" x14ac:dyDescent="0.15">
      <c r="A19" s="29" t="s">
        <v>291</v>
      </c>
      <c r="B19" s="30" t="s">
        <v>292</v>
      </c>
      <c r="C19" s="29" t="s">
        <v>293</v>
      </c>
      <c r="D19" s="30" t="s">
        <v>294</v>
      </c>
      <c r="E19" s="29" t="s">
        <v>295</v>
      </c>
      <c r="F19" s="31" t="s">
        <v>296</v>
      </c>
      <c r="G19" s="29"/>
      <c r="H19" s="29"/>
      <c r="I19" s="34"/>
      <c r="J19" s="34"/>
      <c r="K19" s="29" t="s">
        <v>297</v>
      </c>
      <c r="L19" s="29" t="s">
        <v>298</v>
      </c>
      <c r="M19" s="34"/>
      <c r="N19" s="34"/>
      <c r="O19" s="34"/>
      <c r="P19" s="34"/>
    </row>
    <row r="20" spans="1:16" x14ac:dyDescent="0.15">
      <c r="A20" s="36" t="s">
        <v>299</v>
      </c>
      <c r="B20" s="37" t="s">
        <v>300</v>
      </c>
      <c r="C20" s="29" t="s">
        <v>301</v>
      </c>
      <c r="D20" s="30" t="s">
        <v>302</v>
      </c>
      <c r="E20" s="29" t="s">
        <v>303</v>
      </c>
      <c r="F20" s="31" t="s">
        <v>304</v>
      </c>
      <c r="G20" s="29"/>
      <c r="H20" s="29"/>
      <c r="I20" s="34"/>
      <c r="J20" s="34"/>
      <c r="K20" s="34"/>
      <c r="L20" s="34"/>
      <c r="M20" s="34"/>
      <c r="N20" s="34"/>
      <c r="O20" s="34"/>
      <c r="P20" s="34"/>
    </row>
    <row r="21" spans="1:16" x14ac:dyDescent="0.15">
      <c r="A21" s="29" t="s">
        <v>305</v>
      </c>
      <c r="B21" s="30" t="s">
        <v>306</v>
      </c>
      <c r="C21" s="29" t="s">
        <v>307</v>
      </c>
      <c r="D21" s="30" t="s">
        <v>308</v>
      </c>
      <c r="E21" s="29" t="s">
        <v>309</v>
      </c>
      <c r="F21" s="31" t="s">
        <v>310</v>
      </c>
      <c r="G21" s="29"/>
      <c r="H21" s="29"/>
      <c r="I21" s="34"/>
      <c r="J21" s="34"/>
      <c r="K21" s="34"/>
      <c r="L21" s="34"/>
      <c r="M21" s="34"/>
      <c r="N21" s="34"/>
      <c r="O21" s="34"/>
      <c r="P21" s="34"/>
    </row>
    <row r="22" spans="1:16" x14ac:dyDescent="0.15">
      <c r="A22" s="29" t="s">
        <v>200</v>
      </c>
      <c r="B22" s="30" t="s">
        <v>311</v>
      </c>
      <c r="C22" s="29" t="s">
        <v>213</v>
      </c>
      <c r="D22" s="30" t="s">
        <v>312</v>
      </c>
      <c r="E22" s="29" t="s">
        <v>313</v>
      </c>
      <c r="F22" s="31" t="s">
        <v>314</v>
      </c>
      <c r="G22" s="29"/>
      <c r="H22" s="29"/>
      <c r="K22" s="34"/>
      <c r="L22" s="34"/>
      <c r="M22" s="34"/>
      <c r="N22" s="34"/>
      <c r="O22" s="34"/>
      <c r="P22" s="34"/>
    </row>
    <row r="23" spans="1:16" x14ac:dyDescent="0.15">
      <c r="A23" s="29" t="s">
        <v>315</v>
      </c>
      <c r="B23" s="30" t="s">
        <v>316</v>
      </c>
      <c r="C23" s="29" t="s">
        <v>224</v>
      </c>
      <c r="D23" s="30" t="s">
        <v>317</v>
      </c>
      <c r="E23" s="29" t="s">
        <v>318</v>
      </c>
      <c r="F23" s="31" t="s">
        <v>319</v>
      </c>
      <c r="G23" s="29"/>
      <c r="H23" s="29"/>
      <c r="M23" s="34"/>
      <c r="N23" s="34"/>
      <c r="O23" s="34"/>
      <c r="P23" s="34"/>
    </row>
    <row r="24" spans="1:16" x14ac:dyDescent="0.15">
      <c r="A24" s="29" t="s">
        <v>211</v>
      </c>
      <c r="B24" s="30" t="s">
        <v>320</v>
      </c>
      <c r="C24" s="29" t="s">
        <v>234</v>
      </c>
      <c r="D24" s="30" t="s">
        <v>321</v>
      </c>
      <c r="E24" s="29" t="s">
        <v>322</v>
      </c>
      <c r="F24" s="31" t="s">
        <v>323</v>
      </c>
      <c r="G24" s="29"/>
      <c r="H24" s="29"/>
      <c r="M24" s="34"/>
      <c r="N24" s="34"/>
      <c r="O24" s="34"/>
      <c r="P24" s="34"/>
    </row>
    <row r="25" spans="1:16" x14ac:dyDescent="0.15">
      <c r="A25" s="29" t="s">
        <v>222</v>
      </c>
      <c r="B25" s="30" t="s">
        <v>324</v>
      </c>
      <c r="C25" s="29" t="s">
        <v>325</v>
      </c>
      <c r="D25" s="30" t="s">
        <v>326</v>
      </c>
      <c r="E25" s="29" t="s">
        <v>327</v>
      </c>
      <c r="F25" s="31" t="s">
        <v>328</v>
      </c>
      <c r="G25" s="29"/>
      <c r="H25" s="29"/>
      <c r="M25" s="34"/>
      <c r="N25" s="34"/>
      <c r="O25" s="34"/>
      <c r="P25" s="34"/>
    </row>
    <row r="26" spans="1:16" x14ac:dyDescent="0.15">
      <c r="A26" s="29" t="s">
        <v>232</v>
      </c>
      <c r="B26" s="30" t="s">
        <v>329</v>
      </c>
      <c r="C26" s="29" t="s">
        <v>330</v>
      </c>
      <c r="D26" s="30" t="s">
        <v>331</v>
      </c>
      <c r="E26" s="29" t="s">
        <v>332</v>
      </c>
      <c r="F26" s="31" t="s">
        <v>333</v>
      </c>
      <c r="G26" s="29"/>
      <c r="H26" s="29"/>
      <c r="M26" s="34"/>
      <c r="N26" s="34"/>
      <c r="O26" s="34"/>
      <c r="P26" s="34"/>
    </row>
    <row r="27" spans="1:16" x14ac:dyDescent="0.15">
      <c r="A27" s="29" t="s">
        <v>334</v>
      </c>
      <c r="B27" s="30" t="s">
        <v>335</v>
      </c>
      <c r="C27" s="29" t="s">
        <v>336</v>
      </c>
      <c r="D27" s="30" t="s">
        <v>337</v>
      </c>
      <c r="E27" s="29" t="s">
        <v>338</v>
      </c>
      <c r="F27" s="31" t="s">
        <v>339</v>
      </c>
      <c r="G27" s="29"/>
      <c r="H27" s="29"/>
      <c r="M27" s="34"/>
      <c r="N27" s="34"/>
      <c r="O27" s="34"/>
      <c r="P27" s="34"/>
    </row>
    <row r="28" spans="1:16" x14ac:dyDescent="0.15">
      <c r="A28" s="36" t="s">
        <v>242</v>
      </c>
      <c r="B28" s="37" t="s">
        <v>340</v>
      </c>
      <c r="C28" s="29" t="s">
        <v>341</v>
      </c>
      <c r="D28" s="30" t="s">
        <v>342</v>
      </c>
      <c r="E28" s="29" t="s">
        <v>343</v>
      </c>
      <c r="F28" s="31" t="s">
        <v>344</v>
      </c>
      <c r="G28" s="29"/>
      <c r="H28" s="29"/>
      <c r="M28" s="34"/>
      <c r="N28" s="34"/>
      <c r="O28" s="34"/>
      <c r="P28" s="34"/>
    </row>
    <row r="29" spans="1:16" x14ac:dyDescent="0.15">
      <c r="A29" s="29" t="s">
        <v>252</v>
      </c>
      <c r="B29" s="30" t="s">
        <v>345</v>
      </c>
      <c r="C29" s="29" t="s">
        <v>346</v>
      </c>
      <c r="D29" s="30" t="s">
        <v>347</v>
      </c>
      <c r="E29" s="29" t="s">
        <v>348</v>
      </c>
      <c r="F29" s="31" t="s">
        <v>349</v>
      </c>
      <c r="G29" s="29"/>
      <c r="H29" s="29"/>
      <c r="M29" s="34"/>
      <c r="N29" s="34"/>
      <c r="O29" s="34"/>
      <c r="P29" s="34"/>
    </row>
    <row r="30" spans="1:16" x14ac:dyDescent="0.15">
      <c r="A30" s="29" t="s">
        <v>350</v>
      </c>
      <c r="B30" s="30" t="s">
        <v>351</v>
      </c>
      <c r="C30" s="29" t="s">
        <v>352</v>
      </c>
      <c r="D30" s="30" t="s">
        <v>353</v>
      </c>
      <c r="E30" s="29" t="s">
        <v>354</v>
      </c>
      <c r="F30" s="31" t="s">
        <v>355</v>
      </c>
      <c r="G30" s="29"/>
      <c r="H30" s="29"/>
      <c r="M30" s="34"/>
      <c r="N30" s="34"/>
      <c r="O30" s="34"/>
      <c r="P30" s="34"/>
    </row>
    <row r="31" spans="1:16" x14ac:dyDescent="0.15">
      <c r="A31" s="29" t="s">
        <v>356</v>
      </c>
      <c r="B31" s="30" t="s">
        <v>357</v>
      </c>
      <c r="C31" s="29" t="s">
        <v>358</v>
      </c>
      <c r="D31" s="30" t="s">
        <v>359</v>
      </c>
      <c r="E31" s="29" t="s">
        <v>360</v>
      </c>
      <c r="F31" s="31" t="s">
        <v>361</v>
      </c>
      <c r="G31" s="29"/>
      <c r="H31" s="29"/>
      <c r="M31" s="34"/>
      <c r="N31" s="34"/>
      <c r="O31" s="34"/>
      <c r="P31" s="34"/>
    </row>
    <row r="32" spans="1:16" x14ac:dyDescent="0.15">
      <c r="A32" s="34"/>
      <c r="B32" s="34"/>
      <c r="C32" s="29" t="s">
        <v>244</v>
      </c>
      <c r="D32" s="30" t="s">
        <v>362</v>
      </c>
      <c r="E32" s="29" t="s">
        <v>363</v>
      </c>
      <c r="F32" s="31" t="s">
        <v>364</v>
      </c>
      <c r="G32" s="29"/>
      <c r="H32" s="29"/>
      <c r="M32" s="34"/>
      <c r="N32" s="34"/>
      <c r="O32" s="34"/>
      <c r="P32" s="34"/>
    </row>
    <row r="33" spans="1:16" x14ac:dyDescent="0.15">
      <c r="A33" s="34"/>
      <c r="B33" s="34"/>
      <c r="C33" s="29" t="s">
        <v>365</v>
      </c>
      <c r="D33" s="30" t="s">
        <v>366</v>
      </c>
      <c r="E33" s="29" t="s">
        <v>367</v>
      </c>
      <c r="F33" s="31" t="s">
        <v>368</v>
      </c>
      <c r="G33" s="29"/>
      <c r="H33" s="29"/>
      <c r="M33" s="34"/>
      <c r="N33" s="34"/>
      <c r="O33" s="34"/>
      <c r="P33" s="34"/>
    </row>
    <row r="34" spans="1:16" x14ac:dyDescent="0.15">
      <c r="A34" s="34"/>
      <c r="B34" s="34"/>
      <c r="C34" s="29" t="s">
        <v>369</v>
      </c>
      <c r="D34" s="30" t="s">
        <v>370</v>
      </c>
      <c r="E34" s="29" t="s">
        <v>371</v>
      </c>
      <c r="F34" s="31" t="s">
        <v>372</v>
      </c>
      <c r="G34" s="29"/>
      <c r="H34" s="29"/>
      <c r="M34" s="34"/>
      <c r="N34" s="34"/>
      <c r="O34" s="34"/>
      <c r="P34" s="34"/>
    </row>
    <row r="35" spans="1:16" x14ac:dyDescent="0.15">
      <c r="A35" s="34"/>
      <c r="B35" s="34"/>
      <c r="C35" s="29" t="s">
        <v>373</v>
      </c>
      <c r="D35" s="30" t="s">
        <v>374</v>
      </c>
      <c r="E35" s="29" t="s">
        <v>375</v>
      </c>
      <c r="F35" s="31" t="s">
        <v>376</v>
      </c>
      <c r="G35" s="29"/>
      <c r="H35" s="29"/>
      <c r="M35" s="34"/>
      <c r="N35" s="34"/>
      <c r="O35" s="34"/>
      <c r="P35" s="34"/>
    </row>
    <row r="36" spans="1:16" x14ac:dyDescent="0.15">
      <c r="A36" s="34"/>
      <c r="B36" s="34"/>
      <c r="C36" s="29" t="s">
        <v>377</v>
      </c>
      <c r="D36" s="30" t="s">
        <v>378</v>
      </c>
      <c r="E36" s="29" t="s">
        <v>379</v>
      </c>
      <c r="F36" s="31" t="s">
        <v>380</v>
      </c>
      <c r="G36" s="29"/>
      <c r="H36" s="29"/>
      <c r="M36" s="34"/>
      <c r="N36" s="34"/>
      <c r="O36" s="34"/>
      <c r="P36" s="34"/>
    </row>
    <row r="37" spans="1:16" x14ac:dyDescent="0.15">
      <c r="A37" s="34"/>
      <c r="B37" s="34"/>
      <c r="C37" s="29" t="s">
        <v>381</v>
      </c>
      <c r="D37" s="30" t="s">
        <v>382</v>
      </c>
      <c r="E37" s="29" t="s">
        <v>383</v>
      </c>
      <c r="F37" s="31" t="s">
        <v>384</v>
      </c>
      <c r="G37" s="29"/>
      <c r="H37" s="29"/>
      <c r="M37" s="34"/>
      <c r="N37" s="34"/>
      <c r="O37" s="34"/>
      <c r="P37" s="34"/>
    </row>
    <row r="38" spans="1:16" x14ac:dyDescent="0.15">
      <c r="A38" s="34"/>
      <c r="B38" s="34"/>
      <c r="C38" s="29" t="s">
        <v>385</v>
      </c>
      <c r="D38" s="30" t="s">
        <v>386</v>
      </c>
      <c r="E38" s="29" t="s">
        <v>387</v>
      </c>
      <c r="F38" s="31" t="s">
        <v>388</v>
      </c>
      <c r="G38" s="29"/>
      <c r="H38" s="29"/>
      <c r="M38" s="34"/>
      <c r="N38" s="34"/>
      <c r="O38" s="34"/>
      <c r="P38" s="34"/>
    </row>
    <row r="39" spans="1:16" x14ac:dyDescent="0.15">
      <c r="A39" s="34"/>
      <c r="B39" s="34"/>
      <c r="C39" s="29" t="s">
        <v>389</v>
      </c>
      <c r="D39" s="30" t="s">
        <v>390</v>
      </c>
      <c r="E39" s="29" t="s">
        <v>391</v>
      </c>
      <c r="F39" s="31" t="s">
        <v>392</v>
      </c>
      <c r="G39" s="29"/>
      <c r="H39" s="29"/>
      <c r="M39" s="34"/>
      <c r="N39" s="34"/>
      <c r="O39" s="34"/>
      <c r="P39" s="34"/>
    </row>
    <row r="40" spans="1:16" x14ac:dyDescent="0.15">
      <c r="A40" s="34"/>
      <c r="B40" s="34"/>
      <c r="C40" s="29" t="s">
        <v>393</v>
      </c>
      <c r="D40" s="30" t="s">
        <v>394</v>
      </c>
      <c r="E40" s="29" t="s">
        <v>395</v>
      </c>
      <c r="F40" s="31" t="s">
        <v>396</v>
      </c>
      <c r="G40" s="29"/>
      <c r="H40" s="29"/>
      <c r="M40" s="34"/>
      <c r="N40" s="34"/>
      <c r="O40" s="34"/>
      <c r="P40" s="34"/>
    </row>
    <row r="41" spans="1:16" x14ac:dyDescent="0.15">
      <c r="A41" s="34"/>
      <c r="B41" s="34"/>
      <c r="C41" s="29" t="s">
        <v>397</v>
      </c>
      <c r="D41" s="30" t="s">
        <v>398</v>
      </c>
      <c r="E41" s="29" t="s">
        <v>399</v>
      </c>
      <c r="F41" s="31" t="s">
        <v>400</v>
      </c>
      <c r="G41" s="29"/>
      <c r="H41" s="29"/>
      <c r="M41" s="34"/>
      <c r="N41" s="34"/>
      <c r="O41" s="34"/>
      <c r="P41" s="34"/>
    </row>
    <row r="42" spans="1:16" x14ac:dyDescent="0.15">
      <c r="A42" s="34"/>
      <c r="B42" s="34"/>
      <c r="C42" s="29" t="s">
        <v>254</v>
      </c>
      <c r="D42" s="30" t="s">
        <v>401</v>
      </c>
      <c r="E42" s="29" t="s">
        <v>402</v>
      </c>
      <c r="F42" s="31" t="s">
        <v>403</v>
      </c>
      <c r="G42" s="29"/>
      <c r="H42" s="29"/>
      <c r="M42" s="34"/>
      <c r="N42" s="34"/>
      <c r="O42" s="34"/>
      <c r="P42" s="34"/>
    </row>
    <row r="43" spans="1:16" x14ac:dyDescent="0.15">
      <c r="A43" s="34"/>
      <c r="B43" s="34"/>
      <c r="C43" s="29" t="s">
        <v>404</v>
      </c>
      <c r="D43" s="30" t="s">
        <v>405</v>
      </c>
      <c r="E43" s="29" t="s">
        <v>406</v>
      </c>
      <c r="F43" s="31" t="s">
        <v>407</v>
      </c>
      <c r="G43" s="29"/>
      <c r="H43" s="29"/>
      <c r="M43" s="34"/>
      <c r="N43" s="34"/>
      <c r="O43" s="34"/>
      <c r="P43" s="34"/>
    </row>
    <row r="44" spans="1:16" x14ac:dyDescent="0.15">
      <c r="A44" s="34"/>
      <c r="B44" s="34"/>
      <c r="C44" s="29" t="s">
        <v>408</v>
      </c>
      <c r="D44" s="30" t="s">
        <v>409</v>
      </c>
      <c r="E44" s="29" t="s">
        <v>410</v>
      </c>
      <c r="F44" s="31" t="s">
        <v>411</v>
      </c>
      <c r="G44" s="29"/>
      <c r="H44" s="29"/>
      <c r="M44" s="34"/>
      <c r="N44" s="34"/>
      <c r="O44" s="34"/>
      <c r="P44" s="34"/>
    </row>
    <row r="45" spans="1:16" x14ac:dyDescent="0.15">
      <c r="A45" s="34"/>
      <c r="B45" s="34"/>
      <c r="C45" s="29" t="s">
        <v>412</v>
      </c>
      <c r="D45" s="30" t="s">
        <v>413</v>
      </c>
      <c r="E45" s="29" t="s">
        <v>414</v>
      </c>
      <c r="F45" s="31" t="s">
        <v>415</v>
      </c>
      <c r="G45" s="29"/>
      <c r="H45" s="29"/>
      <c r="M45" s="34"/>
      <c r="N45" s="34"/>
      <c r="O45" s="34"/>
      <c r="P45" s="34"/>
    </row>
    <row r="46" spans="1:16" x14ac:dyDescent="0.15">
      <c r="A46" s="34"/>
      <c r="B46" s="34"/>
      <c r="C46" s="29" t="s">
        <v>416</v>
      </c>
      <c r="D46" s="30" t="s">
        <v>417</v>
      </c>
      <c r="E46" s="29" t="s">
        <v>418</v>
      </c>
      <c r="F46" s="31" t="s">
        <v>419</v>
      </c>
      <c r="G46" s="29"/>
      <c r="H46" s="29"/>
      <c r="M46" s="34"/>
      <c r="N46" s="34"/>
      <c r="O46" s="34"/>
      <c r="P46" s="34"/>
    </row>
    <row r="47" spans="1:16" x14ac:dyDescent="0.15">
      <c r="A47" s="34"/>
      <c r="B47" s="34"/>
      <c r="C47" s="29" t="s">
        <v>420</v>
      </c>
      <c r="D47" s="30" t="s">
        <v>421</v>
      </c>
      <c r="E47" s="29" t="s">
        <v>422</v>
      </c>
      <c r="F47" s="31" t="s">
        <v>423</v>
      </c>
      <c r="G47" s="29"/>
      <c r="H47" s="29"/>
      <c r="M47" s="34"/>
      <c r="N47" s="34"/>
      <c r="O47" s="34"/>
      <c r="P47" s="34"/>
    </row>
    <row r="48" spans="1:16" x14ac:dyDescent="0.15">
      <c r="A48" s="34"/>
      <c r="B48" s="34"/>
      <c r="C48" s="29" t="s">
        <v>424</v>
      </c>
      <c r="D48" s="30" t="s">
        <v>425</v>
      </c>
      <c r="E48" s="29" t="s">
        <v>426</v>
      </c>
      <c r="F48" s="31" t="s">
        <v>427</v>
      </c>
      <c r="G48" s="29"/>
      <c r="H48" s="29"/>
      <c r="M48" s="34"/>
      <c r="N48" s="34"/>
      <c r="O48" s="34"/>
      <c r="P48" s="34"/>
    </row>
    <row r="49" spans="1:16" x14ac:dyDescent="0.15">
      <c r="A49" s="34"/>
      <c r="B49" s="34"/>
      <c r="C49" s="29" t="s">
        <v>297</v>
      </c>
      <c r="D49" s="30" t="s">
        <v>428</v>
      </c>
      <c r="E49" s="29" t="s">
        <v>429</v>
      </c>
      <c r="F49" s="31" t="s">
        <v>430</v>
      </c>
      <c r="G49" s="29"/>
      <c r="H49" s="29"/>
      <c r="M49" s="34"/>
      <c r="N49" s="34"/>
      <c r="O49" s="34"/>
      <c r="P49" s="34"/>
    </row>
    <row r="50" spans="1:16" x14ac:dyDescent="0.15">
      <c r="A50" s="34"/>
      <c r="B50" s="34"/>
      <c r="C50" s="34"/>
      <c r="D50" s="34"/>
      <c r="E50" s="29" t="s">
        <v>431</v>
      </c>
      <c r="F50" s="31" t="s">
        <v>432</v>
      </c>
      <c r="G50" s="29"/>
      <c r="H50" s="29"/>
      <c r="M50" s="34"/>
      <c r="N50" s="34"/>
      <c r="O50" s="34"/>
      <c r="P50" s="34"/>
    </row>
    <row r="51" spans="1:16" x14ac:dyDescent="0.15">
      <c r="A51" s="34"/>
      <c r="B51" s="34"/>
      <c r="C51" s="34"/>
      <c r="D51" s="34"/>
      <c r="E51" s="29" t="s">
        <v>433</v>
      </c>
      <c r="F51" s="31" t="s">
        <v>434</v>
      </c>
      <c r="G51" s="29"/>
      <c r="H51" s="29"/>
      <c r="M51" s="34"/>
      <c r="N51" s="34"/>
      <c r="O51" s="34"/>
      <c r="P51" s="34"/>
    </row>
    <row r="52" spans="1:16" x14ac:dyDescent="0.15">
      <c r="A52" s="34"/>
      <c r="B52" s="34"/>
      <c r="C52" s="34"/>
      <c r="D52" s="34"/>
      <c r="E52" s="29" t="s">
        <v>435</v>
      </c>
      <c r="F52" s="31" t="s">
        <v>436</v>
      </c>
      <c r="G52" s="29"/>
      <c r="H52" s="29"/>
      <c r="M52" s="34"/>
      <c r="N52" s="34"/>
      <c r="O52" s="34"/>
      <c r="P52" s="34"/>
    </row>
    <row r="53" spans="1:16" x14ac:dyDescent="0.15">
      <c r="A53" s="34"/>
      <c r="B53" s="34"/>
      <c r="C53" s="34"/>
      <c r="D53" s="34"/>
      <c r="E53" s="29" t="s">
        <v>437</v>
      </c>
      <c r="F53" s="31" t="s">
        <v>438</v>
      </c>
      <c r="G53" s="29"/>
      <c r="H53" s="29"/>
      <c r="M53" s="34"/>
      <c r="N53" s="34"/>
      <c r="O53" s="34"/>
      <c r="P53" s="34"/>
    </row>
    <row r="54" spans="1:16" x14ac:dyDescent="0.15">
      <c r="A54" s="34"/>
      <c r="B54" s="34"/>
      <c r="C54" s="34"/>
      <c r="D54" s="34"/>
      <c r="E54" s="29" t="s">
        <v>439</v>
      </c>
      <c r="F54" s="31" t="s">
        <v>440</v>
      </c>
      <c r="G54" s="29"/>
      <c r="H54" s="29"/>
      <c r="M54" s="34"/>
      <c r="N54" s="34"/>
      <c r="O54" s="34"/>
      <c r="P54" s="34"/>
    </row>
    <row r="55" spans="1:16" x14ac:dyDescent="0.15">
      <c r="A55" s="34"/>
      <c r="B55" s="34"/>
      <c r="C55" s="34"/>
      <c r="D55" s="34"/>
      <c r="E55" s="29" t="s">
        <v>441</v>
      </c>
      <c r="F55" s="31" t="s">
        <v>442</v>
      </c>
      <c r="G55" s="29"/>
      <c r="H55" s="29"/>
      <c r="M55" s="34"/>
      <c r="N55" s="34"/>
      <c r="O55" s="34"/>
      <c r="P55" s="34"/>
    </row>
    <row r="56" spans="1:16" x14ac:dyDescent="0.15">
      <c r="A56" s="34"/>
      <c r="B56" s="34"/>
      <c r="C56" s="34"/>
      <c r="D56" s="34"/>
      <c r="E56" s="29" t="s">
        <v>443</v>
      </c>
      <c r="F56" s="31" t="s">
        <v>444</v>
      </c>
      <c r="G56" s="29"/>
      <c r="H56" s="29"/>
      <c r="M56" s="34"/>
      <c r="N56" s="34"/>
      <c r="O56" s="34"/>
      <c r="P56" s="34"/>
    </row>
    <row r="57" spans="1:16" x14ac:dyDescent="0.15">
      <c r="A57" s="34"/>
      <c r="B57" s="34"/>
      <c r="C57" s="34"/>
      <c r="D57" s="34"/>
      <c r="E57" s="29" t="s">
        <v>445</v>
      </c>
      <c r="F57" s="31" t="s">
        <v>446</v>
      </c>
      <c r="G57" s="29"/>
      <c r="H57" s="29"/>
      <c r="M57" s="34"/>
      <c r="N57" s="34"/>
      <c r="O57" s="34"/>
      <c r="P57" s="34"/>
    </row>
    <row r="58" spans="1:16" x14ac:dyDescent="0.15">
      <c r="A58" s="34"/>
      <c r="B58" s="34"/>
      <c r="C58" s="34"/>
      <c r="D58" s="34"/>
      <c r="E58" s="29" t="s">
        <v>447</v>
      </c>
      <c r="F58" s="31" t="s">
        <v>448</v>
      </c>
      <c r="G58" s="29"/>
      <c r="H58" s="29"/>
      <c r="M58" s="34"/>
      <c r="N58" s="34"/>
      <c r="O58" s="34"/>
      <c r="P58" s="34"/>
    </row>
    <row r="59" spans="1:16" x14ac:dyDescent="0.15">
      <c r="A59" s="34"/>
      <c r="B59" s="34"/>
      <c r="C59" s="34"/>
      <c r="D59" s="34"/>
      <c r="E59" s="29" t="s">
        <v>449</v>
      </c>
      <c r="F59" s="31" t="s">
        <v>450</v>
      </c>
      <c r="G59" s="29"/>
      <c r="H59" s="29"/>
      <c r="M59" s="34"/>
      <c r="N59" s="34"/>
      <c r="O59" s="34"/>
      <c r="P59" s="34"/>
    </row>
    <row r="60" spans="1:16" x14ac:dyDescent="0.15">
      <c r="A60" s="34"/>
      <c r="B60" s="34"/>
      <c r="C60" s="34"/>
      <c r="D60" s="34"/>
      <c r="E60" s="29" t="s">
        <v>451</v>
      </c>
      <c r="F60" s="31" t="s">
        <v>452</v>
      </c>
      <c r="G60" s="29"/>
      <c r="H60" s="29"/>
      <c r="M60" s="34"/>
      <c r="N60" s="34"/>
      <c r="O60" s="34"/>
      <c r="P60" s="34"/>
    </row>
    <row r="61" spans="1:16" x14ac:dyDescent="0.15">
      <c r="A61" s="34"/>
      <c r="B61" s="34"/>
      <c r="C61" s="34"/>
      <c r="D61" s="34"/>
      <c r="E61" s="29" t="s">
        <v>453</v>
      </c>
      <c r="F61" s="31" t="s">
        <v>454</v>
      </c>
      <c r="G61" s="29"/>
      <c r="H61" s="29"/>
      <c r="M61" s="34"/>
      <c r="N61" s="34"/>
      <c r="O61" s="34"/>
      <c r="P61" s="34"/>
    </row>
    <row r="62" spans="1:16" x14ac:dyDescent="0.15">
      <c r="A62" s="34"/>
      <c r="B62" s="34"/>
      <c r="C62" s="34"/>
      <c r="D62" s="34"/>
      <c r="E62" s="29" t="s">
        <v>455</v>
      </c>
      <c r="F62" s="31" t="s">
        <v>456</v>
      </c>
      <c r="G62" s="29"/>
      <c r="H62" s="29"/>
      <c r="M62" s="34"/>
      <c r="N62" s="34"/>
      <c r="O62" s="34"/>
      <c r="P62" s="34"/>
    </row>
    <row r="63" spans="1:16" x14ac:dyDescent="0.15">
      <c r="A63" s="34"/>
      <c r="B63" s="34"/>
      <c r="C63" s="34"/>
      <c r="D63" s="34"/>
      <c r="E63" s="29" t="s">
        <v>457</v>
      </c>
      <c r="F63" s="31" t="s">
        <v>458</v>
      </c>
      <c r="G63" s="29"/>
      <c r="H63" s="29"/>
      <c r="M63" s="34"/>
      <c r="N63" s="34"/>
      <c r="O63" s="34"/>
      <c r="P63" s="34"/>
    </row>
    <row r="64" spans="1:16" x14ac:dyDescent="0.15">
      <c r="A64" s="34"/>
      <c r="B64" s="34"/>
      <c r="C64" s="34"/>
      <c r="D64" s="34"/>
      <c r="E64" s="29" t="s">
        <v>459</v>
      </c>
      <c r="F64" s="31" t="s">
        <v>460</v>
      </c>
      <c r="G64" s="29"/>
      <c r="H64" s="29"/>
      <c r="M64" s="34"/>
      <c r="N64" s="34"/>
      <c r="O64" s="34"/>
      <c r="P64" s="34"/>
    </row>
    <row r="65" spans="1:16" x14ac:dyDescent="0.15">
      <c r="A65" s="34"/>
      <c r="B65" s="34"/>
      <c r="C65" s="34"/>
      <c r="D65" s="34"/>
      <c r="E65" s="29" t="s">
        <v>461</v>
      </c>
      <c r="F65" s="31" t="s">
        <v>462</v>
      </c>
      <c r="G65" s="29"/>
      <c r="H65" s="29"/>
      <c r="M65" s="34"/>
      <c r="N65" s="34"/>
      <c r="O65" s="34"/>
      <c r="P65" s="34"/>
    </row>
    <row r="66" spans="1:16" x14ac:dyDescent="0.15">
      <c r="A66" s="34"/>
      <c r="B66" s="34"/>
      <c r="C66" s="34"/>
      <c r="D66" s="34"/>
      <c r="E66" s="29" t="s">
        <v>463</v>
      </c>
      <c r="F66" s="31" t="s">
        <v>464</v>
      </c>
      <c r="G66" s="29"/>
      <c r="H66" s="29"/>
      <c r="M66" s="34"/>
      <c r="N66" s="34"/>
      <c r="O66" s="34"/>
      <c r="P66" s="34"/>
    </row>
    <row r="67" spans="1:16" x14ac:dyDescent="0.15">
      <c r="A67" s="34"/>
      <c r="B67" s="34"/>
      <c r="C67" s="34"/>
      <c r="D67" s="34"/>
      <c r="E67" s="29" t="s">
        <v>465</v>
      </c>
      <c r="F67" s="31" t="s">
        <v>466</v>
      </c>
      <c r="G67" s="29"/>
      <c r="H67" s="29"/>
      <c r="M67" s="34"/>
      <c r="N67" s="34"/>
      <c r="O67" s="34"/>
      <c r="P67" s="34"/>
    </row>
    <row r="68" spans="1:16" x14ac:dyDescent="0.15">
      <c r="A68" s="34"/>
      <c r="B68" s="34"/>
      <c r="C68" s="34"/>
      <c r="D68" s="34"/>
      <c r="E68" s="29" t="s">
        <v>467</v>
      </c>
      <c r="F68" s="31" t="s">
        <v>468</v>
      </c>
      <c r="G68" s="29"/>
      <c r="H68" s="29"/>
      <c r="M68" s="34"/>
      <c r="N68" s="34"/>
      <c r="O68" s="34"/>
      <c r="P68" s="34"/>
    </row>
    <row r="69" spans="1:16" x14ac:dyDescent="0.15">
      <c r="A69" s="34"/>
      <c r="B69" s="34"/>
      <c r="C69" s="34"/>
      <c r="D69" s="34"/>
      <c r="E69" s="29" t="s">
        <v>469</v>
      </c>
      <c r="F69" s="31" t="s">
        <v>470</v>
      </c>
      <c r="G69" s="29"/>
      <c r="H69" s="29"/>
      <c r="M69" s="34"/>
      <c r="N69" s="34"/>
      <c r="O69" s="34"/>
      <c r="P69" s="34"/>
    </row>
    <row r="70" spans="1:16" x14ac:dyDescent="0.15">
      <c r="A70" s="34"/>
      <c r="B70" s="34"/>
      <c r="C70" s="34"/>
      <c r="D70" s="34"/>
      <c r="E70" s="29" t="s">
        <v>471</v>
      </c>
      <c r="F70" s="31" t="s">
        <v>472</v>
      </c>
      <c r="G70" s="29"/>
      <c r="H70" s="29"/>
      <c r="M70" s="34"/>
      <c r="N70" s="34"/>
      <c r="O70" s="34"/>
      <c r="P70" s="34"/>
    </row>
    <row r="71" spans="1:16" x14ac:dyDescent="0.15">
      <c r="A71" s="34"/>
      <c r="B71" s="34"/>
      <c r="C71" s="34"/>
      <c r="D71" s="34"/>
      <c r="E71" s="29" t="s">
        <v>473</v>
      </c>
      <c r="F71" s="31"/>
      <c r="G71" s="29"/>
      <c r="H71" s="29"/>
      <c r="M71" s="34"/>
      <c r="N71" s="34"/>
      <c r="O71" s="34"/>
      <c r="P71" s="34"/>
    </row>
    <row r="72" spans="1:16" x14ac:dyDescent="0.15">
      <c r="A72" s="34"/>
      <c r="B72" s="34"/>
      <c r="C72" s="34"/>
      <c r="D72" s="34"/>
      <c r="E72" s="29" t="s">
        <v>474</v>
      </c>
      <c r="F72" s="31" t="s">
        <v>475</v>
      </c>
      <c r="G72" s="29"/>
      <c r="H72" s="29" t="s">
        <v>476</v>
      </c>
      <c r="M72" s="34"/>
      <c r="N72" s="34"/>
      <c r="O72" s="34"/>
      <c r="P72" s="34"/>
    </row>
    <row r="73" spans="1:16" x14ac:dyDescent="0.15">
      <c r="A73" s="34"/>
      <c r="B73" s="34"/>
      <c r="C73" s="34"/>
      <c r="D73" s="34"/>
      <c r="E73" s="29" t="s">
        <v>477</v>
      </c>
      <c r="F73" s="31" t="s">
        <v>478</v>
      </c>
      <c r="G73" s="29"/>
      <c r="H73" s="29"/>
      <c r="M73" s="34"/>
      <c r="N73" s="34"/>
      <c r="O73" s="34"/>
      <c r="P73" s="34"/>
    </row>
    <row r="74" spans="1:16" x14ac:dyDescent="0.15">
      <c r="A74" s="34"/>
      <c r="B74" s="34"/>
      <c r="C74" s="34"/>
      <c r="D74" s="34"/>
      <c r="E74" s="29" t="s">
        <v>479</v>
      </c>
      <c r="F74" s="31" t="s">
        <v>480</v>
      </c>
      <c r="G74" s="29"/>
      <c r="H74" s="29"/>
      <c r="M74" s="34"/>
      <c r="N74" s="34"/>
      <c r="O74" s="34"/>
      <c r="P74" s="34"/>
    </row>
    <row r="75" spans="1:16" x14ac:dyDescent="0.15">
      <c r="A75" s="34"/>
      <c r="B75" s="34"/>
      <c r="C75" s="34"/>
      <c r="D75" s="34"/>
      <c r="E75" s="29" t="s">
        <v>481</v>
      </c>
      <c r="F75" s="31" t="s">
        <v>482</v>
      </c>
      <c r="G75" s="29"/>
      <c r="H75" s="29"/>
      <c r="M75" s="34"/>
      <c r="N75" s="34"/>
      <c r="O75" s="34"/>
      <c r="P75" s="34"/>
    </row>
    <row r="76" spans="1:16" x14ac:dyDescent="0.15">
      <c r="A76" s="34"/>
      <c r="B76" s="34"/>
      <c r="C76" s="34"/>
      <c r="D76" s="34"/>
      <c r="E76" s="29" t="s">
        <v>483</v>
      </c>
      <c r="F76" s="31" t="s">
        <v>484</v>
      </c>
      <c r="G76" s="29"/>
      <c r="H76" s="29"/>
      <c r="M76" s="34"/>
      <c r="N76" s="34"/>
      <c r="O76" s="34"/>
      <c r="P76" s="34"/>
    </row>
    <row r="77" spans="1:16" x14ac:dyDescent="0.15">
      <c r="A77" s="34"/>
      <c r="B77" s="34"/>
      <c r="C77" s="34"/>
      <c r="D77" s="34"/>
      <c r="E77" s="29" t="s">
        <v>485</v>
      </c>
      <c r="F77" s="31" t="s">
        <v>486</v>
      </c>
      <c r="G77" s="29"/>
      <c r="H77" s="29"/>
      <c r="M77" s="34"/>
      <c r="N77" s="34"/>
      <c r="O77" s="34"/>
      <c r="P77" s="34"/>
    </row>
    <row r="78" spans="1:16" x14ac:dyDescent="0.15">
      <c r="A78" s="34"/>
      <c r="B78" s="34"/>
      <c r="C78" s="34"/>
      <c r="D78" s="34"/>
      <c r="E78" s="29" t="s">
        <v>487</v>
      </c>
      <c r="F78" s="31" t="s">
        <v>488</v>
      </c>
      <c r="G78" s="29"/>
      <c r="H78" s="29"/>
      <c r="M78" s="34"/>
      <c r="N78" s="34"/>
      <c r="O78" s="34"/>
      <c r="P78" s="34"/>
    </row>
    <row r="79" spans="1:16" x14ac:dyDescent="0.15">
      <c r="A79" s="34"/>
      <c r="B79" s="34"/>
      <c r="C79" s="34"/>
      <c r="D79" s="34"/>
      <c r="E79" s="29" t="s">
        <v>489</v>
      </c>
      <c r="F79" s="31" t="s">
        <v>490</v>
      </c>
      <c r="G79" s="29"/>
      <c r="H79" s="29"/>
      <c r="M79" s="34"/>
      <c r="N79" s="34"/>
      <c r="O79" s="34"/>
      <c r="P79" s="34"/>
    </row>
    <row r="80" spans="1:16" x14ac:dyDescent="0.15">
      <c r="A80" s="34"/>
      <c r="B80" s="34"/>
      <c r="C80" s="34"/>
      <c r="D80" s="34"/>
      <c r="E80" s="29" t="s">
        <v>491</v>
      </c>
      <c r="F80" s="31" t="s">
        <v>492</v>
      </c>
      <c r="G80" s="29"/>
      <c r="H80" s="29"/>
      <c r="M80" s="34"/>
      <c r="N80" s="34"/>
      <c r="O80" s="34"/>
      <c r="P80" s="34"/>
    </row>
    <row r="81" spans="1:16" x14ac:dyDescent="0.15">
      <c r="A81" s="34"/>
      <c r="B81" s="34"/>
      <c r="C81" s="34"/>
      <c r="D81" s="34"/>
      <c r="E81" s="29" t="s">
        <v>493</v>
      </c>
      <c r="F81" s="31" t="s">
        <v>494</v>
      </c>
      <c r="G81" s="29"/>
      <c r="H81" s="29"/>
      <c r="M81" s="34"/>
      <c r="N81" s="34"/>
      <c r="O81" s="34"/>
      <c r="P81" s="34"/>
    </row>
    <row r="82" spans="1:16" x14ac:dyDescent="0.15">
      <c r="A82" s="34"/>
      <c r="B82" s="34"/>
      <c r="C82" s="34"/>
      <c r="D82" s="34"/>
      <c r="E82" s="29" t="s">
        <v>495</v>
      </c>
      <c r="F82" s="31" t="s">
        <v>496</v>
      </c>
      <c r="G82" s="29"/>
      <c r="H82" s="29"/>
      <c r="M82" s="34"/>
      <c r="N82" s="34"/>
      <c r="O82" s="34"/>
      <c r="P82" s="34"/>
    </row>
    <row r="83" spans="1:16" x14ac:dyDescent="0.15">
      <c r="A83" s="34"/>
      <c r="B83" s="34"/>
      <c r="C83" s="34"/>
      <c r="D83" s="34"/>
      <c r="E83" s="29" t="s">
        <v>497</v>
      </c>
      <c r="F83" s="31" t="s">
        <v>498</v>
      </c>
      <c r="G83" s="29"/>
      <c r="H83" s="29"/>
      <c r="M83" s="34"/>
      <c r="N83" s="34"/>
      <c r="O83" s="34"/>
      <c r="P83" s="34"/>
    </row>
    <row r="84" spans="1:16" x14ac:dyDescent="0.15">
      <c r="A84" s="34"/>
      <c r="B84" s="34"/>
      <c r="C84" s="34"/>
      <c r="D84" s="34"/>
      <c r="E84" s="29" t="s">
        <v>499</v>
      </c>
      <c r="F84" s="31" t="s">
        <v>500</v>
      </c>
      <c r="G84" s="29"/>
      <c r="H84" s="29"/>
      <c r="M84" s="34"/>
      <c r="N84" s="34"/>
      <c r="O84" s="34"/>
      <c r="P84" s="34"/>
    </row>
    <row r="85" spans="1:16" x14ac:dyDescent="0.15">
      <c r="A85" s="34"/>
      <c r="B85" s="34"/>
      <c r="C85" s="34"/>
      <c r="D85" s="34"/>
      <c r="E85" s="29" t="s">
        <v>501</v>
      </c>
      <c r="F85" s="31" t="s">
        <v>502</v>
      </c>
      <c r="G85" s="29"/>
      <c r="H85" s="29"/>
      <c r="M85" s="34"/>
      <c r="N85" s="34"/>
      <c r="O85" s="34"/>
      <c r="P85" s="34"/>
    </row>
    <row r="86" spans="1:16" x14ac:dyDescent="0.15">
      <c r="A86" s="34"/>
      <c r="B86" s="34"/>
      <c r="C86" s="34"/>
      <c r="D86" s="34"/>
      <c r="E86" s="29" t="s">
        <v>503</v>
      </c>
      <c r="F86" s="31" t="s">
        <v>504</v>
      </c>
      <c r="G86" s="29"/>
      <c r="H86" s="29"/>
      <c r="M86" s="34"/>
      <c r="N86" s="34"/>
      <c r="O86" s="34"/>
      <c r="P86" s="34"/>
    </row>
    <row r="87" spans="1:16" x14ac:dyDescent="0.15">
      <c r="A87" s="34"/>
      <c r="B87" s="34"/>
      <c r="C87" s="34"/>
      <c r="D87" s="34"/>
      <c r="E87" s="29" t="s">
        <v>505</v>
      </c>
      <c r="F87" s="31" t="s">
        <v>506</v>
      </c>
      <c r="G87" s="29"/>
      <c r="H87" s="29"/>
      <c r="M87" s="34"/>
      <c r="N87" s="34"/>
      <c r="O87" s="34"/>
      <c r="P87" s="34"/>
    </row>
    <row r="88" spans="1:16" x14ac:dyDescent="0.15">
      <c r="A88" s="34"/>
      <c r="B88" s="34"/>
      <c r="C88" s="34"/>
      <c r="D88" s="34"/>
      <c r="E88" s="29" t="s">
        <v>507</v>
      </c>
      <c r="F88" s="31" t="s">
        <v>508</v>
      </c>
      <c r="G88" s="29"/>
      <c r="H88" s="29"/>
      <c r="M88" s="34"/>
      <c r="N88" s="34"/>
      <c r="O88" s="34"/>
      <c r="P88" s="34"/>
    </row>
    <row r="89" spans="1:16" x14ac:dyDescent="0.15">
      <c r="A89" s="34"/>
      <c r="B89" s="34"/>
      <c r="C89" s="34"/>
      <c r="D89" s="34"/>
      <c r="E89" s="29" t="s">
        <v>509</v>
      </c>
      <c r="F89" s="31" t="s">
        <v>510</v>
      </c>
      <c r="G89" s="29"/>
      <c r="H89" s="29"/>
      <c r="M89" s="34"/>
      <c r="N89" s="34"/>
      <c r="O89" s="34"/>
      <c r="P89" s="34"/>
    </row>
    <row r="90" spans="1:16" x14ac:dyDescent="0.15">
      <c r="A90" s="34"/>
      <c r="B90" s="34"/>
      <c r="C90" s="34"/>
      <c r="D90" s="34"/>
      <c r="E90" s="29" t="s">
        <v>511</v>
      </c>
      <c r="F90" s="31" t="s">
        <v>512</v>
      </c>
      <c r="G90" s="29"/>
      <c r="H90" s="29"/>
      <c r="M90" s="34"/>
      <c r="N90" s="34"/>
      <c r="O90" s="34"/>
      <c r="P90" s="34"/>
    </row>
    <row r="91" spans="1:16" x14ac:dyDescent="0.15">
      <c r="A91" s="34"/>
      <c r="B91" s="34"/>
      <c r="C91" s="34"/>
      <c r="D91" s="34"/>
      <c r="E91" s="29" t="s">
        <v>513</v>
      </c>
      <c r="F91" s="31" t="s">
        <v>514</v>
      </c>
      <c r="G91" s="29"/>
      <c r="H91" s="29"/>
      <c r="M91" s="34"/>
      <c r="N91" s="34"/>
      <c r="O91" s="34"/>
      <c r="P91" s="34"/>
    </row>
    <row r="92" spans="1:16" x14ac:dyDescent="0.15">
      <c r="A92" s="34"/>
      <c r="B92" s="34"/>
      <c r="C92" s="34"/>
      <c r="D92" s="34"/>
      <c r="E92" s="29" t="s">
        <v>515</v>
      </c>
      <c r="F92" s="31" t="s">
        <v>516</v>
      </c>
      <c r="G92" s="29"/>
      <c r="H92" s="29"/>
      <c r="M92" s="34"/>
      <c r="N92" s="34"/>
      <c r="O92" s="34"/>
      <c r="P92" s="34"/>
    </row>
    <row r="93" spans="1:16" x14ac:dyDescent="0.15">
      <c r="A93" s="34"/>
      <c r="B93" s="34"/>
      <c r="C93" s="34"/>
      <c r="D93" s="34"/>
      <c r="E93" s="29" t="s">
        <v>517</v>
      </c>
      <c r="F93" s="31" t="s">
        <v>518</v>
      </c>
      <c r="G93" s="29"/>
      <c r="H93" s="29"/>
      <c r="M93" s="34"/>
      <c r="N93" s="34"/>
      <c r="O93" s="34"/>
      <c r="P93" s="34"/>
    </row>
    <row r="94" spans="1:16" x14ac:dyDescent="0.15">
      <c r="A94" s="34"/>
      <c r="B94" s="34"/>
      <c r="C94" s="34"/>
      <c r="D94" s="34"/>
      <c r="E94" s="29" t="s">
        <v>519</v>
      </c>
      <c r="F94" s="31"/>
      <c r="G94" s="29"/>
      <c r="H94" s="29"/>
      <c r="M94" s="34"/>
      <c r="N94" s="34"/>
      <c r="O94" s="34"/>
      <c r="P94" s="34"/>
    </row>
    <row r="95" spans="1:16" x14ac:dyDescent="0.15">
      <c r="A95" s="34"/>
      <c r="B95" s="34"/>
      <c r="C95" s="34"/>
      <c r="D95" s="34"/>
      <c r="E95" s="29" t="s">
        <v>520</v>
      </c>
      <c r="F95" s="31" t="s">
        <v>521</v>
      </c>
      <c r="G95" s="29"/>
      <c r="H95" s="29" t="s">
        <v>522</v>
      </c>
      <c r="M95" s="34"/>
      <c r="N95" s="34"/>
      <c r="O95" s="34"/>
      <c r="P95" s="34"/>
    </row>
    <row r="96" spans="1:16" x14ac:dyDescent="0.15">
      <c r="A96" s="34"/>
      <c r="B96" s="34"/>
      <c r="C96" s="34"/>
      <c r="D96" s="34"/>
      <c r="E96" s="29" t="s">
        <v>523</v>
      </c>
      <c r="F96" s="31" t="s">
        <v>524</v>
      </c>
      <c r="G96" s="29"/>
      <c r="H96" s="29"/>
      <c r="M96" s="34"/>
      <c r="N96" s="34"/>
      <c r="O96" s="34"/>
      <c r="P96" s="34"/>
    </row>
    <row r="97" spans="1:16" x14ac:dyDescent="0.15">
      <c r="A97" s="34"/>
      <c r="B97" s="34"/>
      <c r="C97" s="34"/>
      <c r="D97" s="34"/>
      <c r="E97" s="29" t="s">
        <v>525</v>
      </c>
      <c r="F97" s="31" t="s">
        <v>526</v>
      </c>
      <c r="G97" s="29"/>
      <c r="H97" s="29"/>
      <c r="M97" s="34"/>
      <c r="N97" s="34"/>
      <c r="O97" s="34"/>
      <c r="P97" s="34"/>
    </row>
    <row r="98" spans="1:16" x14ac:dyDescent="0.15">
      <c r="A98" s="34"/>
      <c r="B98" s="34"/>
      <c r="C98" s="34"/>
      <c r="D98" s="34"/>
      <c r="E98" s="29" t="s">
        <v>527</v>
      </c>
      <c r="F98" s="31" t="s">
        <v>528</v>
      </c>
      <c r="G98" s="29"/>
      <c r="H98" s="29"/>
      <c r="M98" s="34"/>
      <c r="N98" s="34"/>
      <c r="O98" s="34"/>
      <c r="P98" s="34"/>
    </row>
    <row r="99" spans="1:16" x14ac:dyDescent="0.15">
      <c r="A99" s="34"/>
      <c r="B99" s="34"/>
      <c r="C99" s="34"/>
      <c r="D99" s="34"/>
      <c r="E99" s="29" t="s">
        <v>529</v>
      </c>
      <c r="F99" s="31" t="s">
        <v>530</v>
      </c>
      <c r="G99" s="29"/>
      <c r="H99" s="29"/>
      <c r="M99" s="34"/>
      <c r="N99" s="34"/>
      <c r="O99" s="34"/>
      <c r="P99" s="34"/>
    </row>
    <row r="100" spans="1:16" x14ac:dyDescent="0.15">
      <c r="A100" s="34"/>
      <c r="B100" s="34"/>
      <c r="C100" s="34"/>
      <c r="D100" s="34"/>
      <c r="E100" s="29" t="s">
        <v>531</v>
      </c>
      <c r="F100" s="31" t="s">
        <v>532</v>
      </c>
      <c r="G100" s="29"/>
      <c r="H100" s="29"/>
      <c r="M100" s="34"/>
      <c r="N100" s="34"/>
      <c r="O100" s="34"/>
      <c r="P100" s="34"/>
    </row>
    <row r="101" spans="1:16" x14ac:dyDescent="0.15">
      <c r="A101" s="34"/>
      <c r="B101" s="34"/>
      <c r="C101" s="34"/>
      <c r="D101" s="34"/>
      <c r="E101" s="29" t="s">
        <v>533</v>
      </c>
      <c r="F101" s="31" t="s">
        <v>534</v>
      </c>
      <c r="G101" s="29"/>
      <c r="H101" s="29"/>
      <c r="M101" s="34"/>
      <c r="N101" s="34"/>
      <c r="O101" s="34"/>
      <c r="P101" s="34"/>
    </row>
    <row r="102" spans="1:16" x14ac:dyDescent="0.15">
      <c r="A102" s="34"/>
      <c r="B102" s="34"/>
      <c r="C102" s="34"/>
      <c r="D102" s="34"/>
      <c r="E102" s="29" t="s">
        <v>535</v>
      </c>
      <c r="F102" s="31" t="s">
        <v>536</v>
      </c>
      <c r="G102" s="29"/>
      <c r="H102" s="29"/>
      <c r="M102" s="34"/>
      <c r="N102" s="34"/>
      <c r="O102" s="34"/>
      <c r="P102" s="34"/>
    </row>
    <row r="103" spans="1:16" x14ac:dyDescent="0.15">
      <c r="A103" s="34"/>
      <c r="B103" s="34"/>
      <c r="C103" s="34"/>
      <c r="D103" s="34"/>
      <c r="E103" s="29" t="s">
        <v>537</v>
      </c>
      <c r="F103" s="31" t="s">
        <v>538</v>
      </c>
      <c r="G103" s="29"/>
      <c r="H103" s="29"/>
      <c r="M103" s="34"/>
      <c r="N103" s="34"/>
      <c r="O103" s="34"/>
      <c r="P103" s="34"/>
    </row>
    <row r="104" spans="1:16" x14ac:dyDescent="0.15">
      <c r="A104" s="34"/>
      <c r="B104" s="34"/>
      <c r="C104" s="34"/>
      <c r="D104" s="34"/>
      <c r="E104" s="29" t="s">
        <v>539</v>
      </c>
      <c r="F104" s="31" t="s">
        <v>540</v>
      </c>
      <c r="G104" s="29"/>
      <c r="H104" s="29"/>
      <c r="M104" s="34"/>
      <c r="N104" s="34"/>
      <c r="O104" s="34"/>
      <c r="P104" s="34"/>
    </row>
    <row r="105" spans="1:16" x14ac:dyDescent="0.15">
      <c r="A105" s="34"/>
      <c r="B105" s="34"/>
      <c r="C105" s="34"/>
      <c r="D105" s="34"/>
      <c r="E105" s="29" t="s">
        <v>541</v>
      </c>
      <c r="F105" s="31" t="s">
        <v>542</v>
      </c>
      <c r="G105" s="29"/>
      <c r="H105" s="29"/>
      <c r="M105" s="34"/>
      <c r="N105" s="34"/>
      <c r="O105" s="34"/>
      <c r="P105" s="34"/>
    </row>
    <row r="106" spans="1:16" x14ac:dyDescent="0.15">
      <c r="A106" s="34"/>
      <c r="B106" s="34"/>
      <c r="C106" s="34"/>
      <c r="D106" s="34"/>
      <c r="E106" s="29" t="s">
        <v>543</v>
      </c>
      <c r="F106" s="31" t="s">
        <v>544</v>
      </c>
      <c r="G106" s="29"/>
      <c r="H106" s="29"/>
      <c r="M106" s="34"/>
      <c r="N106" s="34"/>
      <c r="O106" s="34"/>
      <c r="P106" s="34"/>
    </row>
    <row r="107" spans="1:16" x14ac:dyDescent="0.15">
      <c r="A107" s="34"/>
      <c r="B107" s="34"/>
      <c r="C107" s="34"/>
      <c r="D107" s="34"/>
      <c r="E107" s="29" t="s">
        <v>545</v>
      </c>
      <c r="F107" s="31" t="s">
        <v>546</v>
      </c>
      <c r="G107" s="29"/>
      <c r="H107" s="29"/>
      <c r="M107" s="34"/>
      <c r="N107" s="34"/>
      <c r="O107" s="34"/>
      <c r="P107" s="34"/>
    </row>
    <row r="108" spans="1:16" x14ac:dyDescent="0.15">
      <c r="A108" s="34"/>
      <c r="B108" s="34"/>
      <c r="C108" s="34"/>
      <c r="D108" s="34"/>
      <c r="E108" s="29" t="s">
        <v>547</v>
      </c>
      <c r="F108" s="31" t="s">
        <v>548</v>
      </c>
      <c r="G108" s="29"/>
      <c r="H108" s="29"/>
      <c r="M108" s="34"/>
      <c r="N108" s="34"/>
      <c r="O108" s="34"/>
      <c r="P108" s="34"/>
    </row>
    <row r="109" spans="1:16" x14ac:dyDescent="0.15">
      <c r="A109" s="34"/>
      <c r="B109" s="34"/>
      <c r="C109" s="34"/>
      <c r="D109" s="34"/>
      <c r="E109" s="29" t="s">
        <v>549</v>
      </c>
      <c r="F109" s="31" t="s">
        <v>550</v>
      </c>
      <c r="G109" s="29"/>
      <c r="H109" s="29"/>
      <c r="M109" s="34"/>
      <c r="N109" s="34"/>
      <c r="O109" s="34"/>
      <c r="P109" s="34"/>
    </row>
    <row r="110" spans="1:16" x14ac:dyDescent="0.15">
      <c r="A110" s="34"/>
      <c r="B110" s="34"/>
      <c r="C110" s="34"/>
      <c r="D110" s="34"/>
      <c r="E110" s="29" t="s">
        <v>551</v>
      </c>
      <c r="F110" s="31" t="s">
        <v>552</v>
      </c>
      <c r="G110" s="29"/>
      <c r="H110" s="29"/>
      <c r="M110" s="34"/>
      <c r="N110" s="34"/>
      <c r="O110" s="34"/>
      <c r="P110" s="34"/>
    </row>
    <row r="111" spans="1:16" x14ac:dyDescent="0.15">
      <c r="A111" s="34"/>
      <c r="B111" s="34"/>
      <c r="C111" s="34"/>
      <c r="D111" s="34"/>
      <c r="E111" s="29" t="s">
        <v>553</v>
      </c>
      <c r="F111" s="31" t="s">
        <v>554</v>
      </c>
      <c r="G111" s="29"/>
      <c r="H111" s="29"/>
      <c r="M111" s="34"/>
      <c r="N111" s="34"/>
      <c r="O111" s="34"/>
      <c r="P111" s="34"/>
    </row>
    <row r="112" spans="1:16" x14ac:dyDescent="0.15">
      <c r="A112" s="34"/>
      <c r="B112" s="34"/>
      <c r="C112" s="34"/>
      <c r="D112" s="34"/>
      <c r="E112" s="29" t="s">
        <v>555</v>
      </c>
      <c r="F112" s="31" t="s">
        <v>556</v>
      </c>
      <c r="G112" s="29"/>
      <c r="H112" s="29"/>
      <c r="M112" s="34"/>
      <c r="N112" s="34"/>
      <c r="O112" s="34"/>
      <c r="P112" s="34"/>
    </row>
    <row r="113" spans="1:16" x14ac:dyDescent="0.15">
      <c r="A113" s="34"/>
      <c r="B113" s="34"/>
      <c r="C113" s="34"/>
      <c r="D113" s="34"/>
      <c r="E113" s="29" t="s">
        <v>557</v>
      </c>
      <c r="F113" s="31" t="s">
        <v>558</v>
      </c>
      <c r="G113" s="29"/>
      <c r="H113" s="29"/>
      <c r="M113" s="34"/>
      <c r="N113" s="34"/>
      <c r="O113" s="34"/>
      <c r="P113" s="34"/>
    </row>
    <row r="114" spans="1:16" x14ac:dyDescent="0.15">
      <c r="A114" s="34"/>
      <c r="B114" s="34"/>
      <c r="C114" s="34"/>
      <c r="D114" s="34"/>
      <c r="E114" s="29" t="s">
        <v>559</v>
      </c>
      <c r="F114" s="31" t="s">
        <v>560</v>
      </c>
      <c r="G114" s="29"/>
      <c r="H114" s="29"/>
      <c r="M114" s="34"/>
      <c r="N114" s="34"/>
      <c r="O114" s="34"/>
      <c r="P114" s="34"/>
    </row>
    <row r="115" spans="1:16" x14ac:dyDescent="0.15">
      <c r="A115" s="34"/>
      <c r="B115" s="34"/>
      <c r="C115" s="34"/>
      <c r="D115" s="34"/>
      <c r="E115" s="29" t="s">
        <v>561</v>
      </c>
      <c r="F115" s="31" t="s">
        <v>562</v>
      </c>
      <c r="G115" s="29"/>
      <c r="H115" s="29"/>
      <c r="M115" s="34"/>
      <c r="N115" s="34"/>
      <c r="O115" s="34"/>
      <c r="P115" s="34"/>
    </row>
    <row r="116" spans="1:16" x14ac:dyDescent="0.15">
      <c r="A116" s="34"/>
      <c r="B116" s="34"/>
      <c r="C116" s="34"/>
      <c r="D116" s="34"/>
      <c r="E116" s="29" t="s">
        <v>563</v>
      </c>
      <c r="F116" s="31" t="s">
        <v>564</v>
      </c>
      <c r="G116" s="29"/>
      <c r="H116" s="29"/>
      <c r="M116" s="34"/>
      <c r="N116" s="34"/>
      <c r="O116" s="34"/>
      <c r="P116" s="34"/>
    </row>
    <row r="117" spans="1:16" x14ac:dyDescent="0.15">
      <c r="A117" s="34"/>
      <c r="B117" s="34"/>
      <c r="C117" s="34"/>
      <c r="D117" s="34"/>
      <c r="E117" s="29" t="s">
        <v>565</v>
      </c>
      <c r="F117" s="31" t="s">
        <v>566</v>
      </c>
      <c r="G117" s="29"/>
      <c r="H117" s="29"/>
      <c r="M117" s="34"/>
      <c r="N117" s="34"/>
      <c r="O117" s="34"/>
      <c r="P117" s="34"/>
    </row>
    <row r="118" spans="1:16" x14ac:dyDescent="0.15">
      <c r="A118" s="34"/>
      <c r="B118" s="34"/>
      <c r="C118" s="34"/>
      <c r="D118" s="34"/>
      <c r="E118" s="29" t="s">
        <v>567</v>
      </c>
      <c r="F118" s="31" t="s">
        <v>568</v>
      </c>
      <c r="G118" s="29"/>
      <c r="H118" s="29"/>
      <c r="M118" s="34"/>
      <c r="N118" s="34"/>
      <c r="O118" s="34"/>
      <c r="P118" s="34"/>
    </row>
    <row r="119" spans="1:16" x14ac:dyDescent="0.15">
      <c r="A119" s="34"/>
      <c r="B119" s="34"/>
      <c r="C119" s="34"/>
      <c r="D119" s="34"/>
      <c r="E119" s="29" t="s">
        <v>569</v>
      </c>
      <c r="F119" s="31" t="s">
        <v>570</v>
      </c>
      <c r="G119" s="29"/>
      <c r="H119" s="29"/>
      <c r="M119" s="34"/>
      <c r="N119" s="34"/>
      <c r="O119" s="34"/>
      <c r="P119" s="34"/>
    </row>
    <row r="120" spans="1:16" x14ac:dyDescent="0.15">
      <c r="A120" s="34"/>
      <c r="B120" s="34"/>
      <c r="C120" s="34"/>
      <c r="D120" s="34"/>
      <c r="E120" s="29" t="s">
        <v>571</v>
      </c>
      <c r="F120" s="31" t="s">
        <v>572</v>
      </c>
      <c r="G120" s="29"/>
      <c r="H120" s="29"/>
      <c r="M120" s="34"/>
      <c r="N120" s="34"/>
      <c r="O120" s="34"/>
      <c r="P120" s="34"/>
    </row>
    <row r="121" spans="1:16" x14ac:dyDescent="0.15">
      <c r="A121" s="34"/>
      <c r="B121" s="34"/>
      <c r="C121" s="34"/>
      <c r="D121" s="34"/>
      <c r="E121" s="29" t="s">
        <v>573</v>
      </c>
      <c r="F121" s="31" t="s">
        <v>574</v>
      </c>
      <c r="G121" s="29"/>
      <c r="H121" s="29"/>
      <c r="M121" s="34"/>
      <c r="N121" s="34"/>
      <c r="O121" s="34"/>
      <c r="P121" s="34"/>
    </row>
    <row r="122" spans="1:16" x14ac:dyDescent="0.15">
      <c r="A122" s="34"/>
      <c r="B122" s="34"/>
      <c r="C122" s="34"/>
      <c r="D122" s="34"/>
      <c r="E122" s="29" t="s">
        <v>575</v>
      </c>
      <c r="F122" s="31" t="s">
        <v>576</v>
      </c>
      <c r="G122" s="29"/>
      <c r="H122" s="29"/>
      <c r="M122" s="34"/>
      <c r="N122" s="34"/>
      <c r="O122" s="34"/>
      <c r="P122" s="34"/>
    </row>
    <row r="123" spans="1:16" x14ac:dyDescent="0.15">
      <c r="A123" s="34"/>
      <c r="B123" s="34"/>
      <c r="C123" s="34"/>
      <c r="D123" s="34"/>
      <c r="E123" s="29" t="s">
        <v>577</v>
      </c>
      <c r="F123" s="31" t="s">
        <v>578</v>
      </c>
      <c r="G123" s="29"/>
      <c r="H123" s="29"/>
      <c r="M123" s="34"/>
      <c r="N123" s="34"/>
      <c r="O123" s="34"/>
      <c r="P123" s="34"/>
    </row>
    <row r="124" spans="1:16" x14ac:dyDescent="0.15">
      <c r="A124" s="34"/>
      <c r="B124" s="34"/>
      <c r="C124" s="34"/>
      <c r="D124" s="34"/>
      <c r="E124" s="29" t="s">
        <v>579</v>
      </c>
      <c r="F124" s="31" t="s">
        <v>580</v>
      </c>
      <c r="G124" s="29"/>
      <c r="H124" s="29"/>
      <c r="M124" s="34"/>
      <c r="N124" s="34"/>
      <c r="O124" s="34"/>
      <c r="P124" s="34"/>
    </row>
    <row r="125" spans="1:16" x14ac:dyDescent="0.15">
      <c r="A125" s="34"/>
      <c r="B125" s="34"/>
      <c r="C125" s="34"/>
      <c r="D125" s="34"/>
      <c r="E125" s="29" t="s">
        <v>581</v>
      </c>
      <c r="F125" s="31" t="s">
        <v>582</v>
      </c>
      <c r="G125" s="29"/>
      <c r="H125" s="29"/>
      <c r="M125" s="34"/>
      <c r="N125" s="34"/>
      <c r="O125" s="34"/>
      <c r="P125" s="34"/>
    </row>
    <row r="126" spans="1:16" x14ac:dyDescent="0.15">
      <c r="A126" s="34"/>
      <c r="B126" s="34"/>
      <c r="C126" s="34"/>
      <c r="D126" s="34"/>
      <c r="E126" s="29" t="s">
        <v>583</v>
      </c>
      <c r="F126" s="31" t="s">
        <v>584</v>
      </c>
      <c r="G126" s="29"/>
      <c r="H126" s="29"/>
      <c r="M126" s="34"/>
      <c r="N126" s="34"/>
      <c r="O126" s="34"/>
      <c r="P126" s="34"/>
    </row>
    <row r="127" spans="1:16" x14ac:dyDescent="0.15">
      <c r="A127" s="34"/>
      <c r="B127" s="34"/>
      <c r="C127" s="34"/>
      <c r="D127" s="34"/>
      <c r="E127" s="29" t="s">
        <v>585</v>
      </c>
      <c r="F127" s="31" t="s">
        <v>586</v>
      </c>
      <c r="G127" s="29"/>
      <c r="H127" s="29"/>
      <c r="M127" s="34"/>
      <c r="N127" s="34"/>
      <c r="O127" s="34"/>
      <c r="P127" s="34"/>
    </row>
    <row r="128" spans="1:16" x14ac:dyDescent="0.15">
      <c r="A128" s="34"/>
      <c r="B128" s="34"/>
      <c r="C128" s="34"/>
      <c r="D128" s="34"/>
      <c r="E128" s="29" t="s">
        <v>587</v>
      </c>
      <c r="F128" s="31" t="s">
        <v>588</v>
      </c>
      <c r="G128" s="29"/>
      <c r="H128" s="29"/>
      <c r="M128" s="34"/>
      <c r="N128" s="34"/>
      <c r="O128" s="34"/>
      <c r="P128" s="34"/>
    </row>
    <row r="129" spans="1:16" x14ac:dyDescent="0.15">
      <c r="A129" s="34"/>
      <c r="B129" s="34"/>
      <c r="C129" s="34"/>
      <c r="D129" s="34"/>
      <c r="E129" s="29" t="s">
        <v>589</v>
      </c>
      <c r="F129" s="31" t="s">
        <v>590</v>
      </c>
      <c r="G129" s="29"/>
      <c r="H129" s="29"/>
      <c r="M129" s="34"/>
      <c r="N129" s="34"/>
      <c r="O129" s="34"/>
      <c r="P129" s="34"/>
    </row>
    <row r="130" spans="1:16" x14ac:dyDescent="0.15">
      <c r="A130" s="34"/>
      <c r="B130" s="34"/>
      <c r="C130" s="34"/>
      <c r="D130" s="34"/>
      <c r="E130" s="29" t="s">
        <v>591</v>
      </c>
      <c r="F130" s="31" t="s">
        <v>592</v>
      </c>
      <c r="G130" s="29"/>
      <c r="H130" s="29"/>
      <c r="M130" s="34"/>
      <c r="N130" s="34"/>
      <c r="O130" s="34"/>
      <c r="P130" s="34"/>
    </row>
    <row r="131" spans="1:16" x14ac:dyDescent="0.15">
      <c r="A131" s="34"/>
      <c r="B131" s="34"/>
      <c r="C131" s="34"/>
      <c r="D131" s="34"/>
      <c r="E131" s="29" t="s">
        <v>593</v>
      </c>
      <c r="F131" s="31" t="s">
        <v>594</v>
      </c>
      <c r="G131" s="29"/>
      <c r="H131" s="29"/>
      <c r="M131" s="34"/>
      <c r="N131" s="34"/>
      <c r="O131" s="34"/>
      <c r="P131" s="34"/>
    </row>
    <row r="132" spans="1:16" x14ac:dyDescent="0.15">
      <c r="A132" s="34"/>
      <c r="B132" s="34"/>
      <c r="C132" s="34"/>
      <c r="D132" s="34"/>
      <c r="E132" s="29" t="s">
        <v>595</v>
      </c>
      <c r="F132" s="31" t="s">
        <v>596</v>
      </c>
      <c r="G132" s="29"/>
      <c r="H132" s="29"/>
      <c r="M132" s="34"/>
      <c r="N132" s="34"/>
      <c r="O132" s="34"/>
      <c r="P132" s="34"/>
    </row>
    <row r="133" spans="1:16" x14ac:dyDescent="0.15">
      <c r="A133" s="34"/>
      <c r="B133" s="34"/>
      <c r="C133" s="34"/>
      <c r="D133" s="34"/>
      <c r="E133" s="29" t="s">
        <v>597</v>
      </c>
      <c r="F133" s="31" t="s">
        <v>598</v>
      </c>
      <c r="G133" s="29"/>
      <c r="H133" s="29"/>
      <c r="M133" s="34"/>
      <c r="N133" s="34"/>
      <c r="O133" s="34"/>
      <c r="P133" s="34"/>
    </row>
    <row r="134" spans="1:16" x14ac:dyDescent="0.15">
      <c r="A134" s="34"/>
      <c r="B134" s="34"/>
      <c r="C134" s="34"/>
      <c r="D134" s="34"/>
      <c r="E134" s="29" t="s">
        <v>599</v>
      </c>
      <c r="F134" s="31" t="s">
        <v>600</v>
      </c>
      <c r="G134" s="29"/>
      <c r="H134" s="29"/>
      <c r="M134" s="34"/>
      <c r="N134" s="34"/>
      <c r="O134" s="34"/>
      <c r="P134" s="34"/>
    </row>
    <row r="135" spans="1:16" x14ac:dyDescent="0.15">
      <c r="A135" s="34"/>
      <c r="B135" s="34"/>
      <c r="C135" s="34"/>
      <c r="D135" s="34"/>
      <c r="E135" s="29" t="s">
        <v>601</v>
      </c>
      <c r="F135" s="31" t="s">
        <v>602</v>
      </c>
      <c r="G135" s="29"/>
      <c r="H135" s="29"/>
      <c r="M135" s="34"/>
      <c r="N135" s="34"/>
      <c r="O135" s="34"/>
      <c r="P135" s="34"/>
    </row>
    <row r="136" spans="1:16" x14ac:dyDescent="0.15">
      <c r="A136" s="34"/>
      <c r="B136" s="34"/>
      <c r="C136" s="34"/>
      <c r="D136" s="34"/>
      <c r="E136" s="29" t="s">
        <v>603</v>
      </c>
      <c r="F136" s="31" t="s">
        <v>604</v>
      </c>
      <c r="G136" s="29"/>
      <c r="H136" s="29"/>
      <c r="M136" s="34"/>
      <c r="N136" s="34"/>
      <c r="O136" s="34"/>
      <c r="P136" s="34"/>
    </row>
    <row r="137" spans="1:16" x14ac:dyDescent="0.15">
      <c r="A137" s="34"/>
      <c r="B137" s="34"/>
      <c r="C137" s="34"/>
      <c r="D137" s="34"/>
      <c r="E137" s="29" t="s">
        <v>605</v>
      </c>
      <c r="F137" s="31" t="s">
        <v>606</v>
      </c>
      <c r="G137" s="29"/>
      <c r="H137" s="29"/>
      <c r="M137" s="34"/>
      <c r="N137" s="34"/>
      <c r="O137" s="34"/>
      <c r="P137" s="34"/>
    </row>
    <row r="138" spans="1:16" x14ac:dyDescent="0.15">
      <c r="A138" s="34"/>
      <c r="B138" s="34"/>
      <c r="C138" s="34"/>
      <c r="D138" s="34"/>
      <c r="E138" s="29" t="s">
        <v>607</v>
      </c>
      <c r="F138" s="31" t="s">
        <v>608</v>
      </c>
      <c r="G138" s="29"/>
      <c r="H138" s="29"/>
      <c r="M138" s="34"/>
      <c r="N138" s="34"/>
      <c r="O138" s="34"/>
      <c r="P138" s="34"/>
    </row>
    <row r="139" spans="1:16" x14ac:dyDescent="0.15">
      <c r="A139" s="34"/>
      <c r="B139" s="34"/>
      <c r="C139" s="34"/>
      <c r="D139" s="34"/>
      <c r="E139" s="29" t="s">
        <v>609</v>
      </c>
      <c r="F139" s="31" t="s">
        <v>610</v>
      </c>
      <c r="G139" s="29"/>
      <c r="H139" s="29"/>
      <c r="M139" s="34"/>
      <c r="N139" s="34"/>
      <c r="O139" s="34"/>
      <c r="P139" s="34"/>
    </row>
    <row r="140" spans="1:16" x14ac:dyDescent="0.15">
      <c r="A140" s="34"/>
      <c r="B140" s="34"/>
      <c r="C140" s="34"/>
      <c r="D140" s="34"/>
      <c r="E140" s="29" t="s">
        <v>611</v>
      </c>
      <c r="F140" s="31" t="s">
        <v>612</v>
      </c>
      <c r="G140" s="29"/>
      <c r="H140" s="29"/>
      <c r="M140" s="34"/>
      <c r="N140" s="34"/>
      <c r="O140" s="34"/>
      <c r="P140" s="34"/>
    </row>
    <row r="141" spans="1:16" x14ac:dyDescent="0.15">
      <c r="A141" s="34"/>
      <c r="B141" s="34"/>
      <c r="C141" s="34"/>
      <c r="D141" s="34"/>
      <c r="E141" s="29" t="s">
        <v>613</v>
      </c>
      <c r="F141" s="31" t="s">
        <v>614</v>
      </c>
      <c r="G141" s="29"/>
      <c r="H141" s="29"/>
      <c r="M141" s="34"/>
      <c r="N141" s="34"/>
      <c r="O141" s="34"/>
      <c r="P141" s="34"/>
    </row>
    <row r="142" spans="1:16" x14ac:dyDescent="0.15">
      <c r="A142" s="34"/>
      <c r="B142" s="34"/>
      <c r="C142" s="34"/>
      <c r="D142" s="34"/>
      <c r="E142" s="29" t="s">
        <v>615</v>
      </c>
      <c r="F142" s="31" t="s">
        <v>616</v>
      </c>
      <c r="G142" s="29"/>
      <c r="H142" s="29"/>
      <c r="M142" s="34"/>
      <c r="N142" s="34"/>
      <c r="O142" s="34"/>
      <c r="P142" s="34"/>
    </row>
    <row r="143" spans="1:16" x14ac:dyDescent="0.15">
      <c r="A143" s="34"/>
      <c r="B143" s="34"/>
      <c r="C143" s="34"/>
      <c r="D143" s="34"/>
      <c r="E143" s="29" t="s">
        <v>617</v>
      </c>
      <c r="F143" s="31" t="s">
        <v>618</v>
      </c>
      <c r="G143" s="29"/>
      <c r="H143" s="29"/>
      <c r="M143" s="34"/>
      <c r="N143" s="34"/>
      <c r="O143" s="34"/>
      <c r="P143" s="34"/>
    </row>
    <row r="144" spans="1:16" x14ac:dyDescent="0.15">
      <c r="A144" s="34"/>
      <c r="B144" s="34"/>
      <c r="C144" s="34"/>
      <c r="D144" s="34"/>
      <c r="E144" s="29" t="s">
        <v>619</v>
      </c>
      <c r="F144" s="31" t="s">
        <v>620</v>
      </c>
      <c r="G144" s="29"/>
      <c r="H144" s="29"/>
      <c r="M144" s="34"/>
      <c r="N144" s="34"/>
      <c r="O144" s="34"/>
      <c r="P144" s="34"/>
    </row>
    <row r="145" spans="1:16" x14ac:dyDescent="0.15">
      <c r="A145" s="34"/>
      <c r="B145" s="34"/>
      <c r="C145" s="34"/>
      <c r="D145" s="34"/>
      <c r="E145" s="29" t="s">
        <v>621</v>
      </c>
      <c r="F145" s="31" t="s">
        <v>622</v>
      </c>
      <c r="G145" s="29"/>
      <c r="H145" s="29"/>
      <c r="M145" s="34"/>
      <c r="N145" s="34"/>
      <c r="O145" s="34"/>
      <c r="P145" s="34"/>
    </row>
    <row r="146" spans="1:16" x14ac:dyDescent="0.15">
      <c r="A146" s="34"/>
      <c r="B146" s="34"/>
      <c r="C146" s="34"/>
      <c r="D146" s="34"/>
      <c r="E146" s="29" t="s">
        <v>623</v>
      </c>
      <c r="F146" s="31" t="s">
        <v>624</v>
      </c>
      <c r="G146" s="29"/>
      <c r="H146" s="29"/>
      <c r="M146" s="34"/>
      <c r="N146" s="34"/>
      <c r="O146" s="34"/>
      <c r="P146" s="34"/>
    </row>
    <row r="147" spans="1:16" x14ac:dyDescent="0.15">
      <c r="A147" s="34"/>
      <c r="B147" s="34"/>
      <c r="C147" s="34"/>
      <c r="D147" s="34"/>
      <c r="E147" s="29" t="s">
        <v>625</v>
      </c>
      <c r="F147" s="31" t="s">
        <v>626</v>
      </c>
      <c r="G147" s="29"/>
      <c r="H147" s="29"/>
      <c r="M147" s="34"/>
      <c r="N147" s="34"/>
      <c r="O147" s="34"/>
      <c r="P147" s="34"/>
    </row>
    <row r="148" spans="1:16" x14ac:dyDescent="0.15">
      <c r="A148" s="34"/>
      <c r="B148" s="34"/>
      <c r="C148" s="34"/>
      <c r="D148" s="34"/>
      <c r="E148" s="29" t="s">
        <v>627</v>
      </c>
      <c r="F148" s="31" t="s">
        <v>628</v>
      </c>
      <c r="G148" s="29"/>
      <c r="H148" s="29"/>
      <c r="M148" s="34"/>
      <c r="N148" s="34"/>
      <c r="O148" s="34"/>
      <c r="P148" s="34"/>
    </row>
    <row r="149" spans="1:16" x14ac:dyDescent="0.15">
      <c r="A149" s="34"/>
      <c r="B149" s="34"/>
      <c r="C149" s="34"/>
      <c r="D149" s="34"/>
      <c r="E149" s="29" t="s">
        <v>629</v>
      </c>
      <c r="F149" s="31" t="s">
        <v>630</v>
      </c>
      <c r="G149" s="29"/>
      <c r="H149" s="29"/>
      <c r="M149" s="34"/>
      <c r="N149" s="34"/>
      <c r="O149" s="34"/>
      <c r="P149" s="34"/>
    </row>
    <row r="150" spans="1:16" x14ac:dyDescent="0.15">
      <c r="A150" s="34"/>
      <c r="B150" s="34"/>
      <c r="C150" s="34"/>
      <c r="D150" s="34"/>
      <c r="E150" s="29" t="s">
        <v>631</v>
      </c>
      <c r="F150" s="31" t="s">
        <v>632</v>
      </c>
      <c r="G150" s="29"/>
      <c r="H150" s="29"/>
      <c r="M150" s="34"/>
      <c r="N150" s="34"/>
      <c r="O150" s="34"/>
      <c r="P150" s="34"/>
    </row>
    <row r="151" spans="1:16" x14ac:dyDescent="0.15">
      <c r="A151" s="34"/>
      <c r="B151" s="34"/>
      <c r="C151" s="34"/>
      <c r="D151" s="34"/>
      <c r="E151" s="29" t="s">
        <v>633</v>
      </c>
      <c r="F151" s="31" t="s">
        <v>634</v>
      </c>
      <c r="G151" s="29"/>
      <c r="H151" s="29"/>
      <c r="M151" s="34"/>
      <c r="N151" s="34"/>
      <c r="O151" s="34"/>
      <c r="P151" s="34"/>
    </row>
    <row r="152" spans="1:16" x14ac:dyDescent="0.15">
      <c r="A152" s="34"/>
      <c r="B152" s="34"/>
      <c r="C152" s="34"/>
      <c r="D152" s="34"/>
      <c r="E152" s="29" t="s">
        <v>635</v>
      </c>
      <c r="F152" s="31" t="s">
        <v>636</v>
      </c>
      <c r="G152" s="29"/>
      <c r="H152" s="29"/>
      <c r="M152" s="34"/>
      <c r="N152" s="34"/>
      <c r="O152" s="34"/>
      <c r="P152" s="34"/>
    </row>
    <row r="153" spans="1:16" x14ac:dyDescent="0.15">
      <c r="A153" s="34"/>
      <c r="B153" s="34"/>
      <c r="C153" s="34"/>
      <c r="D153" s="34"/>
      <c r="E153" s="29" t="s">
        <v>637</v>
      </c>
      <c r="F153" s="31" t="s">
        <v>638</v>
      </c>
      <c r="G153" s="29"/>
      <c r="H153" s="29"/>
      <c r="M153" s="34"/>
      <c r="N153" s="34"/>
      <c r="O153" s="34"/>
      <c r="P153" s="34"/>
    </row>
    <row r="154" spans="1:16" x14ac:dyDescent="0.15">
      <c r="A154" s="34"/>
      <c r="B154" s="34"/>
      <c r="C154" s="34"/>
      <c r="D154" s="34"/>
      <c r="E154" s="29" t="s">
        <v>639</v>
      </c>
      <c r="F154" s="31" t="s">
        <v>640</v>
      </c>
      <c r="G154" s="29"/>
      <c r="H154" s="29"/>
      <c r="M154" s="34"/>
      <c r="N154" s="34"/>
      <c r="O154" s="34"/>
      <c r="P154" s="34"/>
    </row>
    <row r="155" spans="1:16" x14ac:dyDescent="0.15">
      <c r="A155" s="34"/>
      <c r="B155" s="34"/>
      <c r="C155" s="34"/>
      <c r="D155" s="34"/>
      <c r="E155" s="29" t="s">
        <v>641</v>
      </c>
      <c r="F155" s="31" t="s">
        <v>642</v>
      </c>
      <c r="G155" s="29"/>
      <c r="H155" s="29"/>
      <c r="M155" s="34"/>
      <c r="N155" s="34"/>
      <c r="O155" s="34"/>
      <c r="P155" s="34"/>
    </row>
    <row r="156" spans="1:16" x14ac:dyDescent="0.15">
      <c r="A156" s="34"/>
      <c r="B156" s="34"/>
      <c r="C156" s="34"/>
      <c r="D156" s="34"/>
      <c r="E156" s="29" t="s">
        <v>643</v>
      </c>
      <c r="F156" s="31" t="s">
        <v>644</v>
      </c>
      <c r="G156" s="29"/>
      <c r="H156" s="29"/>
      <c r="M156" s="34"/>
      <c r="N156" s="34"/>
      <c r="O156" s="34"/>
      <c r="P156" s="34"/>
    </row>
    <row r="157" spans="1:16" x14ac:dyDescent="0.15">
      <c r="A157" s="34"/>
      <c r="B157" s="34"/>
      <c r="C157" s="34"/>
      <c r="D157" s="34"/>
      <c r="E157" s="29" t="s">
        <v>645</v>
      </c>
      <c r="F157" s="31" t="s">
        <v>646</v>
      </c>
      <c r="G157" s="29"/>
      <c r="H157" s="29"/>
      <c r="M157" s="34"/>
      <c r="N157" s="34"/>
      <c r="O157" s="34"/>
      <c r="P157" s="34"/>
    </row>
    <row r="158" spans="1:16" x14ac:dyDescent="0.15">
      <c r="A158" s="34"/>
      <c r="B158" s="34"/>
      <c r="C158" s="34"/>
      <c r="D158" s="34"/>
      <c r="E158" s="29" t="s">
        <v>647</v>
      </c>
      <c r="F158" s="31" t="s">
        <v>648</v>
      </c>
      <c r="G158" s="29"/>
      <c r="H158" s="29"/>
      <c r="M158" s="34"/>
      <c r="N158" s="34"/>
      <c r="O158" s="34"/>
      <c r="P158" s="34"/>
    </row>
    <row r="159" spans="1:16" x14ac:dyDescent="0.15">
      <c r="A159" s="34"/>
      <c r="B159" s="34"/>
      <c r="C159" s="34"/>
      <c r="D159" s="34"/>
      <c r="E159" s="29" t="s">
        <v>649</v>
      </c>
      <c r="F159" s="31" t="s">
        <v>650</v>
      </c>
      <c r="G159" s="29"/>
      <c r="H159" s="29"/>
      <c r="M159" s="34"/>
      <c r="N159" s="34"/>
      <c r="O159" s="34"/>
      <c r="P159" s="34"/>
    </row>
    <row r="160" spans="1:16" x14ac:dyDescent="0.15">
      <c r="A160" s="34"/>
      <c r="B160" s="34"/>
      <c r="C160" s="34"/>
      <c r="D160" s="34"/>
      <c r="E160" s="29" t="s">
        <v>651</v>
      </c>
      <c r="F160" s="31" t="s">
        <v>652</v>
      </c>
      <c r="G160" s="29"/>
      <c r="H160" s="29"/>
      <c r="M160" s="34"/>
      <c r="N160" s="34"/>
      <c r="O160" s="34"/>
      <c r="P160" s="34"/>
    </row>
    <row r="161" spans="1:16" x14ac:dyDescent="0.15">
      <c r="A161" s="34"/>
      <c r="B161" s="34"/>
      <c r="C161" s="34"/>
      <c r="D161" s="34"/>
      <c r="E161" s="29" t="s">
        <v>653</v>
      </c>
      <c r="F161" s="31" t="s">
        <v>654</v>
      </c>
      <c r="G161" s="29"/>
      <c r="H161" s="29"/>
      <c r="M161" s="34"/>
      <c r="N161" s="34"/>
      <c r="O161" s="34"/>
      <c r="P161" s="34"/>
    </row>
    <row r="162" spans="1:16" x14ac:dyDescent="0.15">
      <c r="A162" s="34"/>
      <c r="B162" s="34"/>
      <c r="C162" s="34"/>
      <c r="D162" s="34"/>
      <c r="E162" s="29" t="s">
        <v>655</v>
      </c>
      <c r="F162" s="31" t="s">
        <v>656</v>
      </c>
      <c r="G162" s="29"/>
      <c r="H162" s="29"/>
      <c r="M162" s="34"/>
      <c r="N162" s="34"/>
      <c r="O162" s="34"/>
      <c r="P162" s="34"/>
    </row>
    <row r="163" spans="1:16" x14ac:dyDescent="0.15">
      <c r="A163" s="34"/>
      <c r="B163" s="34"/>
      <c r="C163" s="34"/>
      <c r="D163" s="34"/>
      <c r="E163" s="29" t="s">
        <v>657</v>
      </c>
      <c r="F163" s="31" t="s">
        <v>658</v>
      </c>
      <c r="G163" s="29"/>
      <c r="H163" s="29"/>
      <c r="M163" s="34"/>
      <c r="N163" s="34"/>
      <c r="O163" s="34"/>
      <c r="P163" s="34"/>
    </row>
    <row r="164" spans="1:16" x14ac:dyDescent="0.15">
      <c r="A164" s="34"/>
      <c r="B164" s="34"/>
      <c r="C164" s="34"/>
      <c r="D164" s="34"/>
      <c r="E164" s="29" t="s">
        <v>659</v>
      </c>
      <c r="F164" s="31" t="s">
        <v>660</v>
      </c>
      <c r="G164" s="29"/>
      <c r="H164" s="29"/>
      <c r="M164" s="34"/>
      <c r="N164" s="34"/>
      <c r="O164" s="34"/>
      <c r="P164" s="34"/>
    </row>
    <row r="165" spans="1:16" x14ac:dyDescent="0.15">
      <c r="A165" s="34"/>
      <c r="B165" s="34"/>
      <c r="C165" s="34"/>
      <c r="D165" s="34"/>
      <c r="E165" s="29" t="s">
        <v>661</v>
      </c>
      <c r="F165" s="31" t="s">
        <v>662</v>
      </c>
      <c r="G165" s="29"/>
      <c r="H165" s="29"/>
      <c r="M165" s="34"/>
      <c r="N165" s="34"/>
      <c r="O165" s="34"/>
      <c r="P165" s="34"/>
    </row>
    <row r="166" spans="1:16" x14ac:dyDescent="0.15">
      <c r="A166" s="34"/>
      <c r="B166" s="34"/>
      <c r="C166" s="34"/>
      <c r="D166" s="34"/>
      <c r="E166" s="29" t="s">
        <v>663</v>
      </c>
      <c r="F166" s="31" t="s">
        <v>664</v>
      </c>
      <c r="G166" s="29"/>
      <c r="H166" s="29"/>
      <c r="M166" s="34"/>
      <c r="N166" s="34"/>
      <c r="O166" s="34"/>
      <c r="P166" s="34"/>
    </row>
    <row r="167" spans="1:16" x14ac:dyDescent="0.15">
      <c r="A167" s="34"/>
      <c r="B167" s="34"/>
      <c r="C167" s="34"/>
      <c r="D167" s="34"/>
      <c r="E167" s="29" t="s">
        <v>665</v>
      </c>
      <c r="F167" s="31" t="s">
        <v>666</v>
      </c>
      <c r="G167" s="29"/>
      <c r="H167" s="29"/>
      <c r="M167" s="34"/>
      <c r="N167" s="34"/>
      <c r="O167" s="34"/>
      <c r="P167" s="34"/>
    </row>
    <row r="168" spans="1:16" x14ac:dyDescent="0.15">
      <c r="A168" s="34"/>
      <c r="B168" s="34"/>
      <c r="C168" s="34"/>
      <c r="D168" s="34"/>
      <c r="E168" s="29" t="s">
        <v>667</v>
      </c>
      <c r="F168" s="31" t="s">
        <v>668</v>
      </c>
      <c r="G168" s="29"/>
      <c r="H168" s="29"/>
      <c r="M168" s="34"/>
      <c r="N168" s="34"/>
      <c r="O168" s="34"/>
      <c r="P168" s="34"/>
    </row>
    <row r="169" spans="1:16" x14ac:dyDescent="0.15">
      <c r="A169" s="34"/>
      <c r="B169" s="34"/>
      <c r="C169" s="34"/>
      <c r="D169" s="34"/>
      <c r="E169" s="29" t="s">
        <v>669</v>
      </c>
      <c r="F169" s="31" t="s">
        <v>670</v>
      </c>
      <c r="G169" s="29"/>
      <c r="H169" s="29"/>
      <c r="M169" s="34"/>
      <c r="N169" s="34"/>
      <c r="O169" s="34"/>
      <c r="P169" s="34"/>
    </row>
    <row r="170" spans="1:16" x14ac:dyDescent="0.15">
      <c r="A170" s="34"/>
      <c r="B170" s="34"/>
      <c r="C170" s="34"/>
      <c r="D170" s="34"/>
      <c r="E170" s="29" t="s">
        <v>671</v>
      </c>
      <c r="F170" s="31" t="s">
        <v>672</v>
      </c>
      <c r="G170" s="29"/>
      <c r="H170" s="29"/>
      <c r="M170" s="34"/>
      <c r="N170" s="34"/>
      <c r="O170" s="34"/>
      <c r="P170" s="34"/>
    </row>
    <row r="171" spans="1:16" x14ac:dyDescent="0.15">
      <c r="A171" s="34"/>
      <c r="B171" s="34"/>
      <c r="C171" s="34"/>
      <c r="D171" s="34"/>
      <c r="E171" s="29" t="s">
        <v>673</v>
      </c>
      <c r="F171" s="31" t="s">
        <v>674</v>
      </c>
      <c r="G171" s="29"/>
      <c r="H171" s="29"/>
      <c r="M171" s="34"/>
      <c r="N171" s="34"/>
      <c r="O171" s="34"/>
      <c r="P171" s="34"/>
    </row>
    <row r="172" spans="1:16" x14ac:dyDescent="0.15">
      <c r="A172" s="34"/>
      <c r="B172" s="34"/>
      <c r="C172" s="34"/>
      <c r="D172" s="34"/>
      <c r="E172" s="29" t="s">
        <v>675</v>
      </c>
      <c r="F172" s="31" t="s">
        <v>676</v>
      </c>
      <c r="G172" s="29"/>
      <c r="H172" s="29"/>
      <c r="M172" s="34"/>
      <c r="N172" s="34"/>
      <c r="O172" s="34"/>
      <c r="P172" s="34"/>
    </row>
    <row r="173" spans="1:16" x14ac:dyDescent="0.15">
      <c r="A173" s="34"/>
      <c r="B173" s="34"/>
      <c r="C173" s="34"/>
      <c r="D173" s="34"/>
      <c r="E173" s="29" t="s">
        <v>677</v>
      </c>
      <c r="F173" s="31" t="s">
        <v>678</v>
      </c>
      <c r="G173" s="29"/>
      <c r="H173" s="29"/>
      <c r="M173" s="34"/>
      <c r="N173" s="34"/>
      <c r="O173" s="34"/>
      <c r="P173" s="34"/>
    </row>
    <row r="174" spans="1:16" x14ac:dyDescent="0.15">
      <c r="A174" s="34"/>
      <c r="B174" s="34"/>
      <c r="C174" s="34"/>
      <c r="D174" s="34"/>
      <c r="E174" s="29" t="s">
        <v>679</v>
      </c>
      <c r="F174" s="31" t="s">
        <v>680</v>
      </c>
      <c r="G174" s="29"/>
      <c r="H174" s="29"/>
      <c r="M174" s="34"/>
      <c r="N174" s="34"/>
      <c r="O174" s="34"/>
      <c r="P174" s="34"/>
    </row>
    <row r="175" spans="1:16" x14ac:dyDescent="0.15">
      <c r="A175" s="34"/>
      <c r="B175" s="34"/>
      <c r="C175" s="34"/>
      <c r="D175" s="34"/>
      <c r="E175" s="29" t="s">
        <v>681</v>
      </c>
      <c r="F175" s="31" t="s">
        <v>682</v>
      </c>
      <c r="G175" s="29"/>
      <c r="H175" s="29"/>
      <c r="M175" s="34"/>
      <c r="N175" s="34"/>
      <c r="O175" s="34"/>
      <c r="P175" s="34"/>
    </row>
    <row r="176" spans="1:16" x14ac:dyDescent="0.15">
      <c r="A176" s="34"/>
      <c r="B176" s="34"/>
      <c r="C176" s="34"/>
      <c r="D176" s="34"/>
      <c r="E176" s="29" t="s">
        <v>683</v>
      </c>
      <c r="F176" s="31" t="s">
        <v>684</v>
      </c>
      <c r="G176" s="29"/>
      <c r="H176" s="29"/>
      <c r="M176" s="34"/>
      <c r="N176" s="34"/>
      <c r="O176" s="34"/>
      <c r="P176" s="34"/>
    </row>
    <row r="177" spans="1:16" x14ac:dyDescent="0.15">
      <c r="A177" s="34"/>
      <c r="B177" s="34"/>
      <c r="C177" s="34"/>
      <c r="D177" s="34"/>
      <c r="E177" s="29" t="s">
        <v>685</v>
      </c>
      <c r="F177" s="31" t="s">
        <v>686</v>
      </c>
      <c r="G177" s="29"/>
      <c r="H177" s="29"/>
      <c r="M177" s="34"/>
      <c r="N177" s="34"/>
      <c r="O177" s="34"/>
      <c r="P177" s="34"/>
    </row>
    <row r="178" spans="1:16" x14ac:dyDescent="0.15">
      <c r="A178" s="34"/>
      <c r="B178" s="34"/>
      <c r="C178" s="34"/>
      <c r="D178" s="34"/>
      <c r="E178" s="29" t="s">
        <v>687</v>
      </c>
      <c r="F178" s="31" t="s">
        <v>688</v>
      </c>
      <c r="G178" s="29" t="s">
        <v>593</v>
      </c>
      <c r="H178" s="31" t="s">
        <v>689</v>
      </c>
      <c r="M178" s="34"/>
      <c r="N178" s="34"/>
      <c r="O178" s="34"/>
      <c r="P178" s="34"/>
    </row>
    <row r="179" spans="1:16" x14ac:dyDescent="0.15">
      <c r="A179" s="34"/>
      <c r="B179" s="34"/>
      <c r="C179" s="34"/>
      <c r="D179" s="34"/>
      <c r="E179" s="29" t="s">
        <v>690</v>
      </c>
      <c r="F179" s="31" t="s">
        <v>691</v>
      </c>
      <c r="G179" s="29"/>
      <c r="H179" s="29"/>
      <c r="M179" s="34"/>
      <c r="N179" s="34"/>
      <c r="O179" s="34"/>
      <c r="P179" s="34"/>
    </row>
    <row r="180" spans="1:16" x14ac:dyDescent="0.15">
      <c r="A180" s="34"/>
      <c r="B180" s="34"/>
      <c r="C180" s="34"/>
      <c r="D180" s="34"/>
      <c r="E180" s="29" t="s">
        <v>692</v>
      </c>
      <c r="F180" s="31" t="s">
        <v>693</v>
      </c>
      <c r="G180" s="29"/>
      <c r="H180" s="29"/>
      <c r="M180" s="34"/>
      <c r="N180" s="34"/>
      <c r="O180" s="34"/>
      <c r="P180" s="34"/>
    </row>
    <row r="181" spans="1:16" x14ac:dyDescent="0.15">
      <c r="A181" s="34"/>
      <c r="B181" s="34"/>
      <c r="C181" s="34"/>
      <c r="D181" s="34"/>
      <c r="E181" s="29" t="s">
        <v>694</v>
      </c>
      <c r="F181" s="31" t="s">
        <v>695</v>
      </c>
      <c r="G181" s="29"/>
      <c r="H181" s="29"/>
      <c r="M181" s="34"/>
      <c r="N181" s="34"/>
      <c r="O181" s="34"/>
      <c r="P181" s="34"/>
    </row>
    <row r="182" spans="1:16" x14ac:dyDescent="0.15">
      <c r="A182" s="34"/>
      <c r="B182" s="34"/>
      <c r="C182" s="34"/>
      <c r="D182" s="34"/>
      <c r="E182" s="29" t="s">
        <v>696</v>
      </c>
      <c r="F182" s="31" t="s">
        <v>697</v>
      </c>
      <c r="G182" s="29"/>
      <c r="H182" s="29"/>
      <c r="M182" s="34"/>
      <c r="N182" s="34"/>
      <c r="O182" s="34"/>
      <c r="P182" s="34"/>
    </row>
    <row r="183" spans="1:16" x14ac:dyDescent="0.15">
      <c r="A183" s="34"/>
      <c r="B183" s="34"/>
      <c r="C183" s="34"/>
      <c r="D183" s="34"/>
      <c r="E183" s="29" t="s">
        <v>698</v>
      </c>
      <c r="F183" s="31" t="s">
        <v>699</v>
      </c>
      <c r="G183" s="29"/>
      <c r="H183" s="29"/>
      <c r="M183" s="34"/>
      <c r="N183" s="34"/>
      <c r="O183" s="34"/>
      <c r="P183" s="34"/>
    </row>
    <row r="184" spans="1:16" x14ac:dyDescent="0.15">
      <c r="A184" s="34"/>
      <c r="B184" s="34"/>
      <c r="C184" s="34"/>
      <c r="D184" s="34"/>
      <c r="E184" s="29" t="s">
        <v>700</v>
      </c>
      <c r="F184" s="31" t="s">
        <v>701</v>
      </c>
      <c r="G184" s="29"/>
      <c r="H184" s="29"/>
      <c r="M184" s="34"/>
      <c r="N184" s="34"/>
      <c r="O184" s="34"/>
      <c r="P184" s="34"/>
    </row>
    <row r="185" spans="1:16" x14ac:dyDescent="0.15">
      <c r="A185" s="34"/>
      <c r="B185" s="34"/>
      <c r="C185" s="34"/>
      <c r="D185" s="34"/>
      <c r="E185" s="29" t="s">
        <v>702</v>
      </c>
      <c r="F185" s="31" t="s">
        <v>703</v>
      </c>
      <c r="G185" s="29"/>
      <c r="H185" s="29"/>
      <c r="M185" s="34"/>
      <c r="N185" s="34"/>
      <c r="O185" s="34"/>
      <c r="P185" s="34"/>
    </row>
    <row r="186" spans="1:16" x14ac:dyDescent="0.15">
      <c r="A186" s="34"/>
      <c r="B186" s="34"/>
      <c r="C186" s="34"/>
      <c r="D186" s="34"/>
      <c r="E186" s="29" t="s">
        <v>704</v>
      </c>
      <c r="F186" s="31" t="s">
        <v>705</v>
      </c>
      <c r="G186" s="29"/>
      <c r="H186" s="29"/>
      <c r="M186" s="34"/>
      <c r="N186" s="34"/>
      <c r="O186" s="34"/>
      <c r="P186" s="34"/>
    </row>
    <row r="187" spans="1:16" x14ac:dyDescent="0.15">
      <c r="A187" s="34"/>
      <c r="B187" s="34"/>
      <c r="C187" s="34"/>
      <c r="D187" s="34"/>
      <c r="E187" s="29" t="s">
        <v>706</v>
      </c>
      <c r="F187" s="31" t="s">
        <v>707</v>
      </c>
      <c r="G187" s="29"/>
      <c r="H187" s="29"/>
      <c r="M187" s="34"/>
      <c r="N187" s="34"/>
      <c r="O187" s="34"/>
      <c r="P187" s="34"/>
    </row>
    <row r="188" spans="1:16" x14ac:dyDescent="0.15">
      <c r="A188" s="34"/>
      <c r="B188" s="34"/>
      <c r="C188" s="34"/>
      <c r="D188" s="34"/>
      <c r="E188" s="29" t="s">
        <v>708</v>
      </c>
      <c r="F188" s="31" t="s">
        <v>709</v>
      </c>
      <c r="G188" s="29"/>
      <c r="H188" s="29"/>
      <c r="M188" s="34"/>
      <c r="N188" s="34"/>
      <c r="O188" s="34"/>
      <c r="P188" s="34"/>
    </row>
    <row r="189" spans="1:16" x14ac:dyDescent="0.15">
      <c r="A189" s="34"/>
      <c r="B189" s="34"/>
      <c r="C189" s="34"/>
      <c r="D189" s="34"/>
      <c r="E189" s="29" t="s">
        <v>710</v>
      </c>
      <c r="F189" s="31" t="s">
        <v>711</v>
      </c>
      <c r="G189" s="29"/>
      <c r="H189" s="29"/>
      <c r="M189" s="34"/>
      <c r="N189" s="34"/>
      <c r="O189" s="34"/>
      <c r="P189" s="34"/>
    </row>
    <row r="190" spans="1:16" x14ac:dyDescent="0.15">
      <c r="A190" s="34"/>
      <c r="B190" s="34"/>
      <c r="C190" s="34"/>
      <c r="D190" s="34"/>
      <c r="E190" s="29" t="s">
        <v>712</v>
      </c>
      <c r="F190" s="31" t="s">
        <v>713</v>
      </c>
      <c r="G190" s="29"/>
      <c r="H190" s="29"/>
      <c r="M190" s="34"/>
      <c r="N190" s="34"/>
      <c r="O190" s="34"/>
      <c r="P190" s="34"/>
    </row>
    <row r="191" spans="1:16" x14ac:dyDescent="0.15">
      <c r="A191" s="34"/>
      <c r="B191" s="34"/>
      <c r="C191" s="34"/>
      <c r="D191" s="34"/>
      <c r="E191" s="29" t="s">
        <v>714</v>
      </c>
      <c r="F191" s="31" t="s">
        <v>715</v>
      </c>
      <c r="G191" s="29"/>
      <c r="H191" s="29"/>
      <c r="M191" s="34"/>
      <c r="N191" s="34"/>
      <c r="O191" s="34"/>
      <c r="P191" s="34"/>
    </row>
    <row r="192" spans="1:16" x14ac:dyDescent="0.15">
      <c r="A192" s="34"/>
      <c r="B192" s="34"/>
      <c r="C192" s="34"/>
      <c r="D192" s="34"/>
      <c r="E192" s="29" t="s">
        <v>716</v>
      </c>
      <c r="F192" s="31" t="s">
        <v>717</v>
      </c>
      <c r="G192" s="29"/>
      <c r="H192" s="29"/>
      <c r="M192" s="34"/>
      <c r="N192" s="34"/>
      <c r="O192" s="34"/>
      <c r="P192" s="34"/>
    </row>
    <row r="193" spans="1:16" x14ac:dyDescent="0.15">
      <c r="A193" s="34"/>
      <c r="B193" s="34"/>
      <c r="C193" s="34"/>
      <c r="D193" s="34"/>
      <c r="E193" s="29" t="s">
        <v>718</v>
      </c>
      <c r="F193" s="31" t="s">
        <v>719</v>
      </c>
      <c r="G193" s="29"/>
      <c r="H193" s="29"/>
      <c r="M193" s="34"/>
      <c r="N193" s="34"/>
      <c r="O193" s="34"/>
      <c r="P193" s="34"/>
    </row>
    <row r="194" spans="1:16" x14ac:dyDescent="0.15">
      <c r="A194" s="34"/>
      <c r="B194" s="34"/>
      <c r="C194" s="34"/>
      <c r="D194" s="34"/>
      <c r="E194" s="29" t="s">
        <v>720</v>
      </c>
      <c r="F194" s="31" t="s">
        <v>721</v>
      </c>
      <c r="G194" s="29"/>
      <c r="H194" s="29"/>
      <c r="M194" s="34"/>
      <c r="N194" s="34"/>
      <c r="O194" s="34"/>
      <c r="P194" s="34"/>
    </row>
    <row r="195" spans="1:16" x14ac:dyDescent="0.15">
      <c r="A195" s="34"/>
      <c r="B195" s="34"/>
      <c r="C195" s="34"/>
      <c r="D195" s="34"/>
      <c r="E195" s="29" t="s">
        <v>722</v>
      </c>
      <c r="F195" s="31" t="s">
        <v>723</v>
      </c>
      <c r="G195" s="29"/>
      <c r="H195" s="29"/>
      <c r="M195" s="34"/>
      <c r="N195" s="34"/>
      <c r="O195" s="34"/>
      <c r="P195" s="34"/>
    </row>
    <row r="196" spans="1:16" x14ac:dyDescent="0.15">
      <c r="A196" s="34"/>
      <c r="B196" s="34"/>
      <c r="C196" s="34"/>
      <c r="D196" s="34"/>
      <c r="E196" s="29" t="s">
        <v>724</v>
      </c>
      <c r="F196" s="31" t="s">
        <v>725</v>
      </c>
      <c r="G196" s="29"/>
      <c r="H196" s="29"/>
      <c r="M196" s="34"/>
      <c r="N196" s="34"/>
      <c r="O196" s="34"/>
      <c r="P196" s="34"/>
    </row>
    <row r="197" spans="1:16" x14ac:dyDescent="0.15">
      <c r="A197" s="34"/>
      <c r="B197" s="34"/>
      <c r="C197" s="34"/>
      <c r="D197" s="34"/>
      <c r="E197" s="29" t="s">
        <v>726</v>
      </c>
      <c r="F197" s="31" t="s">
        <v>727</v>
      </c>
      <c r="G197" s="29"/>
      <c r="H197" s="29"/>
      <c r="M197" s="34"/>
      <c r="N197" s="34"/>
      <c r="O197" s="34"/>
      <c r="P197" s="34"/>
    </row>
    <row r="198" spans="1:16" x14ac:dyDescent="0.15">
      <c r="A198" s="34"/>
      <c r="B198" s="34"/>
      <c r="C198" s="34"/>
      <c r="D198" s="34"/>
      <c r="E198" s="29" t="s">
        <v>728</v>
      </c>
      <c r="F198" s="31" t="s">
        <v>729</v>
      </c>
      <c r="G198" s="29"/>
      <c r="H198" s="29"/>
      <c r="M198" s="34"/>
      <c r="N198" s="34"/>
      <c r="O198" s="34"/>
      <c r="P198" s="34"/>
    </row>
    <row r="199" spans="1:16" x14ac:dyDescent="0.15">
      <c r="A199" s="34"/>
      <c r="B199" s="34"/>
      <c r="C199" s="34"/>
      <c r="D199" s="34"/>
      <c r="E199" s="29" t="s">
        <v>730</v>
      </c>
      <c r="F199" s="31" t="s">
        <v>731</v>
      </c>
      <c r="G199" s="29"/>
      <c r="H199" s="29"/>
      <c r="M199" s="34"/>
      <c r="N199" s="34"/>
      <c r="O199" s="34"/>
      <c r="P199" s="34"/>
    </row>
    <row r="200" spans="1:16" x14ac:dyDescent="0.15">
      <c r="A200" s="34"/>
      <c r="B200" s="34"/>
      <c r="C200" s="34"/>
      <c r="D200" s="34"/>
      <c r="E200" s="29" t="s">
        <v>732</v>
      </c>
      <c r="F200" s="31" t="s">
        <v>733</v>
      </c>
      <c r="G200" s="29"/>
      <c r="H200" s="29"/>
      <c r="M200" s="34"/>
      <c r="N200" s="34"/>
      <c r="O200" s="34"/>
      <c r="P200" s="34"/>
    </row>
    <row r="201" spans="1:16" x14ac:dyDescent="0.15">
      <c r="A201" s="34"/>
      <c r="B201" s="34"/>
      <c r="C201" s="34"/>
      <c r="D201" s="34"/>
      <c r="E201" s="29" t="s">
        <v>734</v>
      </c>
      <c r="F201" s="31" t="s">
        <v>735</v>
      </c>
      <c r="G201" s="29"/>
      <c r="H201" s="29"/>
      <c r="M201" s="34"/>
      <c r="N201" s="34"/>
      <c r="O201" s="34"/>
      <c r="P201" s="34"/>
    </row>
    <row r="202" spans="1:16" x14ac:dyDescent="0.15">
      <c r="A202" s="34"/>
      <c r="B202" s="34"/>
      <c r="C202" s="34"/>
      <c r="D202" s="34"/>
      <c r="E202" s="29" t="s">
        <v>736</v>
      </c>
      <c r="F202" s="31" t="s">
        <v>689</v>
      </c>
      <c r="G202" s="29"/>
      <c r="H202" s="29"/>
      <c r="M202" s="34"/>
      <c r="N202" s="34"/>
      <c r="O202" s="34"/>
      <c r="P202" s="34"/>
    </row>
    <row r="203" spans="1:16" x14ac:dyDescent="0.15">
      <c r="A203" s="34"/>
      <c r="B203" s="34"/>
      <c r="C203" s="34"/>
      <c r="D203" s="34"/>
      <c r="E203" s="29" t="s">
        <v>737</v>
      </c>
      <c r="F203" s="31" t="s">
        <v>738</v>
      </c>
      <c r="G203" s="29"/>
      <c r="H203" s="29"/>
      <c r="M203" s="34"/>
      <c r="N203" s="34"/>
      <c r="O203" s="34"/>
      <c r="P203" s="34"/>
    </row>
    <row r="204" spans="1:16" x14ac:dyDescent="0.15">
      <c r="A204" s="34"/>
      <c r="B204" s="34"/>
      <c r="C204" s="34"/>
      <c r="D204" s="34"/>
      <c r="E204" s="29" t="s">
        <v>739</v>
      </c>
      <c r="F204" s="31" t="s">
        <v>740</v>
      </c>
      <c r="G204" s="29"/>
      <c r="H204" s="29"/>
      <c r="M204" s="34"/>
      <c r="N204" s="34"/>
      <c r="O204" s="34"/>
      <c r="P204" s="34"/>
    </row>
    <row r="205" spans="1:16" x14ac:dyDescent="0.15">
      <c r="A205" s="34"/>
      <c r="B205" s="34"/>
      <c r="C205" s="34"/>
      <c r="D205" s="34"/>
      <c r="E205" s="29" t="s">
        <v>741</v>
      </c>
      <c r="F205" s="31" t="s">
        <v>742</v>
      </c>
      <c r="G205" s="29"/>
      <c r="H205" s="29"/>
      <c r="M205" s="34"/>
      <c r="N205" s="34"/>
      <c r="O205" s="34"/>
      <c r="P205" s="34"/>
    </row>
    <row r="206" spans="1:16" x14ac:dyDescent="0.15">
      <c r="A206" s="34"/>
      <c r="B206" s="34"/>
      <c r="C206" s="34"/>
      <c r="D206" s="34"/>
      <c r="E206" s="29" t="s">
        <v>743</v>
      </c>
      <c r="F206" s="31" t="s">
        <v>744</v>
      </c>
      <c r="G206" s="29"/>
      <c r="H206" s="29"/>
      <c r="M206" s="34"/>
      <c r="N206" s="34"/>
      <c r="O206" s="34"/>
      <c r="P206" s="34"/>
    </row>
    <row r="207" spans="1:16" x14ac:dyDescent="0.15">
      <c r="A207" s="34"/>
      <c r="B207" s="34"/>
      <c r="C207" s="34"/>
      <c r="D207" s="34"/>
      <c r="E207" s="29" t="s">
        <v>745</v>
      </c>
      <c r="F207" s="31" t="s">
        <v>746</v>
      </c>
      <c r="G207" s="29"/>
      <c r="H207" s="29"/>
      <c r="M207" s="34"/>
      <c r="N207" s="34"/>
      <c r="O207" s="34"/>
      <c r="P207" s="34"/>
    </row>
    <row r="208" spans="1:16" x14ac:dyDescent="0.15">
      <c r="A208" s="34"/>
      <c r="B208" s="34"/>
      <c r="C208" s="34"/>
      <c r="D208" s="34"/>
      <c r="E208" s="29" t="s">
        <v>747</v>
      </c>
      <c r="F208" s="31" t="s">
        <v>748</v>
      </c>
      <c r="G208" s="29"/>
      <c r="H208" s="29"/>
      <c r="M208" s="34"/>
      <c r="N208" s="34"/>
      <c r="O208" s="34"/>
      <c r="P208" s="34"/>
    </row>
    <row r="209" spans="1:16" x14ac:dyDescent="0.15">
      <c r="A209" s="34"/>
      <c r="B209" s="34"/>
      <c r="C209" s="34"/>
      <c r="D209" s="34"/>
      <c r="E209" s="29" t="s">
        <v>749</v>
      </c>
      <c r="F209" s="31" t="s">
        <v>750</v>
      </c>
      <c r="G209" s="29"/>
      <c r="H209" s="29"/>
      <c r="M209" s="34"/>
      <c r="N209" s="34"/>
      <c r="O209" s="34"/>
      <c r="P209" s="34"/>
    </row>
    <row r="210" spans="1:16" x14ac:dyDescent="0.15">
      <c r="A210" s="34"/>
      <c r="B210" s="34"/>
      <c r="C210" s="34"/>
      <c r="D210" s="34"/>
      <c r="E210" s="29" t="s">
        <v>751</v>
      </c>
      <c r="F210" s="31" t="s">
        <v>752</v>
      </c>
      <c r="G210" s="29"/>
      <c r="H210" s="29"/>
      <c r="M210" s="34"/>
      <c r="N210" s="34"/>
      <c r="O210" s="34"/>
      <c r="P210" s="34"/>
    </row>
    <row r="211" spans="1:16" x14ac:dyDescent="0.15">
      <c r="A211" s="34"/>
      <c r="B211" s="34"/>
      <c r="C211" s="34"/>
      <c r="D211" s="34"/>
      <c r="E211" s="29" t="s">
        <v>753</v>
      </c>
      <c r="F211" s="31" t="s">
        <v>754</v>
      </c>
      <c r="G211" s="29"/>
      <c r="H211" s="29"/>
      <c r="M211" s="34"/>
      <c r="N211" s="34"/>
      <c r="O211" s="34"/>
      <c r="P211" s="34"/>
    </row>
    <row r="212" spans="1:16" x14ac:dyDescent="0.15">
      <c r="A212" s="34"/>
      <c r="B212" s="34"/>
      <c r="C212" s="34"/>
      <c r="D212" s="34"/>
      <c r="E212" s="29" t="s">
        <v>755</v>
      </c>
      <c r="F212" s="31" t="s">
        <v>756</v>
      </c>
      <c r="G212" s="29"/>
      <c r="H212" s="29"/>
      <c r="M212" s="34"/>
      <c r="N212" s="34"/>
      <c r="O212" s="34"/>
      <c r="P212" s="34"/>
    </row>
    <row r="213" spans="1:16" x14ac:dyDescent="0.15">
      <c r="A213" s="34"/>
      <c r="B213" s="34"/>
      <c r="C213" s="34"/>
      <c r="D213" s="34"/>
      <c r="E213" s="29" t="s">
        <v>757</v>
      </c>
      <c r="F213" s="31" t="s">
        <v>758</v>
      </c>
      <c r="G213" s="29"/>
      <c r="H213" s="29"/>
      <c r="M213" s="34"/>
      <c r="N213" s="34"/>
      <c r="O213" s="34"/>
      <c r="P213" s="34"/>
    </row>
    <row r="214" spans="1:16" x14ac:dyDescent="0.15">
      <c r="A214" s="34"/>
      <c r="B214" s="34"/>
      <c r="C214" s="34"/>
      <c r="D214" s="34"/>
      <c r="E214" s="29" t="s">
        <v>759</v>
      </c>
      <c r="F214" s="31" t="s">
        <v>760</v>
      </c>
      <c r="G214" s="29"/>
      <c r="H214" s="29"/>
      <c r="M214" s="34"/>
      <c r="N214" s="34"/>
      <c r="O214" s="34"/>
      <c r="P214" s="34"/>
    </row>
    <row r="215" spans="1:16" x14ac:dyDescent="0.15">
      <c r="A215" s="34"/>
      <c r="B215" s="34"/>
      <c r="C215" s="34"/>
      <c r="D215" s="34"/>
      <c r="E215" s="29" t="s">
        <v>761</v>
      </c>
      <c r="F215" s="31" t="s">
        <v>762</v>
      </c>
      <c r="G215" s="29"/>
      <c r="H215" s="29"/>
      <c r="M215" s="34"/>
      <c r="N215" s="34"/>
      <c r="O215" s="34"/>
      <c r="P215" s="34"/>
    </row>
    <row r="216" spans="1:16" x14ac:dyDescent="0.15">
      <c r="A216" s="34"/>
      <c r="B216" s="34"/>
      <c r="C216" s="34"/>
      <c r="D216" s="34"/>
      <c r="E216" s="29" t="s">
        <v>763</v>
      </c>
      <c r="F216" s="31" t="s">
        <v>764</v>
      </c>
      <c r="G216" s="29"/>
      <c r="H216" s="29"/>
      <c r="M216" s="34"/>
      <c r="N216" s="34"/>
      <c r="O216" s="34"/>
      <c r="P216" s="34"/>
    </row>
    <row r="217" spans="1:16" x14ac:dyDescent="0.15">
      <c r="A217" s="34"/>
      <c r="B217" s="34"/>
      <c r="C217" s="34"/>
      <c r="D217" s="34"/>
      <c r="E217" s="29" t="s">
        <v>765</v>
      </c>
      <c r="F217" s="31" t="s">
        <v>766</v>
      </c>
      <c r="G217" s="29"/>
      <c r="H217" s="29"/>
      <c r="M217" s="34"/>
      <c r="N217" s="34"/>
      <c r="O217" s="34"/>
      <c r="P217" s="34"/>
    </row>
    <row r="218" spans="1:16" x14ac:dyDescent="0.15">
      <c r="A218" s="34"/>
      <c r="B218" s="34"/>
      <c r="C218" s="34"/>
      <c r="D218" s="34"/>
      <c r="E218" s="29" t="s">
        <v>767</v>
      </c>
      <c r="F218" s="31" t="s">
        <v>768</v>
      </c>
      <c r="G218" s="29"/>
      <c r="H218" s="29"/>
      <c r="M218" s="34"/>
      <c r="N218" s="34"/>
      <c r="O218" s="34"/>
      <c r="P218" s="34"/>
    </row>
    <row r="219" spans="1:16" x14ac:dyDescent="0.15">
      <c r="A219" s="34"/>
      <c r="B219" s="34"/>
      <c r="C219" s="34"/>
      <c r="D219" s="34"/>
      <c r="E219" s="29" t="s">
        <v>769</v>
      </c>
      <c r="F219" s="31" t="s">
        <v>770</v>
      </c>
      <c r="G219" s="29"/>
      <c r="H219" s="29"/>
      <c r="M219" s="34"/>
      <c r="N219" s="34"/>
      <c r="O219" s="34"/>
      <c r="P219" s="34"/>
    </row>
    <row r="220" spans="1:16" x14ac:dyDescent="0.15">
      <c r="A220" s="34"/>
      <c r="B220" s="34"/>
      <c r="C220" s="34"/>
      <c r="D220" s="34"/>
      <c r="E220" s="29" t="s">
        <v>771</v>
      </c>
      <c r="F220" s="31" t="s">
        <v>772</v>
      </c>
      <c r="G220" s="29"/>
      <c r="H220" s="29"/>
      <c r="M220" s="34"/>
      <c r="N220" s="34"/>
      <c r="O220" s="34"/>
      <c r="P220" s="34"/>
    </row>
    <row r="221" spans="1:16" x14ac:dyDescent="0.15">
      <c r="A221" s="34"/>
      <c r="B221" s="34"/>
      <c r="C221" s="34"/>
      <c r="D221" s="34"/>
      <c r="E221" s="29" t="s">
        <v>773</v>
      </c>
      <c r="F221" s="31" t="s">
        <v>774</v>
      </c>
      <c r="G221" s="29"/>
      <c r="H221" s="29"/>
      <c r="M221" s="34"/>
      <c r="N221" s="34"/>
      <c r="O221" s="34"/>
      <c r="P221" s="34"/>
    </row>
    <row r="222" spans="1:16" x14ac:dyDescent="0.15">
      <c r="A222" s="34"/>
      <c r="B222" s="34"/>
      <c r="C222" s="34"/>
      <c r="D222" s="34"/>
      <c r="E222" s="29" t="s">
        <v>775</v>
      </c>
      <c r="F222" s="31" t="s">
        <v>776</v>
      </c>
      <c r="G222" s="29"/>
      <c r="H222" s="29"/>
      <c r="M222" s="34"/>
      <c r="N222" s="34"/>
      <c r="O222" s="34"/>
      <c r="P222" s="34"/>
    </row>
    <row r="223" spans="1:16" x14ac:dyDescent="0.15">
      <c r="A223" s="34"/>
      <c r="B223" s="34"/>
      <c r="C223" s="34"/>
      <c r="D223" s="34"/>
      <c r="E223" s="29" t="s">
        <v>777</v>
      </c>
      <c r="F223" s="31" t="s">
        <v>778</v>
      </c>
      <c r="G223" s="29"/>
      <c r="H223" s="29"/>
      <c r="M223" s="34"/>
      <c r="N223" s="34"/>
      <c r="O223" s="34"/>
      <c r="P223" s="34"/>
    </row>
    <row r="224" spans="1:16" x14ac:dyDescent="0.15">
      <c r="A224" s="34"/>
      <c r="B224" s="34"/>
      <c r="C224" s="34"/>
      <c r="D224" s="34"/>
      <c r="E224" s="29" t="s">
        <v>779</v>
      </c>
      <c r="F224" s="31" t="s">
        <v>780</v>
      </c>
      <c r="G224" s="29"/>
      <c r="H224" s="29"/>
      <c r="M224" s="34"/>
      <c r="N224" s="34"/>
      <c r="O224" s="34"/>
      <c r="P224" s="34"/>
    </row>
    <row r="225" spans="1:16" x14ac:dyDescent="0.15">
      <c r="A225" s="34"/>
      <c r="B225" s="34"/>
      <c r="C225" s="34"/>
      <c r="D225" s="34"/>
      <c r="E225" s="29" t="s">
        <v>781</v>
      </c>
      <c r="F225" s="31" t="s">
        <v>782</v>
      </c>
      <c r="G225" s="29"/>
      <c r="H225" s="29"/>
      <c r="M225" s="34"/>
      <c r="N225" s="34"/>
      <c r="O225" s="34"/>
      <c r="P225" s="34"/>
    </row>
    <row r="226" spans="1:16" x14ac:dyDescent="0.15">
      <c r="A226" s="34"/>
      <c r="B226" s="34"/>
      <c r="C226" s="34"/>
      <c r="D226" s="34"/>
      <c r="E226" s="29" t="s">
        <v>783</v>
      </c>
      <c r="F226" s="31" t="s">
        <v>784</v>
      </c>
      <c r="G226" s="29"/>
      <c r="H226" s="29"/>
      <c r="M226" s="34"/>
      <c r="N226" s="34"/>
      <c r="O226" s="34"/>
      <c r="P226" s="34"/>
    </row>
    <row r="227" spans="1:16" x14ac:dyDescent="0.15">
      <c r="A227" s="34"/>
      <c r="B227" s="34"/>
      <c r="C227" s="34"/>
      <c r="D227" s="34"/>
      <c r="E227" s="29" t="s">
        <v>785</v>
      </c>
      <c r="F227" s="31" t="s">
        <v>786</v>
      </c>
      <c r="G227" s="29"/>
      <c r="H227" s="29"/>
      <c r="M227" s="34"/>
      <c r="N227" s="34"/>
      <c r="O227" s="34"/>
      <c r="P227" s="34"/>
    </row>
    <row r="228" spans="1:16" x14ac:dyDescent="0.15">
      <c r="A228" s="34"/>
      <c r="B228" s="34"/>
      <c r="C228" s="34"/>
      <c r="D228" s="34"/>
      <c r="E228" s="29" t="s">
        <v>787</v>
      </c>
      <c r="F228" s="31" t="s">
        <v>788</v>
      </c>
      <c r="G228" s="29"/>
      <c r="H228" s="29"/>
      <c r="M228" s="34"/>
      <c r="N228" s="34"/>
      <c r="O228" s="34"/>
      <c r="P228" s="34"/>
    </row>
    <row r="229" spans="1:16" x14ac:dyDescent="0.15">
      <c r="A229" s="34"/>
      <c r="B229" s="34"/>
      <c r="C229" s="34"/>
      <c r="D229" s="34"/>
      <c r="E229" s="29" t="s">
        <v>789</v>
      </c>
      <c r="F229" s="31" t="s">
        <v>790</v>
      </c>
      <c r="G229" s="29"/>
      <c r="H229" s="29"/>
      <c r="M229" s="34"/>
      <c r="N229" s="34"/>
      <c r="O229" s="34"/>
      <c r="P229" s="34"/>
    </row>
    <row r="230" spans="1:16" x14ac:dyDescent="0.15">
      <c r="A230" s="34"/>
      <c r="B230" s="34"/>
      <c r="C230" s="34"/>
      <c r="D230" s="34"/>
      <c r="E230" s="29" t="s">
        <v>791</v>
      </c>
      <c r="F230" s="31" t="s">
        <v>792</v>
      </c>
      <c r="G230" s="29"/>
      <c r="H230" s="29"/>
      <c r="M230" s="34"/>
      <c r="N230" s="34"/>
      <c r="O230" s="34"/>
      <c r="P230" s="34"/>
    </row>
    <row r="231" spans="1:16" x14ac:dyDescent="0.15">
      <c r="A231" s="34"/>
      <c r="B231" s="34"/>
      <c r="C231" s="34"/>
      <c r="D231" s="34"/>
      <c r="E231" s="29" t="s">
        <v>793</v>
      </c>
      <c r="F231" s="31" t="s">
        <v>794</v>
      </c>
      <c r="G231" s="29"/>
      <c r="H231" s="29"/>
      <c r="M231" s="34"/>
      <c r="N231" s="34"/>
      <c r="O231" s="34"/>
      <c r="P231" s="34"/>
    </row>
    <row r="232" spans="1:16" x14ac:dyDescent="0.15">
      <c r="A232" s="34"/>
      <c r="B232" s="34"/>
      <c r="C232" s="34"/>
      <c r="D232" s="34"/>
      <c r="E232" s="29" t="s">
        <v>795</v>
      </c>
      <c r="F232" s="31" t="s">
        <v>796</v>
      </c>
      <c r="G232" s="29"/>
      <c r="H232" s="29"/>
      <c r="M232" s="34"/>
      <c r="N232" s="34"/>
      <c r="O232" s="34"/>
      <c r="P232" s="34"/>
    </row>
    <row r="233" spans="1:16" x14ac:dyDescent="0.15">
      <c r="A233" s="34"/>
      <c r="B233" s="34"/>
      <c r="C233" s="34"/>
      <c r="D233" s="34"/>
      <c r="E233" s="29" t="s">
        <v>797</v>
      </c>
      <c r="F233" s="31" t="s">
        <v>798</v>
      </c>
      <c r="G233" s="29"/>
      <c r="H233" s="29"/>
      <c r="M233" s="34"/>
      <c r="N233" s="34"/>
      <c r="O233" s="34"/>
      <c r="P233" s="34"/>
    </row>
    <row r="234" spans="1:16" x14ac:dyDescent="0.15">
      <c r="A234" s="34"/>
      <c r="B234" s="34"/>
      <c r="C234" s="34"/>
      <c r="D234" s="34"/>
      <c r="E234" s="29" t="s">
        <v>799</v>
      </c>
      <c r="F234" s="31" t="s">
        <v>800</v>
      </c>
      <c r="G234" s="29"/>
      <c r="H234" s="29"/>
      <c r="M234" s="34"/>
      <c r="N234" s="34"/>
      <c r="O234" s="34"/>
      <c r="P234" s="34"/>
    </row>
    <row r="235" spans="1:16" x14ac:dyDescent="0.15">
      <c r="A235" s="34"/>
      <c r="B235" s="34"/>
      <c r="C235" s="34"/>
      <c r="D235" s="34"/>
      <c r="E235" s="29" t="s">
        <v>801</v>
      </c>
      <c r="F235" s="31" t="s">
        <v>802</v>
      </c>
      <c r="G235" s="29"/>
      <c r="H235" s="29"/>
      <c r="M235" s="34"/>
      <c r="N235" s="34"/>
      <c r="O235" s="34"/>
      <c r="P235" s="34"/>
    </row>
    <row r="236" spans="1:16" x14ac:dyDescent="0.15">
      <c r="A236" s="34"/>
      <c r="B236" s="34"/>
      <c r="C236" s="34"/>
      <c r="D236" s="34"/>
      <c r="E236" s="29" t="s">
        <v>803</v>
      </c>
      <c r="F236" s="31" t="s">
        <v>804</v>
      </c>
      <c r="G236" s="29"/>
      <c r="H236" s="29"/>
      <c r="M236" s="34"/>
      <c r="N236" s="34"/>
      <c r="O236" s="34"/>
      <c r="P236" s="34"/>
    </row>
    <row r="237" spans="1:16" x14ac:dyDescent="0.15">
      <c r="A237" s="34"/>
      <c r="B237" s="34"/>
      <c r="C237" s="34"/>
      <c r="D237" s="34"/>
      <c r="E237" s="29" t="s">
        <v>805</v>
      </c>
      <c r="F237" s="31"/>
      <c r="G237" s="29"/>
      <c r="H237" s="29"/>
      <c r="M237" s="34"/>
      <c r="N237" s="34"/>
      <c r="O237" s="34"/>
      <c r="P237" s="34"/>
    </row>
    <row r="238" spans="1:16" x14ac:dyDescent="0.15">
      <c r="A238" s="34"/>
      <c r="B238" s="34"/>
      <c r="C238" s="34"/>
      <c r="D238" s="34"/>
      <c r="E238" s="29" t="s">
        <v>806</v>
      </c>
      <c r="F238" s="31" t="s">
        <v>807</v>
      </c>
      <c r="G238" s="29"/>
      <c r="H238" s="29" t="s">
        <v>808</v>
      </c>
      <c r="M238" s="34"/>
      <c r="N238" s="34"/>
      <c r="O238" s="34"/>
      <c r="P238" s="34"/>
    </row>
    <row r="239" spans="1:16" x14ac:dyDescent="0.15">
      <c r="A239" s="34"/>
      <c r="B239" s="34"/>
      <c r="C239" s="34"/>
      <c r="D239" s="34"/>
      <c r="E239" s="29" t="s">
        <v>809</v>
      </c>
      <c r="F239" s="31" t="s">
        <v>810</v>
      </c>
      <c r="G239" s="29"/>
      <c r="H239" s="29"/>
      <c r="M239" s="34"/>
      <c r="N239" s="34"/>
      <c r="O239" s="34"/>
      <c r="P239" s="34"/>
    </row>
    <row r="240" spans="1:16" x14ac:dyDescent="0.15">
      <c r="A240" s="34"/>
      <c r="B240" s="34"/>
      <c r="C240" s="34"/>
      <c r="D240" s="34"/>
      <c r="E240" s="29" t="s">
        <v>811</v>
      </c>
      <c r="F240" s="31" t="s">
        <v>812</v>
      </c>
      <c r="G240" s="29"/>
      <c r="H240" s="29"/>
      <c r="M240" s="34"/>
      <c r="N240" s="34"/>
      <c r="O240" s="34"/>
      <c r="P240" s="34"/>
    </row>
    <row r="241" spans="1:16" x14ac:dyDescent="0.15">
      <c r="A241" s="34"/>
      <c r="B241" s="34"/>
      <c r="C241" s="34"/>
      <c r="D241" s="34"/>
      <c r="E241" s="29" t="s">
        <v>813</v>
      </c>
      <c r="F241" s="31" t="s">
        <v>814</v>
      </c>
      <c r="G241" s="29"/>
      <c r="H241" s="29"/>
      <c r="M241" s="34"/>
      <c r="N241" s="34"/>
      <c r="O241" s="34"/>
      <c r="P241" s="34"/>
    </row>
    <row r="242" spans="1:16" x14ac:dyDescent="0.15">
      <c r="A242" s="34"/>
      <c r="B242" s="34"/>
      <c r="C242" s="34"/>
      <c r="D242" s="34"/>
      <c r="E242" s="29" t="s">
        <v>815</v>
      </c>
      <c r="F242" s="31" t="s">
        <v>816</v>
      </c>
      <c r="G242" s="29"/>
      <c r="H242" s="29"/>
      <c r="M242" s="34"/>
      <c r="N242" s="34"/>
      <c r="O242" s="34"/>
      <c r="P242" s="34"/>
    </row>
    <row r="243" spans="1:16" x14ac:dyDescent="0.15">
      <c r="A243" s="34"/>
      <c r="B243" s="34"/>
      <c r="C243" s="34"/>
      <c r="D243" s="34"/>
      <c r="E243" s="29" t="s">
        <v>817</v>
      </c>
      <c r="F243" s="31" t="s">
        <v>818</v>
      </c>
      <c r="G243" s="29"/>
      <c r="H243" s="29"/>
      <c r="M243" s="34"/>
      <c r="N243" s="34"/>
      <c r="O243" s="34"/>
      <c r="P243" s="34"/>
    </row>
    <row r="244" spans="1:16" x14ac:dyDescent="0.15">
      <c r="A244" s="34"/>
      <c r="B244" s="34"/>
      <c r="C244" s="34"/>
      <c r="D244" s="34"/>
      <c r="E244" s="29" t="s">
        <v>819</v>
      </c>
      <c r="F244" s="31" t="s">
        <v>820</v>
      </c>
      <c r="G244" s="29"/>
      <c r="H244" s="29"/>
      <c r="M244" s="34"/>
      <c r="N244" s="34"/>
      <c r="O244" s="34"/>
      <c r="P244" s="34"/>
    </row>
    <row r="245" spans="1:16" x14ac:dyDescent="0.15">
      <c r="A245" s="34"/>
      <c r="B245" s="34"/>
      <c r="C245" s="34"/>
      <c r="D245" s="34"/>
      <c r="E245" s="29" t="s">
        <v>821</v>
      </c>
      <c r="F245" s="31" t="s">
        <v>822</v>
      </c>
      <c r="G245" s="29"/>
      <c r="H245" s="29"/>
      <c r="M245" s="34"/>
      <c r="N245" s="34"/>
      <c r="O245" s="34"/>
      <c r="P245" s="34"/>
    </row>
    <row r="246" spans="1:16" x14ac:dyDescent="0.15">
      <c r="A246" s="34"/>
      <c r="B246" s="34"/>
      <c r="C246" s="34"/>
      <c r="D246" s="34"/>
      <c r="E246" s="29" t="s">
        <v>823</v>
      </c>
      <c r="F246" s="31" t="s">
        <v>824</v>
      </c>
      <c r="G246" s="29"/>
      <c r="H246" s="29"/>
      <c r="M246" s="34"/>
      <c r="N246" s="34"/>
      <c r="O246" s="34"/>
      <c r="P246" s="34"/>
    </row>
    <row r="247" spans="1:16" x14ac:dyDescent="0.15">
      <c r="A247" s="34"/>
      <c r="B247" s="34"/>
      <c r="C247" s="34"/>
      <c r="D247" s="34"/>
      <c r="E247" s="29" t="s">
        <v>825</v>
      </c>
      <c r="F247" s="31" t="s">
        <v>826</v>
      </c>
      <c r="G247" s="29"/>
      <c r="H247" s="29"/>
      <c r="M247" s="34"/>
      <c r="N247" s="34"/>
      <c r="O247" s="34"/>
      <c r="P247" s="34"/>
    </row>
    <row r="248" spans="1:16" x14ac:dyDescent="0.15">
      <c r="A248" s="34"/>
      <c r="B248" s="34"/>
      <c r="C248" s="34"/>
      <c r="D248" s="34"/>
      <c r="E248" s="29" t="s">
        <v>827</v>
      </c>
      <c r="F248" s="31" t="s">
        <v>828</v>
      </c>
      <c r="G248" s="29"/>
      <c r="H248" s="29"/>
      <c r="M248" s="34"/>
      <c r="N248" s="34"/>
      <c r="O248" s="34"/>
      <c r="P248" s="34"/>
    </row>
    <row r="249" spans="1:16" x14ac:dyDescent="0.15">
      <c r="A249" s="34"/>
      <c r="B249" s="34"/>
      <c r="C249" s="34"/>
      <c r="D249" s="34"/>
      <c r="E249" s="29" t="s">
        <v>829</v>
      </c>
      <c r="F249" s="31" t="s">
        <v>830</v>
      </c>
      <c r="G249" s="29"/>
      <c r="H249" s="29"/>
      <c r="M249" s="34"/>
      <c r="N249" s="34"/>
      <c r="O249" s="34"/>
      <c r="P249" s="34"/>
    </row>
    <row r="250" spans="1:16" x14ac:dyDescent="0.15">
      <c r="A250" s="34"/>
      <c r="B250" s="34"/>
      <c r="C250" s="34"/>
      <c r="D250" s="34"/>
      <c r="E250" s="29" t="s">
        <v>831</v>
      </c>
      <c r="F250" s="31" t="s">
        <v>832</v>
      </c>
      <c r="G250" s="29"/>
      <c r="H250" s="29"/>
      <c r="M250" s="34"/>
      <c r="N250" s="34"/>
      <c r="O250" s="34"/>
      <c r="P250" s="34"/>
    </row>
    <row r="251" spans="1:16" x14ac:dyDescent="0.15">
      <c r="A251" s="34"/>
      <c r="B251" s="34"/>
      <c r="C251" s="34"/>
      <c r="D251" s="34"/>
      <c r="E251" s="29" t="s">
        <v>833</v>
      </c>
      <c r="F251" s="31" t="s">
        <v>834</v>
      </c>
      <c r="G251" s="29"/>
      <c r="H251" s="29"/>
      <c r="M251" s="34"/>
      <c r="N251" s="34"/>
      <c r="O251" s="34"/>
      <c r="P251" s="34"/>
    </row>
    <row r="252" spans="1:16" x14ac:dyDescent="0.15">
      <c r="A252" s="34"/>
      <c r="B252" s="34"/>
      <c r="C252" s="34"/>
      <c r="D252" s="34"/>
      <c r="E252" s="29" t="s">
        <v>835</v>
      </c>
      <c r="F252" s="31" t="s">
        <v>836</v>
      </c>
      <c r="G252" s="29"/>
      <c r="H252" s="29"/>
      <c r="M252" s="34"/>
      <c r="N252" s="34"/>
      <c r="O252" s="34"/>
      <c r="P252" s="34"/>
    </row>
    <row r="253" spans="1:16" x14ac:dyDescent="0.15">
      <c r="A253" s="34"/>
      <c r="B253" s="34"/>
      <c r="C253" s="34"/>
      <c r="D253" s="34"/>
      <c r="E253" s="29" t="s">
        <v>837</v>
      </c>
      <c r="F253" s="31" t="s">
        <v>838</v>
      </c>
      <c r="G253" s="29"/>
      <c r="H253" s="29"/>
      <c r="M253" s="34"/>
      <c r="N253" s="34"/>
      <c r="O253" s="34"/>
      <c r="P253" s="34"/>
    </row>
    <row r="254" spans="1:16" x14ac:dyDescent="0.15">
      <c r="A254" s="34"/>
      <c r="B254" s="34"/>
      <c r="C254" s="34"/>
      <c r="D254" s="34"/>
      <c r="E254" s="29" t="s">
        <v>839</v>
      </c>
      <c r="F254" s="31" t="s">
        <v>840</v>
      </c>
      <c r="G254" s="29"/>
      <c r="H254" s="29"/>
      <c r="M254" s="34"/>
      <c r="N254" s="34"/>
      <c r="O254" s="34"/>
      <c r="P254" s="34"/>
    </row>
    <row r="255" spans="1:16" x14ac:dyDescent="0.15">
      <c r="A255" s="34"/>
      <c r="B255" s="34"/>
      <c r="C255" s="34"/>
      <c r="D255" s="34"/>
      <c r="E255" s="29" t="s">
        <v>841</v>
      </c>
      <c r="F255" s="31" t="s">
        <v>842</v>
      </c>
      <c r="G255" s="29"/>
      <c r="H255" s="29"/>
      <c r="M255" s="34"/>
      <c r="N255" s="34"/>
      <c r="O255" s="34"/>
      <c r="P255" s="34"/>
    </row>
    <row r="256" spans="1:16" x14ac:dyDescent="0.15">
      <c r="A256" s="34"/>
      <c r="B256" s="34"/>
      <c r="C256" s="34"/>
      <c r="D256" s="34"/>
      <c r="E256" s="29" t="s">
        <v>843</v>
      </c>
      <c r="F256" s="31" t="s">
        <v>844</v>
      </c>
      <c r="G256" s="29"/>
      <c r="H256" s="29"/>
      <c r="M256" s="34"/>
      <c r="N256" s="34"/>
      <c r="O256" s="34"/>
      <c r="P256" s="34"/>
    </row>
    <row r="257" spans="1:16" x14ac:dyDescent="0.15">
      <c r="A257" s="34"/>
      <c r="B257" s="34"/>
      <c r="C257" s="34"/>
      <c r="D257" s="34"/>
      <c r="E257" s="29" t="s">
        <v>845</v>
      </c>
      <c r="F257" s="31" t="s">
        <v>846</v>
      </c>
      <c r="G257" s="29"/>
      <c r="H257" s="29"/>
      <c r="M257" s="34"/>
      <c r="N257" s="34"/>
      <c r="O257" s="34"/>
      <c r="P257" s="34"/>
    </row>
    <row r="258" spans="1:16" x14ac:dyDescent="0.15">
      <c r="A258" s="34"/>
      <c r="B258" s="34"/>
      <c r="C258" s="34"/>
      <c r="D258" s="34"/>
      <c r="E258" s="29" t="s">
        <v>847</v>
      </c>
      <c r="F258" s="31" t="s">
        <v>848</v>
      </c>
      <c r="G258" s="29"/>
      <c r="H258" s="29"/>
      <c r="M258" s="34"/>
      <c r="N258" s="34"/>
      <c r="O258" s="34"/>
      <c r="P258" s="34"/>
    </row>
    <row r="259" spans="1:16" x14ac:dyDescent="0.15">
      <c r="A259" s="34"/>
      <c r="B259" s="34"/>
      <c r="C259" s="34"/>
      <c r="D259" s="34"/>
      <c r="E259" s="29" t="s">
        <v>849</v>
      </c>
      <c r="F259" s="31" t="s">
        <v>850</v>
      </c>
      <c r="G259" s="29"/>
      <c r="H259" s="29"/>
      <c r="M259" s="34"/>
      <c r="N259" s="34"/>
      <c r="O259" s="34"/>
      <c r="P259" s="34"/>
    </row>
    <row r="260" spans="1:16" x14ac:dyDescent="0.15">
      <c r="A260" s="34"/>
      <c r="B260" s="34"/>
      <c r="C260" s="34"/>
      <c r="D260" s="34"/>
      <c r="E260" s="29" t="s">
        <v>851</v>
      </c>
      <c r="F260" s="31" t="s">
        <v>852</v>
      </c>
      <c r="G260" s="29"/>
      <c r="H260" s="29"/>
      <c r="M260" s="34"/>
      <c r="N260" s="34"/>
      <c r="O260" s="34"/>
      <c r="P260" s="34"/>
    </row>
    <row r="261" spans="1:16" x14ac:dyDescent="0.15">
      <c r="A261" s="34"/>
      <c r="B261" s="34"/>
      <c r="C261" s="34"/>
      <c r="D261" s="34"/>
      <c r="E261" s="29" t="s">
        <v>853</v>
      </c>
      <c r="F261" s="31" t="s">
        <v>854</v>
      </c>
      <c r="G261" s="29"/>
      <c r="H261" s="29"/>
      <c r="M261" s="34"/>
      <c r="N261" s="34"/>
      <c r="O261" s="34"/>
      <c r="P261" s="34"/>
    </row>
    <row r="262" spans="1:16" x14ac:dyDescent="0.15">
      <c r="A262" s="34"/>
      <c r="B262" s="34"/>
      <c r="C262" s="34"/>
      <c r="D262" s="34"/>
      <c r="E262" s="29" t="s">
        <v>855</v>
      </c>
      <c r="F262" s="31" t="s">
        <v>856</v>
      </c>
      <c r="G262" s="29"/>
      <c r="H262" s="29"/>
      <c r="M262" s="34"/>
      <c r="N262" s="34"/>
      <c r="O262" s="34"/>
      <c r="P262" s="34"/>
    </row>
    <row r="263" spans="1:16" x14ac:dyDescent="0.15">
      <c r="A263" s="34"/>
      <c r="B263" s="34"/>
      <c r="C263" s="34"/>
      <c r="D263" s="34"/>
      <c r="E263" s="29" t="s">
        <v>857</v>
      </c>
      <c r="F263" s="31" t="s">
        <v>858</v>
      </c>
      <c r="G263" s="29"/>
      <c r="H263" s="29"/>
      <c r="M263" s="34"/>
      <c r="N263" s="34"/>
      <c r="O263" s="34"/>
      <c r="P263" s="34"/>
    </row>
    <row r="264" spans="1:16" x14ac:dyDescent="0.15">
      <c r="A264" s="34"/>
      <c r="B264" s="34"/>
      <c r="C264" s="34"/>
      <c r="D264" s="34"/>
      <c r="E264" s="29" t="s">
        <v>859</v>
      </c>
      <c r="F264" s="31" t="s">
        <v>860</v>
      </c>
      <c r="G264" s="29"/>
      <c r="H264" s="29"/>
      <c r="M264" s="34"/>
      <c r="N264" s="34"/>
      <c r="O264" s="34"/>
      <c r="P264" s="34"/>
    </row>
    <row r="265" spans="1:16" x14ac:dyDescent="0.15">
      <c r="A265" s="34"/>
      <c r="B265" s="34"/>
      <c r="C265" s="34"/>
      <c r="D265" s="34"/>
      <c r="E265" s="29" t="s">
        <v>861</v>
      </c>
      <c r="F265" s="31"/>
      <c r="G265" s="29"/>
      <c r="H265" s="29"/>
      <c r="M265" s="34"/>
      <c r="N265" s="34"/>
      <c r="O265" s="34"/>
      <c r="P265" s="34"/>
    </row>
    <row r="266" spans="1:16" x14ac:dyDescent="0.15">
      <c r="A266" s="34"/>
      <c r="B266" s="34"/>
      <c r="C266" s="34"/>
      <c r="D266" s="34"/>
      <c r="E266" s="29" t="s">
        <v>862</v>
      </c>
      <c r="F266" s="31" t="s">
        <v>863</v>
      </c>
      <c r="G266" s="29"/>
      <c r="H266" s="29" t="s">
        <v>864</v>
      </c>
      <c r="M266" s="34"/>
      <c r="N266" s="34"/>
      <c r="O266" s="34"/>
      <c r="P266" s="34"/>
    </row>
    <row r="267" spans="1:16" x14ac:dyDescent="0.15">
      <c r="A267" s="34"/>
      <c r="B267" s="34"/>
      <c r="C267" s="34"/>
      <c r="D267" s="34"/>
      <c r="E267" s="29" t="s">
        <v>865</v>
      </c>
      <c r="F267" s="31" t="s">
        <v>866</v>
      </c>
      <c r="G267" s="29"/>
      <c r="H267" s="29"/>
      <c r="M267" s="34"/>
      <c r="N267" s="34"/>
      <c r="O267" s="34"/>
      <c r="P267" s="34"/>
    </row>
    <row r="268" spans="1:16" x14ac:dyDescent="0.15">
      <c r="A268" s="34"/>
      <c r="B268" s="34"/>
      <c r="C268" s="34"/>
      <c r="D268" s="34"/>
      <c r="E268" s="31" t="s">
        <v>867</v>
      </c>
      <c r="F268" s="31" t="s">
        <v>868</v>
      </c>
      <c r="G268" s="29"/>
      <c r="H268" s="29"/>
      <c r="M268" s="34"/>
      <c r="N268" s="34"/>
      <c r="O268" s="34"/>
      <c r="P268" s="34"/>
    </row>
    <row r="269" spans="1:16" x14ac:dyDescent="0.15">
      <c r="A269" s="34"/>
      <c r="B269" s="34"/>
      <c r="C269" s="34"/>
      <c r="D269" s="34"/>
      <c r="E269" s="31" t="s">
        <v>869</v>
      </c>
      <c r="F269" s="31"/>
      <c r="G269" s="29"/>
      <c r="H269" s="29"/>
      <c r="M269" s="34"/>
      <c r="N269" s="34"/>
      <c r="O269" s="34"/>
      <c r="P269" s="34"/>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O101"/>
  <sheetViews>
    <sheetView zoomScaleNormal="100" workbookViewId="0">
      <selection activeCell="L91" sqref="L91"/>
    </sheetView>
  </sheetViews>
  <sheetFormatPr defaultColWidth="7.375" defaultRowHeight="13.5" x14ac:dyDescent="0.15"/>
  <cols>
    <col min="1" max="1" width="15.875" customWidth="1"/>
    <col min="21" max="21" width="9" bestFit="1" customWidth="1"/>
    <col min="27" max="27" width="9.25" customWidth="1"/>
    <col min="28" max="28" width="8.125" bestFit="1" customWidth="1"/>
    <col min="31" max="31" width="8.5" customWidth="1"/>
    <col min="33" max="33" width="10.5" bestFit="1" customWidth="1"/>
    <col min="34" max="34" width="10.875" customWidth="1"/>
    <col min="35" max="36" width="10.5" bestFit="1" customWidth="1"/>
    <col min="37" max="37" width="11.75" customWidth="1"/>
    <col min="38" max="38" width="17.625" bestFit="1" customWidth="1"/>
    <col min="39" max="39" width="10.5" bestFit="1" customWidth="1"/>
    <col min="40" max="40" width="15.625" bestFit="1" customWidth="1"/>
    <col min="41" max="41" width="11.625" bestFit="1" customWidth="1"/>
  </cols>
  <sheetData>
    <row r="1" spans="1:41" ht="14.25" thickBot="1" x14ac:dyDescent="0.2">
      <c r="A1" s="38" t="s">
        <v>870</v>
      </c>
      <c r="B1" s="39"/>
      <c r="U1" s="40" t="s">
        <v>0</v>
      </c>
      <c r="V1" s="41" t="s">
        <v>871</v>
      </c>
      <c r="W1" s="41" t="s">
        <v>872</v>
      </c>
      <c r="X1" s="41" t="s">
        <v>873</v>
      </c>
      <c r="Y1" s="41" t="s">
        <v>874</v>
      </c>
      <c r="Z1" s="41" t="s">
        <v>875</v>
      </c>
      <c r="AB1" s="42" t="s">
        <v>876</v>
      </c>
      <c r="AC1" s="43"/>
      <c r="AD1" s="44"/>
      <c r="AE1" s="44"/>
      <c r="AF1" s="44"/>
      <c r="AH1" s="45" t="s">
        <v>877</v>
      </c>
      <c r="AI1" s="46"/>
      <c r="AK1" s="40" t="s">
        <v>878</v>
      </c>
      <c r="AL1" s="47" t="s">
        <v>879</v>
      </c>
      <c r="AM1" s="40" t="s">
        <v>880</v>
      </c>
    </row>
    <row r="2" spans="1:41" ht="15" thickTop="1" thickBot="1" x14ac:dyDescent="0.2">
      <c r="A2" s="487" t="s">
        <v>871</v>
      </c>
      <c r="B2" s="484" t="s">
        <v>0</v>
      </c>
      <c r="C2" s="485"/>
      <c r="D2" s="485"/>
      <c r="E2" s="485"/>
      <c r="F2" s="485"/>
      <c r="G2" s="486"/>
      <c r="I2" s="48"/>
      <c r="U2" s="49">
        <v>1</v>
      </c>
      <c r="V2" s="49"/>
      <c r="W2" s="49" t="str">
        <f>IF(志願書!M4&lt;&gt;"",IF(志願書!O4&lt;&gt;"",IF(志願書!Q4&lt;&gt;"",志願書!M4 &amp; 志願書!O4 &amp; 志願書!Q4,"NULL"),"NULL"),"NULL")</f>
        <v>NULL</v>
      </c>
      <c r="X2" s="49"/>
      <c r="Y2" s="49"/>
      <c r="Z2" s="49"/>
      <c r="AB2" s="50" t="s">
        <v>881</v>
      </c>
      <c r="AC2" s="49" t="str">
        <f>志願書!K24 &amp; 志願書!M24</f>
        <v/>
      </c>
      <c r="AD2" s="51"/>
      <c r="AE2" s="51"/>
      <c r="AF2" s="51"/>
      <c r="AH2" s="52" t="s">
        <v>51</v>
      </c>
      <c r="AI2" s="49" t="b">
        <v>0</v>
      </c>
      <c r="AK2" s="53">
        <v>45748</v>
      </c>
      <c r="AL2" s="54" t="str">
        <f>IF(ISERROR(DATEVALUE(AL3)),"",DATEVALUE(AL3))</f>
        <v/>
      </c>
      <c r="AM2" s="52" t="str">
        <f>IF(VALUE_BIRTHDAY&lt;&gt;"",DATEDIF(VALUE_BIRTHDAY,VARUE_BIRTDAY_BASEDATE,"Y"),"")</f>
        <v/>
      </c>
      <c r="AN2" s="52" t="str">
        <f>IF(LEN(AM2)&gt;1,MID($AM2,1,1),"")</f>
        <v/>
      </c>
      <c r="AO2" s="52" t="str">
        <f>IF(LEN(AM2)&gt;1,MID($AM2,2,1),"")</f>
        <v/>
      </c>
    </row>
    <row r="3" spans="1:41" ht="14.25" thickTop="1" x14ac:dyDescent="0.15">
      <c r="A3" s="488"/>
      <c r="B3" s="55" t="s">
        <v>974</v>
      </c>
      <c r="C3" s="55">
        <f>志願書!C4</f>
        <v>0</v>
      </c>
      <c r="D3" s="55">
        <f>志願書!C5</f>
        <v>0</v>
      </c>
      <c r="E3" s="55">
        <f>志願書!C6</f>
        <v>0</v>
      </c>
      <c r="F3" s="55">
        <f>志願書!C7</f>
        <v>0</v>
      </c>
      <c r="G3" s="55">
        <f>志願書!C8</f>
        <v>0</v>
      </c>
      <c r="H3" s="56" t="s">
        <v>882</v>
      </c>
      <c r="I3" s="57"/>
      <c r="AB3" s="41" t="s">
        <v>883</v>
      </c>
      <c r="AC3" s="49" t="str">
        <f>志願書!C33 &amp; 志願書!D33&amp; 志願書!E33 &amp;志願書!F33</f>
        <v/>
      </c>
      <c r="AD3" s="51"/>
      <c r="AE3" s="51"/>
      <c r="AF3" s="51"/>
      <c r="AH3" s="52" t="s">
        <v>52</v>
      </c>
      <c r="AI3" s="49" t="b">
        <v>0</v>
      </c>
      <c r="AK3" s="61">
        <v>45748</v>
      </c>
      <c r="AL3" s="58" t="str">
        <f>VALUE_ERANAME&amp;志願書!Z18&amp;志願書!AA18&amp;"年"&amp;志願書!AB18&amp;志願書!AC18&amp;"月"&amp;志願書!AD18&amp;志願書!AE18&amp;"日"</f>
        <v>年月日</v>
      </c>
    </row>
    <row r="4" spans="1:41" x14ac:dyDescent="0.15">
      <c r="A4" s="59" t="s">
        <v>884</v>
      </c>
      <c r="B4" s="60" t="s">
        <v>885</v>
      </c>
      <c r="C4" s="60" t="s">
        <v>886</v>
      </c>
      <c r="D4" s="60" t="s">
        <v>885</v>
      </c>
      <c r="E4" s="60" t="s">
        <v>885</v>
      </c>
      <c r="F4" s="60" t="s">
        <v>886</v>
      </c>
      <c r="G4" s="60" t="s">
        <v>886</v>
      </c>
      <c r="H4" s="52">
        <v>5</v>
      </c>
      <c r="AB4" s="41" t="s">
        <v>887</v>
      </c>
      <c r="AC4" s="49" t="str">
        <f>志願書!U42 &amp; 志願書!V42</f>
        <v/>
      </c>
      <c r="AD4" s="51"/>
      <c r="AE4" s="51"/>
      <c r="AF4" s="51"/>
      <c r="AL4" s="61"/>
    </row>
    <row r="5" spans="1:41" x14ac:dyDescent="0.15">
      <c r="A5" s="59" t="s">
        <v>888</v>
      </c>
      <c r="B5" s="60" t="s">
        <v>885</v>
      </c>
      <c r="C5" s="60"/>
      <c r="D5" s="60"/>
      <c r="E5" s="60"/>
      <c r="F5" s="60" t="s">
        <v>886</v>
      </c>
      <c r="G5" s="60" t="s">
        <v>886</v>
      </c>
      <c r="H5" s="52">
        <v>9</v>
      </c>
      <c r="AB5" s="41" t="s">
        <v>889</v>
      </c>
      <c r="AC5" s="49" t="str">
        <f>志願書!W42 &amp;志願書!X42</f>
        <v/>
      </c>
      <c r="AD5" s="51"/>
      <c r="AE5" s="51"/>
      <c r="AF5" s="51"/>
      <c r="AH5" s="62" t="s">
        <v>890</v>
      </c>
      <c r="AI5" s="46"/>
      <c r="AK5" s="63" t="s">
        <v>891</v>
      </c>
      <c r="AL5" s="489" t="s">
        <v>892</v>
      </c>
      <c r="AM5" s="490"/>
      <c r="AN5" s="489" t="s">
        <v>893</v>
      </c>
      <c r="AO5" s="490"/>
    </row>
    <row r="6" spans="1:41" x14ac:dyDescent="0.15">
      <c r="A6" s="59" t="s">
        <v>894</v>
      </c>
      <c r="B6" s="60" t="s">
        <v>886</v>
      </c>
      <c r="C6" s="60"/>
      <c r="D6" s="60"/>
      <c r="E6" s="60"/>
      <c r="F6" s="60" t="s">
        <v>886</v>
      </c>
      <c r="G6" s="60" t="s">
        <v>886</v>
      </c>
      <c r="H6" s="52">
        <v>13</v>
      </c>
      <c r="U6" s="40" t="s">
        <v>895</v>
      </c>
      <c r="V6" s="40" t="s">
        <v>2</v>
      </c>
      <c r="W6" s="64" t="s">
        <v>896</v>
      </c>
      <c r="X6" s="65" t="s">
        <v>897</v>
      </c>
      <c r="AB6" s="41" t="s">
        <v>898</v>
      </c>
      <c r="AC6" s="49" t="str">
        <f>志願書!C43 &amp;志願書!D43</f>
        <v/>
      </c>
      <c r="AD6" s="51"/>
      <c r="AE6" s="51"/>
      <c r="AF6" s="51"/>
      <c r="AH6" s="52" t="s">
        <v>899</v>
      </c>
      <c r="AI6" s="49" t="b">
        <v>0</v>
      </c>
      <c r="AK6" s="66" t="str">
        <f>IF(ISERROR(DATEVALUE(AK7)),"",DATEVALUE(AK7))</f>
        <v/>
      </c>
      <c r="AL6" t="str">
        <f>VALUE_MENKYOERANAME1&amp;VALUE_MENKYOYEAR1&amp;志願書!$K43&amp;"年"&amp;VALUE_GRADUATIONMONTH1&amp;志願書!$M43&amp;"月01日"</f>
        <v>年月01日</v>
      </c>
      <c r="AM6" s="61" t="str">
        <f>IF(ISERROR(DATEVALUE($AL6)),"",DATEVALUE($AL6))</f>
        <v/>
      </c>
      <c r="AN6" t="str">
        <f>志願書!F53&amp;"年"&amp;志願書!I53&amp;"月"&amp;志願書!L53&amp;"日"</f>
        <v>年月日</v>
      </c>
      <c r="AO6" s="61" t="str">
        <f>IF(ISERROR(DATEVALUE($AN6)),"",DATEVALUE($AN6))</f>
        <v/>
      </c>
    </row>
    <row r="7" spans="1:41" x14ac:dyDescent="0.15">
      <c r="U7" s="49" t="str">
        <f ca="1">IF(COUNTIF(志願書!L16:M21,"○")=1,INDIRECT("志願書Ⅰ!B" &amp; (MATCH("○",志願書!L16:L21,0)+15)),IF(COUNTIF(志願書!L16:M21,"○")&gt;1,"OVER","NULL"))</f>
        <v>NULL</v>
      </c>
      <c r="V7" s="49">
        <v>0</v>
      </c>
      <c r="W7" s="52">
        <v>30</v>
      </c>
      <c r="X7" s="52">
        <v>30</v>
      </c>
      <c r="AB7" s="41" t="s">
        <v>900</v>
      </c>
      <c r="AC7" s="49" t="str">
        <f>志願書!C44 &amp;志願書!D44</f>
        <v/>
      </c>
      <c r="AD7" s="51"/>
      <c r="AE7" s="51"/>
      <c r="AF7" s="51"/>
      <c r="AH7" s="52" t="s">
        <v>901</v>
      </c>
      <c r="AI7" s="49" t="b">
        <v>0</v>
      </c>
      <c r="AK7" s="52" t="str">
        <f>VALUE_GRADUATIONERANAME&amp;VALUE_GRADUATIONYEAR&amp;志願書!N37&amp;"年"&amp;志願書!O37&amp;志願書!P37&amp;"月01日"</f>
        <v>年月01日</v>
      </c>
      <c r="AL7" t="str">
        <f>VALUE_MENKYOERANAME2&amp;VALUE_MENKYOYEAR2&amp;志願書!$K44&amp;"年"&amp;VALUE_GRADUATIONMONTH2&amp;志願書!$M44&amp;"月01日"</f>
        <v>年月01日</v>
      </c>
      <c r="AM7" s="61" t="str">
        <f t="shared" ref="AM7:AM10" si="0">IF(ISERROR(DATEVALUE($AL7)),"",DATEVALUE($AL7))</f>
        <v/>
      </c>
      <c r="AN7" t="str">
        <f>志願書!F54&amp;"年"&amp;志願書!I54&amp;"月"&amp;志願書!L54&amp;"日"</f>
        <v>年月日</v>
      </c>
      <c r="AO7" s="61" t="str">
        <f>IF(ISERROR(DATEVALUE($AN7)),"",DATEVALUE($AN7))</f>
        <v/>
      </c>
    </row>
    <row r="8" spans="1:41" x14ac:dyDescent="0.15">
      <c r="AB8" s="41" t="s">
        <v>902</v>
      </c>
      <c r="AC8" s="49" t="str">
        <f>志願書!C45 &amp;志願書!D45</f>
        <v/>
      </c>
      <c r="AD8" s="51"/>
      <c r="AE8" s="51"/>
      <c r="AF8" s="51"/>
      <c r="AL8" t="str">
        <f>VALUE_MENKYOERANAME3&amp;VALUE_MENKYOYEAR3&amp;志願書!$K45&amp;"年"&amp;VALUE_GRADUATIONMONTH3&amp;志願書!$M45&amp;"月01日"</f>
        <v>年月01日</v>
      </c>
      <c r="AM8" s="61" t="str">
        <f t="shared" si="0"/>
        <v/>
      </c>
    </row>
    <row r="9" spans="1:41" x14ac:dyDescent="0.15">
      <c r="A9" s="38" t="s">
        <v>903</v>
      </c>
      <c r="B9" s="39"/>
      <c r="AB9" s="41" t="s">
        <v>904</v>
      </c>
      <c r="AC9" s="49" t="str">
        <f>志願書!C46 &amp;志願書!D46</f>
        <v/>
      </c>
      <c r="AD9" s="51"/>
      <c r="AE9" s="51"/>
      <c r="AF9" s="51"/>
      <c r="AH9" s="62" t="s">
        <v>905</v>
      </c>
      <c r="AI9" s="46"/>
      <c r="AL9" t="str">
        <f>VALUE_MENKYOERANAME4&amp;VALUE_MENKYOYEAR4&amp;志願書!$K46&amp;"年"&amp;VALUE_GRADUATIONMONTH4&amp;志願書!$M46&amp;"月01日"</f>
        <v>年月01日</v>
      </c>
      <c r="AM9" s="61" t="str">
        <f t="shared" si="0"/>
        <v/>
      </c>
    </row>
    <row r="10" spans="1:41" ht="13.5" customHeight="1" x14ac:dyDescent="0.15">
      <c r="A10" s="491" t="s">
        <v>906</v>
      </c>
      <c r="B10" s="493" t="s">
        <v>0</v>
      </c>
      <c r="C10" s="494"/>
      <c r="D10" s="494"/>
      <c r="E10" s="494"/>
      <c r="F10" s="494"/>
      <c r="G10" s="494"/>
      <c r="H10" s="494"/>
      <c r="I10" s="494"/>
      <c r="J10" s="494"/>
      <c r="K10" s="494"/>
      <c r="L10" s="494"/>
      <c r="M10" s="494"/>
      <c r="N10" s="494"/>
      <c r="O10" s="494"/>
      <c r="P10" s="494"/>
      <c r="Q10" s="494"/>
      <c r="R10" s="494"/>
      <c r="S10" s="494"/>
      <c r="AB10" s="41" t="s">
        <v>907</v>
      </c>
      <c r="AC10" s="49" t="str">
        <f>志願書!C47 &amp;志願書!D47</f>
        <v/>
      </c>
      <c r="AD10" s="51"/>
      <c r="AE10" s="51"/>
      <c r="AF10" s="51"/>
      <c r="AH10" s="52" t="s">
        <v>18</v>
      </c>
      <c r="AI10" s="49" t="b">
        <v>0</v>
      </c>
      <c r="AL10" t="str">
        <f>VALUE_MENKYOERANAME5&amp;VALUE_MENKYOYEAR5&amp;志願書!$K47&amp;"年"&amp;VALUE_GRADUATIONMONTH5&amp;志願書!$M47&amp;"月01日"</f>
        <v>年月01日</v>
      </c>
      <c r="AM10" s="61" t="str">
        <f t="shared" si="0"/>
        <v/>
      </c>
    </row>
    <row r="11" spans="1:41" x14ac:dyDescent="0.15">
      <c r="A11" s="492"/>
      <c r="B11" s="495" t="str">
        <f>B3</f>
        <v>大学３年生等チャレンジ選考</v>
      </c>
      <c r="C11" s="495"/>
      <c r="D11" s="495"/>
      <c r="E11" s="495">
        <f>C3</f>
        <v>0</v>
      </c>
      <c r="F11" s="495"/>
      <c r="G11" s="495"/>
      <c r="H11" s="495">
        <f>D3</f>
        <v>0</v>
      </c>
      <c r="I11" s="495"/>
      <c r="J11" s="495"/>
      <c r="K11" s="496" t="s">
        <v>908</v>
      </c>
      <c r="L11" s="497"/>
      <c r="M11" s="498"/>
      <c r="N11" s="495">
        <f>F3</f>
        <v>0</v>
      </c>
      <c r="O11" s="495"/>
      <c r="P11" s="495"/>
      <c r="Q11" s="495">
        <f>G3</f>
        <v>0</v>
      </c>
      <c r="R11" s="495"/>
      <c r="S11" s="495"/>
      <c r="AB11" s="41" t="s">
        <v>909</v>
      </c>
      <c r="AC11" s="49" t="str">
        <f>志願書!C48 &amp;志願書!D48</f>
        <v/>
      </c>
      <c r="AD11" s="51"/>
      <c r="AE11" s="51"/>
      <c r="AF11" s="51"/>
      <c r="AH11" s="52" t="s">
        <v>33</v>
      </c>
      <c r="AI11" s="49" t="b">
        <v>0</v>
      </c>
      <c r="AL11" t="str">
        <f>VALUE_MENKYOERANAME6&amp;VALUE_MENKYOYEAR6&amp;志願書!$K48&amp;"年"&amp;VALUE_GRADUATIONMONTH6&amp;志願書!$M48&amp;"月01日"</f>
        <v>年月01日</v>
      </c>
      <c r="AM11" s="61" t="str">
        <f>IF(ISERROR(DATEVALUE($AL11)),"",DATEVALUE($AL11))</f>
        <v/>
      </c>
    </row>
    <row r="12" spans="1:41" x14ac:dyDescent="0.15">
      <c r="A12" s="492"/>
      <c r="B12" s="67" t="str">
        <f>A4</f>
        <v>一般</v>
      </c>
      <c r="C12" s="67" t="str">
        <f>A5</f>
        <v>北部</v>
      </c>
      <c r="D12" s="67" t="str">
        <f>A6</f>
        <v>小中連携</v>
      </c>
      <c r="E12" s="67" t="str">
        <f>A4</f>
        <v>一般</v>
      </c>
      <c r="F12" s="67" t="str">
        <f>A5</f>
        <v>北部</v>
      </c>
      <c r="G12" s="67" t="str">
        <f>A6</f>
        <v>小中連携</v>
      </c>
      <c r="H12" s="67" t="str">
        <f>A4</f>
        <v>一般</v>
      </c>
      <c r="I12" s="67" t="str">
        <f>A5</f>
        <v>北部</v>
      </c>
      <c r="J12" s="67" t="str">
        <f>A6</f>
        <v>小中連携</v>
      </c>
      <c r="K12" s="67" t="s">
        <v>910</v>
      </c>
      <c r="L12" s="67" t="s">
        <v>911</v>
      </c>
      <c r="M12" s="67" t="s">
        <v>912</v>
      </c>
      <c r="N12" s="67" t="str">
        <f>A4</f>
        <v>一般</v>
      </c>
      <c r="O12" s="67" t="str">
        <f>A5</f>
        <v>北部</v>
      </c>
      <c r="P12" s="67" t="str">
        <f>A6</f>
        <v>小中連携</v>
      </c>
      <c r="Q12" s="67" t="str">
        <f>A4</f>
        <v>一般</v>
      </c>
      <c r="R12" s="67" t="str">
        <f>A5</f>
        <v>北部</v>
      </c>
      <c r="S12" s="67" t="str">
        <f>A6</f>
        <v>小中連携</v>
      </c>
      <c r="AB12" s="41" t="s">
        <v>913</v>
      </c>
      <c r="AC12" s="49" t="str">
        <f>志願書!C49 &amp;志願書!D49</f>
        <v/>
      </c>
      <c r="AD12" s="51"/>
      <c r="AE12" s="51"/>
      <c r="AF12" s="51"/>
      <c r="AL12" t="str">
        <f>VALUE_MENKYOERANAME7&amp;VALUE_MENKYOYEAR7&amp;志願書!$K49&amp;"年"&amp;VALUE_GRADUATIONMONTH7&amp;志願書!$M49&amp;"月01日"</f>
        <v>年月01日</v>
      </c>
      <c r="AM12" s="61" t="str">
        <f>IF(ISERROR(DATEVALUE($AL12)),"",DATEVALUE($AL12))</f>
        <v/>
      </c>
    </row>
    <row r="13" spans="1:41" x14ac:dyDescent="0.15">
      <c r="A13" s="59" t="s">
        <v>914</v>
      </c>
      <c r="B13" s="60" t="s">
        <v>885</v>
      </c>
      <c r="C13" s="60"/>
      <c r="D13" s="60"/>
      <c r="E13" s="60"/>
      <c r="F13" s="60"/>
      <c r="G13" s="60"/>
      <c r="H13" s="60"/>
      <c r="I13" s="60"/>
      <c r="J13" s="60"/>
      <c r="K13" s="60"/>
      <c r="L13" s="60"/>
      <c r="M13" s="60"/>
      <c r="N13" s="68"/>
      <c r="O13" s="68"/>
      <c r="P13" s="68"/>
      <c r="Q13" s="68"/>
      <c r="R13" s="68"/>
      <c r="S13" s="68"/>
      <c r="AB13" s="41" t="s">
        <v>915</v>
      </c>
      <c r="AC13" s="49" t="str">
        <f>志願書!S43 &amp; 志願書!T43</f>
        <v/>
      </c>
      <c r="AD13" s="51"/>
      <c r="AE13" s="51"/>
      <c r="AF13" s="51"/>
    </row>
    <row r="14" spans="1:41" x14ac:dyDescent="0.15">
      <c r="A14" s="59" t="s">
        <v>916</v>
      </c>
      <c r="B14" s="60" t="s">
        <v>885</v>
      </c>
      <c r="C14" s="60"/>
      <c r="D14" s="60"/>
      <c r="E14" s="60"/>
      <c r="F14" s="60"/>
      <c r="G14" s="60"/>
      <c r="H14" s="60"/>
      <c r="I14" s="60"/>
      <c r="J14" s="60"/>
      <c r="K14" s="60"/>
      <c r="L14" s="60"/>
      <c r="M14" s="60"/>
      <c r="N14" s="68"/>
      <c r="O14" s="68"/>
      <c r="P14" s="68"/>
      <c r="Q14" s="68"/>
      <c r="R14" s="68"/>
      <c r="S14" s="68"/>
      <c r="AB14" s="41" t="s">
        <v>917</v>
      </c>
      <c r="AC14" s="49" t="str">
        <f>志願書!S44 &amp; 志願書!T44</f>
        <v/>
      </c>
      <c r="AD14" s="51"/>
      <c r="AE14" s="51"/>
      <c r="AF14" s="51"/>
      <c r="AK14" s="481" t="s">
        <v>918</v>
      </c>
      <c r="AL14" s="481"/>
      <c r="AM14" s="481" t="s">
        <v>919</v>
      </c>
      <c r="AN14" s="481"/>
    </row>
    <row r="15" spans="1:41" x14ac:dyDescent="0.15">
      <c r="A15" s="59" t="s">
        <v>920</v>
      </c>
      <c r="B15" s="60" t="s">
        <v>885</v>
      </c>
      <c r="C15" s="60"/>
      <c r="D15" s="60"/>
      <c r="E15" s="60"/>
      <c r="F15" s="60"/>
      <c r="G15" s="60"/>
      <c r="H15" s="60"/>
      <c r="I15" s="60"/>
      <c r="J15" s="60"/>
      <c r="K15" s="60"/>
      <c r="L15" s="60"/>
      <c r="M15" s="60"/>
      <c r="N15" s="68"/>
      <c r="O15" s="68"/>
      <c r="P15" s="68"/>
      <c r="Q15" s="68"/>
      <c r="R15" s="68"/>
      <c r="S15" s="68"/>
      <c r="AB15" s="41" t="s">
        <v>921</v>
      </c>
      <c r="AC15" s="49" t="str">
        <f>志願書!S45 &amp; 志願書!T45</f>
        <v/>
      </c>
      <c r="AD15" s="51"/>
      <c r="AE15" s="51"/>
      <c r="AF15" s="51"/>
      <c r="AK15" s="52" t="s">
        <v>977</v>
      </c>
      <c r="AL15" s="66" t="str">
        <f>IF(ISERROR(DATEVALUE($AK15)),"",DATEVALUE($AK15))</f>
        <v/>
      </c>
      <c r="AM15" s="52" t="s">
        <v>977</v>
      </c>
      <c r="AN15" s="66" t="str">
        <f>IF(ISERROR(DATEVALUE($AM15)),"",DATEVALUE($AM15))</f>
        <v/>
      </c>
      <c r="AO15" t="str">
        <f>IF(AND($AL15&lt;&gt;"",$AN15&lt;&gt;""),DATEDIF($AL15,$AN15,"Y"),"")</f>
        <v/>
      </c>
    </row>
    <row r="16" spans="1:41" x14ac:dyDescent="0.15">
      <c r="A16" s="59" t="s">
        <v>922</v>
      </c>
      <c r="B16" s="60" t="s">
        <v>885</v>
      </c>
      <c r="C16" s="60"/>
      <c r="D16" s="60"/>
      <c r="E16" s="60"/>
      <c r="F16" s="60"/>
      <c r="G16" s="60"/>
      <c r="H16" s="60"/>
      <c r="I16" s="60"/>
      <c r="J16" s="60"/>
      <c r="K16" s="60"/>
      <c r="L16" s="60"/>
      <c r="M16" s="60"/>
      <c r="N16" s="68"/>
      <c r="O16" s="68"/>
      <c r="P16" s="68"/>
      <c r="Q16" s="68"/>
      <c r="R16" s="68"/>
      <c r="S16" s="68"/>
      <c r="AB16" s="41" t="s">
        <v>923</v>
      </c>
      <c r="AC16" s="49" t="str">
        <f>志願書!U43 &amp;志願書!V43</f>
        <v/>
      </c>
      <c r="AD16" s="51"/>
      <c r="AE16" s="51"/>
      <c r="AF16" s="51"/>
      <c r="AK16" s="52" t="s">
        <v>977</v>
      </c>
      <c r="AL16" s="66" t="str">
        <f>IF(ISERROR(DATEVALUE($AK16)),"",DATEVALUE($AK16))</f>
        <v/>
      </c>
      <c r="AM16" s="52" t="s">
        <v>977</v>
      </c>
      <c r="AN16" s="66" t="str">
        <f>IF(ISERROR(DATEVALUE($AM16)),"",DATEVALUE($AM16))</f>
        <v/>
      </c>
      <c r="AO16" t="str">
        <f>IF(AND($AL16&lt;&gt;"",$AN16&lt;&gt;""),DATEDIF($AL16,$AN16,"Y"),"")</f>
        <v/>
      </c>
    </row>
    <row r="17" spans="1:41" x14ac:dyDescent="0.15">
      <c r="A17" s="59" t="s">
        <v>924</v>
      </c>
      <c r="B17" s="60" t="s">
        <v>885</v>
      </c>
      <c r="C17" s="60"/>
      <c r="D17" s="60"/>
      <c r="E17" s="60"/>
      <c r="F17" s="60"/>
      <c r="G17" s="60"/>
      <c r="H17" s="60"/>
      <c r="I17" s="60"/>
      <c r="J17" s="60"/>
      <c r="K17" s="60"/>
      <c r="L17" s="60"/>
      <c r="M17" s="60"/>
      <c r="N17" s="68"/>
      <c r="O17" s="68"/>
      <c r="P17" s="68"/>
      <c r="Q17" s="68"/>
      <c r="R17" s="68"/>
      <c r="S17" s="68"/>
      <c r="AB17" s="41" t="s">
        <v>925</v>
      </c>
      <c r="AC17" s="49" t="str">
        <f>志願書!U44 &amp;志願書!V44</f>
        <v/>
      </c>
      <c r="AD17" s="51"/>
      <c r="AE17" s="51"/>
      <c r="AF17" s="51"/>
      <c r="AK17" s="52" t="s">
        <v>977</v>
      </c>
      <c r="AL17" s="66" t="str">
        <f>IF(ISERROR(DATEVALUE($AK17)),"",DATEVALUE($AK17))</f>
        <v/>
      </c>
      <c r="AM17" s="52" t="s">
        <v>977</v>
      </c>
      <c r="AN17" s="66" t="str">
        <f>IF(ISERROR(DATEVALUE($AM17)),"",DATEVALUE($AM17))</f>
        <v/>
      </c>
      <c r="AO17" t="str">
        <f>IF(AND($AL17&lt;&gt;"",$AN17&lt;&gt;""),DATEDIF($AL17,$AN17,"Y"),"")</f>
        <v/>
      </c>
    </row>
    <row r="18" spans="1:41" x14ac:dyDescent="0.15">
      <c r="A18" s="59" t="s">
        <v>926</v>
      </c>
      <c r="B18" s="60"/>
      <c r="C18" s="60"/>
      <c r="D18" s="60"/>
      <c r="E18" s="60"/>
      <c r="F18" s="60"/>
      <c r="G18" s="60"/>
      <c r="H18" s="60"/>
      <c r="I18" s="60"/>
      <c r="J18" s="60"/>
      <c r="K18" s="60"/>
      <c r="L18" s="60"/>
      <c r="M18" s="60"/>
      <c r="N18" s="68"/>
      <c r="O18" s="68"/>
      <c r="P18" s="68"/>
      <c r="Q18" s="68"/>
      <c r="R18" s="68"/>
      <c r="S18" s="68"/>
      <c r="AB18" s="41" t="s">
        <v>927</v>
      </c>
      <c r="AC18" s="49" t="str">
        <f>志願書!U45 &amp;志願書!V45</f>
        <v/>
      </c>
      <c r="AD18" s="51"/>
      <c r="AE18" s="51"/>
      <c r="AF18" s="51"/>
      <c r="AK18" s="52" t="s">
        <v>977</v>
      </c>
      <c r="AL18" s="66" t="str">
        <f>IF(ISERROR(DATEVALUE($AK18)),"",DATEVALUE($AK18))</f>
        <v/>
      </c>
      <c r="AM18" s="52" t="s">
        <v>977</v>
      </c>
      <c r="AN18" s="66" t="str">
        <f>IF(ISERROR(DATEVALUE($AM18)),"",DATEVALUE($AM18))</f>
        <v/>
      </c>
      <c r="AO18" t="str">
        <f>IF(AND($AL18&lt;&gt;"",$AN18&lt;&gt;""),DATEDIF($AL18,$AN18,"Y"),"")</f>
        <v/>
      </c>
    </row>
    <row r="19" spans="1:41" x14ac:dyDescent="0.15">
      <c r="A19" s="59" t="s">
        <v>928</v>
      </c>
      <c r="B19" s="60"/>
      <c r="C19" s="60"/>
      <c r="D19" s="60"/>
      <c r="E19" s="60"/>
      <c r="F19" s="60"/>
      <c r="G19" s="60"/>
      <c r="H19" s="60"/>
      <c r="I19" s="60"/>
      <c r="J19" s="60"/>
      <c r="K19" s="60"/>
      <c r="L19" s="60"/>
      <c r="M19" s="60"/>
      <c r="N19" s="68"/>
      <c r="O19" s="68"/>
      <c r="P19" s="68"/>
      <c r="Q19" s="68"/>
      <c r="R19" s="68"/>
      <c r="S19" s="68"/>
      <c r="AB19" s="41" t="s">
        <v>929</v>
      </c>
      <c r="AC19" s="49" t="str">
        <f ca="1">IF(COUNTIF(志願書!AE40:AE43,"○")=1,INDIRECT("志願書Ⅰ!AC" &amp; (MATCH("○",志願書!AE40:AE43,0)+37)),IF(COUNTIF(志願書!AE40:AE43,"○")&gt;1,"OVER","NULL"))</f>
        <v>NULL</v>
      </c>
      <c r="AD19" s="51"/>
      <c r="AE19" s="51"/>
      <c r="AF19" s="51"/>
      <c r="AK19" s="52" t="s">
        <v>977</v>
      </c>
      <c r="AL19" s="66" t="str">
        <f>IF(ISERROR(DATEVALUE($AK19)),"",DATEVALUE($AK19))</f>
        <v/>
      </c>
      <c r="AM19" s="52" t="s">
        <v>977</v>
      </c>
      <c r="AN19" s="66" t="str">
        <f>IF(ISERROR(DATEVALUE($AM19)),"",DATEVALUE($AM19))</f>
        <v/>
      </c>
      <c r="AO19" t="str">
        <f>IF(AND($AL19&lt;&gt;"",$AN19&lt;&gt;""),DATEDIF($AL19,$AN19,"Y"),"")</f>
        <v/>
      </c>
    </row>
    <row r="20" spans="1:41" x14ac:dyDescent="0.15">
      <c r="A20" s="59" t="s">
        <v>930</v>
      </c>
      <c r="B20" s="60"/>
      <c r="C20" s="60"/>
      <c r="D20" s="60"/>
      <c r="E20" s="60"/>
      <c r="F20" s="60"/>
      <c r="G20" s="60"/>
      <c r="H20" s="60"/>
      <c r="I20" s="60"/>
      <c r="J20" s="60"/>
      <c r="K20" s="60"/>
      <c r="L20" s="60"/>
      <c r="M20" s="60"/>
      <c r="N20" s="68"/>
      <c r="O20" s="68"/>
      <c r="P20" s="68"/>
      <c r="Q20" s="68"/>
      <c r="R20" s="68"/>
      <c r="S20" s="68"/>
      <c r="AK20" s="52" t="s">
        <v>977</v>
      </c>
      <c r="AL20" s="66" t="str">
        <f t="shared" ref="AL20:AL28" si="1">IF(ISERROR(DATEVALUE($AK20)),"",DATEVALUE($AK20))</f>
        <v/>
      </c>
      <c r="AM20" s="52" t="s">
        <v>977</v>
      </c>
      <c r="AN20" s="66" t="str">
        <f t="shared" ref="AN20:AN28" si="2">IF(ISERROR(DATEVALUE($AM20)),"",DATEVALUE($AM20))</f>
        <v/>
      </c>
      <c r="AO20" t="str">
        <f t="shared" ref="AO20:AO28" si="3">IF(AND($AL20&lt;&gt;"",$AN20&lt;&gt;""),DATEDIF($AL20,$AN20,"Y"),"")</f>
        <v/>
      </c>
    </row>
    <row r="21" spans="1:41" x14ac:dyDescent="0.15">
      <c r="A21" s="59" t="s">
        <v>931</v>
      </c>
      <c r="B21" s="60" t="s">
        <v>885</v>
      </c>
      <c r="C21" s="60"/>
      <c r="D21" s="60"/>
      <c r="E21" s="60"/>
      <c r="F21" s="60"/>
      <c r="G21" s="60"/>
      <c r="H21" s="60"/>
      <c r="I21" s="60"/>
      <c r="J21" s="60"/>
      <c r="K21" s="60"/>
      <c r="L21" s="60"/>
      <c r="M21" s="60"/>
      <c r="N21" s="68"/>
      <c r="O21" s="68"/>
      <c r="P21" s="68"/>
      <c r="Q21" s="68"/>
      <c r="R21" s="68"/>
      <c r="S21" s="68"/>
      <c r="AK21" s="52" t="s">
        <v>977</v>
      </c>
      <c r="AL21" s="66" t="str">
        <f t="shared" si="1"/>
        <v/>
      </c>
      <c r="AM21" s="52" t="s">
        <v>977</v>
      </c>
      <c r="AN21" s="66" t="str">
        <f t="shared" si="2"/>
        <v/>
      </c>
      <c r="AO21" t="str">
        <f t="shared" si="3"/>
        <v/>
      </c>
    </row>
    <row r="22" spans="1:41" x14ac:dyDescent="0.15">
      <c r="A22" s="59" t="s">
        <v>932</v>
      </c>
      <c r="B22" s="60"/>
      <c r="C22" s="60"/>
      <c r="D22" s="60"/>
      <c r="E22" s="60"/>
      <c r="F22" s="60"/>
      <c r="G22" s="60"/>
      <c r="H22" s="60"/>
      <c r="I22" s="60"/>
      <c r="J22" s="60"/>
      <c r="K22" s="60"/>
      <c r="L22" s="60"/>
      <c r="M22" s="60"/>
      <c r="N22" s="68"/>
      <c r="O22" s="68"/>
      <c r="P22" s="68"/>
      <c r="Q22" s="68"/>
      <c r="R22" s="68"/>
      <c r="S22" s="68"/>
      <c r="Z22" s="69" t="s">
        <v>933</v>
      </c>
      <c r="AA22" s="69" t="s">
        <v>934</v>
      </c>
      <c r="AB22" s="69" t="s">
        <v>935</v>
      </c>
      <c r="AC22" s="69" t="s">
        <v>936</v>
      </c>
      <c r="AD22" s="69" t="s">
        <v>937</v>
      </c>
      <c r="AE22" s="69" t="s">
        <v>938</v>
      </c>
      <c r="AF22" s="69" t="s">
        <v>939</v>
      </c>
      <c r="AG22" s="69" t="s">
        <v>940</v>
      </c>
      <c r="AK22" s="52" t="s">
        <v>977</v>
      </c>
      <c r="AL22" s="66" t="str">
        <f t="shared" si="1"/>
        <v/>
      </c>
      <c r="AM22" s="52" t="s">
        <v>977</v>
      </c>
      <c r="AN22" s="66" t="str">
        <f t="shared" si="2"/>
        <v/>
      </c>
      <c r="AO22" t="str">
        <f t="shared" si="3"/>
        <v/>
      </c>
    </row>
    <row r="23" spans="1:41" x14ac:dyDescent="0.15">
      <c r="A23" s="59" t="s">
        <v>941</v>
      </c>
      <c r="B23" s="60" t="s">
        <v>885</v>
      </c>
      <c r="C23" s="60"/>
      <c r="D23" s="60"/>
      <c r="E23" s="60"/>
      <c r="F23" s="60"/>
      <c r="G23" s="60"/>
      <c r="H23" s="60"/>
      <c r="I23" s="60"/>
      <c r="J23" s="60"/>
      <c r="K23" s="60"/>
      <c r="L23" s="60"/>
      <c r="M23" s="60"/>
      <c r="N23" s="68"/>
      <c r="O23" s="68"/>
      <c r="P23" s="68"/>
      <c r="Q23" s="68"/>
      <c r="R23" s="68"/>
      <c r="S23" s="68"/>
      <c r="Z23" s="70">
        <f>MATCH(VALUE_SENKOKUBUN,Z24:Z29,0)</f>
        <v>1</v>
      </c>
      <c r="AA23" s="70">
        <f ca="1">OFFSET(AA23,Z23,0)</f>
        <v>0</v>
      </c>
      <c r="AB23" s="70">
        <f ca="1">MATCH(AA23,B3:G3,0)-1</f>
        <v>1</v>
      </c>
      <c r="AC23" s="70" t="e">
        <f ca="1">IF(VALUE_KOSHUKYOKA1&lt;&gt;"",MATCH(VALUE_KOSHUKYOKA1,OFFSET(A13,0,0,W7,1),0)-1,"")</f>
        <v>#N/A</v>
      </c>
      <c r="AD23" s="70">
        <f>IF(VALUE_KOSHUKYOKA1&lt;&gt;"",(Z23-1)*3,"")</f>
        <v>0</v>
      </c>
      <c r="AE23" s="70" t="str">
        <f>IF(AE24&lt;&gt;"",(Z23-1)*3+MATCH(AE24,H4:H6,0),"")</f>
        <v/>
      </c>
      <c r="AF23" s="70" t="str">
        <f ca="1">IF(VALUE_KOSHUKYOKA2&lt;&gt;"",MATCH(VALUE_KOSHUKYOKA2,OFFSET(A48,0,0,X7,1),0)-1,"")</f>
        <v/>
      </c>
      <c r="AG23" s="70"/>
      <c r="AK23" s="52" t="s">
        <v>977</v>
      </c>
      <c r="AL23" s="66" t="str">
        <f t="shared" si="1"/>
        <v/>
      </c>
      <c r="AM23" s="52" t="s">
        <v>977</v>
      </c>
      <c r="AN23" s="66" t="str">
        <f t="shared" si="2"/>
        <v/>
      </c>
      <c r="AO23" t="str">
        <f t="shared" si="3"/>
        <v/>
      </c>
    </row>
    <row r="24" spans="1:41" x14ac:dyDescent="0.15">
      <c r="A24" s="59" t="s">
        <v>942</v>
      </c>
      <c r="B24" s="60" t="s">
        <v>885</v>
      </c>
      <c r="C24" s="60"/>
      <c r="D24" s="60"/>
      <c r="E24" s="60"/>
      <c r="F24" s="60"/>
      <c r="G24" s="60"/>
      <c r="H24" s="60"/>
      <c r="I24" s="60"/>
      <c r="J24" s="60"/>
      <c r="K24" s="60"/>
      <c r="L24" s="60"/>
      <c r="M24" s="60"/>
      <c r="N24" s="68"/>
      <c r="O24" s="68"/>
      <c r="P24" s="68"/>
      <c r="Q24" s="68"/>
      <c r="R24" s="68"/>
      <c r="S24" s="68"/>
      <c r="Z24">
        <v>1</v>
      </c>
      <c r="AA24">
        <f>志願書!C3</f>
        <v>0</v>
      </c>
      <c r="AD24">
        <f>IF(VALUE_SHIGANKUBUN=99,9,VALUE_SHIGANKUBUN)</f>
        <v>0</v>
      </c>
      <c r="AE24" t="str">
        <f>IF(VALUE_SHIGANKUBUN=99,14,"")</f>
        <v/>
      </c>
      <c r="AK24" s="52" t="s">
        <v>977</v>
      </c>
      <c r="AL24" s="66" t="str">
        <f t="shared" si="1"/>
        <v/>
      </c>
      <c r="AM24" s="52" t="s">
        <v>977</v>
      </c>
      <c r="AN24" s="66" t="str">
        <f t="shared" si="2"/>
        <v/>
      </c>
      <c r="AO24" t="str">
        <f t="shared" si="3"/>
        <v/>
      </c>
    </row>
    <row r="25" spans="1:41" x14ac:dyDescent="0.15">
      <c r="A25" s="59" t="s">
        <v>943</v>
      </c>
      <c r="B25" s="60" t="s">
        <v>885</v>
      </c>
      <c r="C25" s="60"/>
      <c r="D25" s="60"/>
      <c r="E25" s="60"/>
      <c r="F25" s="60"/>
      <c r="G25" s="60"/>
      <c r="H25" s="60"/>
      <c r="I25" s="60"/>
      <c r="J25" s="60"/>
      <c r="K25" s="60"/>
      <c r="L25" s="60"/>
      <c r="M25" s="60"/>
      <c r="N25" s="68"/>
      <c r="O25" s="68"/>
      <c r="P25" s="68"/>
      <c r="Q25" s="68"/>
      <c r="R25" s="68"/>
      <c r="S25" s="68"/>
      <c r="Z25">
        <v>2</v>
      </c>
      <c r="AA25">
        <f>志願書!C4</f>
        <v>0</v>
      </c>
      <c r="AK25" s="52" t="s">
        <v>977</v>
      </c>
      <c r="AL25" s="66" t="str">
        <f t="shared" si="1"/>
        <v/>
      </c>
      <c r="AM25" s="52" t="s">
        <v>977</v>
      </c>
      <c r="AN25" s="66" t="str">
        <f t="shared" si="2"/>
        <v/>
      </c>
      <c r="AO25" t="str">
        <f t="shared" si="3"/>
        <v/>
      </c>
    </row>
    <row r="26" spans="1:41" x14ac:dyDescent="0.15">
      <c r="A26" s="59" t="s">
        <v>944</v>
      </c>
      <c r="B26" s="60" t="s">
        <v>885</v>
      </c>
      <c r="C26" s="60"/>
      <c r="D26" s="60"/>
      <c r="E26" s="60"/>
      <c r="F26" s="60"/>
      <c r="G26" s="60"/>
      <c r="H26" s="60"/>
      <c r="I26" s="60"/>
      <c r="J26" s="60"/>
      <c r="K26" s="60"/>
      <c r="L26" s="60"/>
      <c r="M26" s="60"/>
      <c r="N26" s="68"/>
      <c r="O26" s="68"/>
      <c r="P26" s="68"/>
      <c r="Q26" s="68"/>
      <c r="R26" s="68"/>
      <c r="S26" s="68"/>
      <c r="Z26">
        <v>3</v>
      </c>
      <c r="AA26">
        <f>志願書!C5</f>
        <v>0</v>
      </c>
      <c r="AK26" s="52" t="s">
        <v>977</v>
      </c>
      <c r="AL26" s="66" t="str">
        <f t="shared" si="1"/>
        <v/>
      </c>
      <c r="AM26" s="52" t="s">
        <v>977</v>
      </c>
      <c r="AN26" s="66" t="str">
        <f t="shared" si="2"/>
        <v/>
      </c>
      <c r="AO26" t="str">
        <f t="shared" si="3"/>
        <v/>
      </c>
    </row>
    <row r="27" spans="1:41" x14ac:dyDescent="0.15">
      <c r="A27" s="59" t="s">
        <v>945</v>
      </c>
      <c r="B27" s="60" t="s">
        <v>885</v>
      </c>
      <c r="C27" s="60"/>
      <c r="D27" s="60"/>
      <c r="E27" s="60"/>
      <c r="F27" s="60"/>
      <c r="G27" s="60"/>
      <c r="H27" s="60"/>
      <c r="I27" s="60"/>
      <c r="J27" s="60"/>
      <c r="K27" s="60"/>
      <c r="L27" s="60"/>
      <c r="M27" s="60"/>
      <c r="N27" s="68"/>
      <c r="O27" s="68"/>
      <c r="P27" s="68"/>
      <c r="Q27" s="68"/>
      <c r="R27" s="68"/>
      <c r="S27" s="68"/>
      <c r="Z27">
        <v>4</v>
      </c>
      <c r="AA27">
        <f>志願書!C6</f>
        <v>0</v>
      </c>
      <c r="AK27" s="52" t="s">
        <v>977</v>
      </c>
      <c r="AL27" s="66" t="str">
        <f t="shared" si="1"/>
        <v/>
      </c>
      <c r="AM27" s="52" t="s">
        <v>977</v>
      </c>
      <c r="AN27" s="66" t="str">
        <f t="shared" si="2"/>
        <v/>
      </c>
      <c r="AO27" t="str">
        <f t="shared" si="3"/>
        <v/>
      </c>
    </row>
    <row r="28" spans="1:41" x14ac:dyDescent="0.15">
      <c r="A28" s="59" t="s">
        <v>946</v>
      </c>
      <c r="B28" s="60"/>
      <c r="C28" s="60"/>
      <c r="D28" s="60"/>
      <c r="E28" s="60"/>
      <c r="F28" s="60"/>
      <c r="G28" s="60"/>
      <c r="H28" s="60"/>
      <c r="I28" s="60"/>
      <c r="J28" s="60"/>
      <c r="K28" s="60"/>
      <c r="L28" s="60"/>
      <c r="M28" s="60"/>
      <c r="N28" s="68"/>
      <c r="O28" s="68"/>
      <c r="P28" s="68"/>
      <c r="Q28" s="68"/>
      <c r="R28" s="68"/>
      <c r="S28" s="68"/>
      <c r="Z28">
        <v>5</v>
      </c>
      <c r="AA28">
        <f>志願書!C7</f>
        <v>0</v>
      </c>
      <c r="AK28" s="52" t="s">
        <v>977</v>
      </c>
      <c r="AL28" s="66" t="str">
        <f t="shared" si="1"/>
        <v/>
      </c>
      <c r="AM28" s="52" t="s">
        <v>977</v>
      </c>
      <c r="AN28" s="66" t="str">
        <f t="shared" si="2"/>
        <v/>
      </c>
      <c r="AO28" t="str">
        <f t="shared" si="3"/>
        <v/>
      </c>
    </row>
    <row r="29" spans="1:41" x14ac:dyDescent="0.15">
      <c r="A29" s="59" t="s">
        <v>947</v>
      </c>
      <c r="B29" s="60"/>
      <c r="C29" s="60"/>
      <c r="D29" s="60"/>
      <c r="E29" s="60"/>
      <c r="F29" s="60"/>
      <c r="G29" s="60"/>
      <c r="H29" s="60"/>
      <c r="I29" s="60"/>
      <c r="J29" s="60"/>
      <c r="K29" s="60"/>
      <c r="L29" s="60"/>
      <c r="M29" s="60"/>
      <c r="N29" s="68"/>
      <c r="O29" s="68"/>
      <c r="P29" s="68"/>
      <c r="Q29" s="68"/>
      <c r="R29" s="68"/>
      <c r="S29" s="68"/>
      <c r="Z29">
        <v>6</v>
      </c>
      <c r="AA29">
        <f>志願書!C8</f>
        <v>0</v>
      </c>
    </row>
    <row r="30" spans="1:41" x14ac:dyDescent="0.15">
      <c r="A30" s="59" t="s">
        <v>948</v>
      </c>
      <c r="B30" s="60"/>
      <c r="C30" s="60"/>
      <c r="D30" s="60"/>
      <c r="E30" s="60"/>
      <c r="F30" s="60"/>
      <c r="G30" s="60"/>
      <c r="H30" s="60"/>
      <c r="I30" s="60"/>
      <c r="J30" s="60"/>
      <c r="K30" s="60"/>
      <c r="L30" s="60"/>
      <c r="M30" s="60"/>
      <c r="N30" s="68"/>
      <c r="O30" s="68"/>
      <c r="P30" s="68"/>
      <c r="Q30" s="68"/>
      <c r="R30" s="68"/>
      <c r="S30" s="68"/>
      <c r="Z30">
        <v>7</v>
      </c>
      <c r="AA30">
        <f>志願書!C9</f>
        <v>0</v>
      </c>
    </row>
    <row r="31" spans="1:41" x14ac:dyDescent="0.15">
      <c r="A31" s="59" t="s">
        <v>949</v>
      </c>
      <c r="B31" s="60"/>
      <c r="C31" s="60"/>
      <c r="D31" s="60"/>
      <c r="E31" s="60"/>
      <c r="F31" s="60"/>
      <c r="G31" s="60"/>
      <c r="H31" s="60"/>
      <c r="I31" s="60"/>
      <c r="J31" s="60"/>
      <c r="K31" s="60"/>
      <c r="L31" s="60"/>
      <c r="M31" s="60"/>
      <c r="N31" s="68"/>
      <c r="O31" s="68"/>
      <c r="P31" s="68"/>
      <c r="Q31" s="68"/>
      <c r="R31" s="68"/>
      <c r="S31" s="68"/>
      <c r="Z31">
        <f>志願書!B10</f>
        <v>0</v>
      </c>
      <c r="AA31">
        <f>志願書!C10</f>
        <v>0</v>
      </c>
    </row>
    <row r="32" spans="1:41" x14ac:dyDescent="0.15">
      <c r="A32" s="59" t="s">
        <v>950</v>
      </c>
      <c r="B32" s="60" t="s">
        <v>885</v>
      </c>
      <c r="C32" s="60"/>
      <c r="D32" s="60"/>
      <c r="E32" s="60"/>
      <c r="F32" s="60"/>
      <c r="G32" s="60"/>
      <c r="H32" s="60"/>
      <c r="I32" s="60"/>
      <c r="J32" s="60"/>
      <c r="K32" s="60"/>
      <c r="L32" s="60"/>
      <c r="M32" s="60"/>
      <c r="N32" s="68"/>
      <c r="O32" s="68"/>
      <c r="P32" s="68"/>
      <c r="Q32" s="68"/>
      <c r="R32" s="68"/>
      <c r="S32" s="68"/>
      <c r="Z32">
        <f>志願書!B11</f>
        <v>0</v>
      </c>
      <c r="AA32">
        <f>志願書!C11</f>
        <v>0</v>
      </c>
    </row>
    <row r="33" spans="1:34" x14ac:dyDescent="0.15">
      <c r="A33" s="59" t="s">
        <v>951</v>
      </c>
      <c r="B33" s="60"/>
      <c r="C33" s="60"/>
      <c r="D33" s="60"/>
      <c r="E33" s="60"/>
      <c r="F33" s="60"/>
      <c r="G33" s="60"/>
      <c r="H33" s="60"/>
      <c r="I33" s="60"/>
      <c r="J33" s="60"/>
      <c r="K33" s="60"/>
      <c r="L33" s="60"/>
      <c r="M33" s="60"/>
      <c r="N33" s="68"/>
      <c r="O33" s="68"/>
      <c r="P33" s="68"/>
      <c r="Q33" s="68"/>
      <c r="R33" s="68"/>
      <c r="S33" s="68"/>
      <c r="Z33">
        <f>志願書!B12</f>
        <v>0</v>
      </c>
      <c r="AA33">
        <f>志願書!C12</f>
        <v>0</v>
      </c>
    </row>
    <row r="34" spans="1:34" x14ac:dyDescent="0.15">
      <c r="A34" s="59" t="s">
        <v>952</v>
      </c>
      <c r="B34" s="60" t="s">
        <v>885</v>
      </c>
      <c r="C34" s="60"/>
      <c r="D34" s="60"/>
      <c r="E34" s="60"/>
      <c r="F34" s="60"/>
      <c r="G34" s="60"/>
      <c r="H34" s="60"/>
      <c r="I34" s="60"/>
      <c r="J34" s="60"/>
      <c r="K34" s="60"/>
      <c r="L34" s="60"/>
      <c r="M34" s="60"/>
      <c r="N34" s="68"/>
      <c r="O34" s="68"/>
      <c r="P34" s="68"/>
      <c r="Q34" s="68"/>
      <c r="R34" s="68"/>
      <c r="S34" s="68"/>
    </row>
    <row r="35" spans="1:34" x14ac:dyDescent="0.15">
      <c r="A35" s="59" t="s">
        <v>953</v>
      </c>
      <c r="B35" s="60"/>
      <c r="C35" s="60"/>
      <c r="D35" s="60"/>
      <c r="E35" s="60"/>
      <c r="F35" s="60"/>
      <c r="G35" s="60"/>
      <c r="H35" s="60"/>
      <c r="I35" s="60"/>
      <c r="J35" s="60"/>
      <c r="K35" s="60"/>
      <c r="L35" s="60"/>
      <c r="M35" s="60"/>
      <c r="N35" s="68"/>
      <c r="O35" s="68"/>
      <c r="P35" s="68"/>
      <c r="Q35" s="68"/>
      <c r="R35" s="68"/>
      <c r="S35" s="68"/>
    </row>
    <row r="36" spans="1:34" x14ac:dyDescent="0.15">
      <c r="A36" s="59" t="s">
        <v>954</v>
      </c>
      <c r="B36" s="60"/>
      <c r="C36" s="60"/>
      <c r="D36" s="60"/>
      <c r="E36" s="60"/>
      <c r="F36" s="60"/>
      <c r="G36" s="60"/>
      <c r="H36" s="60"/>
      <c r="I36" s="60"/>
      <c r="J36" s="60"/>
      <c r="K36" s="60"/>
      <c r="L36" s="60"/>
      <c r="M36" s="60"/>
      <c r="N36" s="68"/>
      <c r="O36" s="68"/>
      <c r="P36" s="68"/>
      <c r="Q36" s="68"/>
      <c r="R36" s="68"/>
      <c r="S36" s="68"/>
    </row>
    <row r="37" spans="1:34" x14ac:dyDescent="0.15">
      <c r="A37" s="59" t="s">
        <v>955</v>
      </c>
      <c r="B37" s="60"/>
      <c r="C37" s="60"/>
      <c r="D37" s="60"/>
      <c r="E37" s="60"/>
      <c r="F37" s="60"/>
      <c r="G37" s="60"/>
      <c r="H37" s="60"/>
      <c r="I37" s="60"/>
      <c r="J37" s="60"/>
      <c r="K37" s="60"/>
      <c r="L37" s="60"/>
      <c r="M37" s="60"/>
      <c r="N37" s="68"/>
      <c r="O37" s="68"/>
      <c r="P37" s="68"/>
      <c r="Q37" s="68"/>
      <c r="R37" s="68"/>
      <c r="S37" s="68"/>
    </row>
    <row r="38" spans="1:34" x14ac:dyDescent="0.15">
      <c r="A38" s="59" t="s">
        <v>956</v>
      </c>
      <c r="B38" s="60"/>
      <c r="C38" s="60"/>
      <c r="D38" s="60"/>
      <c r="E38" s="60"/>
      <c r="F38" s="60"/>
      <c r="G38" s="60"/>
      <c r="H38" s="60"/>
      <c r="I38" s="60"/>
      <c r="J38" s="60"/>
      <c r="K38" s="60"/>
      <c r="L38" s="60"/>
      <c r="M38" s="60"/>
      <c r="N38" s="68"/>
      <c r="O38" s="68"/>
      <c r="P38" s="68"/>
      <c r="Q38" s="68"/>
      <c r="R38" s="68"/>
      <c r="S38" s="68"/>
    </row>
    <row r="39" spans="1:34" x14ac:dyDescent="0.15">
      <c r="A39" s="59" t="s">
        <v>957</v>
      </c>
      <c r="B39" s="60"/>
      <c r="C39" s="60"/>
      <c r="D39" s="60"/>
      <c r="E39" s="60"/>
      <c r="F39" s="60"/>
      <c r="G39" s="60"/>
      <c r="H39" s="60"/>
      <c r="I39" s="60"/>
      <c r="J39" s="60"/>
      <c r="K39" s="60"/>
      <c r="L39" s="60"/>
      <c r="M39" s="60"/>
      <c r="N39" s="68"/>
      <c r="O39" s="68"/>
      <c r="P39" s="68"/>
      <c r="Q39" s="68"/>
      <c r="R39" s="68"/>
      <c r="S39" s="68"/>
    </row>
    <row r="40" spans="1:34" x14ac:dyDescent="0.15">
      <c r="A40" s="59" t="s">
        <v>958</v>
      </c>
      <c r="B40" s="60" t="s">
        <v>885</v>
      </c>
      <c r="C40" s="60"/>
      <c r="D40" s="60"/>
      <c r="E40" s="60"/>
      <c r="F40" s="60"/>
      <c r="G40" s="60"/>
      <c r="H40" s="60"/>
      <c r="I40" s="60"/>
      <c r="J40" s="60"/>
      <c r="K40" s="60"/>
      <c r="L40" s="60"/>
      <c r="M40" s="60"/>
      <c r="N40" s="68"/>
      <c r="O40" s="68"/>
      <c r="P40" s="68"/>
      <c r="Q40" s="68"/>
      <c r="R40" s="68"/>
      <c r="S40" s="68"/>
    </row>
    <row r="41" spans="1:34" x14ac:dyDescent="0.15">
      <c r="A41" s="59" t="s">
        <v>959</v>
      </c>
      <c r="B41" s="60"/>
      <c r="C41" s="60"/>
      <c r="D41" s="60"/>
      <c r="E41" s="60"/>
      <c r="F41" s="60"/>
      <c r="G41" s="60"/>
      <c r="H41" s="60"/>
      <c r="I41" s="60"/>
      <c r="J41" s="60"/>
      <c r="K41" s="60"/>
      <c r="L41" s="60"/>
      <c r="M41" s="60"/>
      <c r="N41" s="68"/>
      <c r="O41" s="68"/>
      <c r="P41" s="68"/>
      <c r="Q41" s="68"/>
      <c r="R41" s="68"/>
      <c r="S41" s="68"/>
    </row>
    <row r="42" spans="1:34" x14ac:dyDescent="0.15">
      <c r="A42" s="59" t="s">
        <v>960</v>
      </c>
      <c r="B42" s="60"/>
      <c r="C42" s="60"/>
      <c r="D42" s="60"/>
      <c r="E42" s="60"/>
      <c r="F42" s="60"/>
      <c r="G42" s="60"/>
      <c r="H42" s="60"/>
      <c r="I42" s="60"/>
      <c r="J42" s="60"/>
      <c r="K42" s="60"/>
      <c r="L42" s="60"/>
      <c r="M42" s="60"/>
      <c r="N42" s="68"/>
      <c r="O42" s="68"/>
      <c r="P42" s="68"/>
      <c r="Q42" s="68"/>
      <c r="R42" s="68"/>
      <c r="S42" s="68"/>
    </row>
    <row r="43" spans="1:34" x14ac:dyDescent="0.15">
      <c r="AH43" s="61"/>
    </row>
    <row r="45" spans="1:34" x14ac:dyDescent="0.15">
      <c r="A45" s="38" t="s">
        <v>961</v>
      </c>
      <c r="B45" s="39"/>
      <c r="E45" s="71"/>
    </row>
    <row r="46" spans="1:34" ht="13.5" customHeight="1" x14ac:dyDescent="0.15">
      <c r="A46" s="482" t="s">
        <v>962</v>
      </c>
      <c r="B46" s="484" t="s">
        <v>963</v>
      </c>
      <c r="C46" s="485"/>
      <c r="D46" s="485"/>
      <c r="E46" s="485"/>
      <c r="F46" s="485"/>
      <c r="G46" s="485"/>
      <c r="H46" s="485"/>
      <c r="I46" s="485"/>
      <c r="J46" s="485"/>
      <c r="K46" s="485"/>
      <c r="L46" s="485"/>
      <c r="M46" s="485"/>
      <c r="N46" s="485"/>
      <c r="O46" s="485"/>
      <c r="P46" s="485"/>
      <c r="Q46" s="485"/>
      <c r="R46" s="485"/>
      <c r="S46" s="485"/>
      <c r="T46" s="485"/>
      <c r="U46" s="485"/>
      <c r="V46" s="485"/>
      <c r="W46" s="485"/>
      <c r="X46" s="485"/>
      <c r="Y46" s="485"/>
      <c r="Z46" s="485"/>
      <c r="AA46" s="485"/>
      <c r="AB46" s="485"/>
      <c r="AC46" s="485"/>
      <c r="AD46" s="485"/>
      <c r="AE46" s="486"/>
    </row>
    <row r="47" spans="1:34" x14ac:dyDescent="0.15">
      <c r="A47" s="483"/>
      <c r="B47" s="72" t="str">
        <f>$A$13</f>
        <v>小学校</v>
      </c>
      <c r="C47" s="72" t="str">
        <f>$A$14</f>
        <v>中国語</v>
      </c>
      <c r="D47" s="72" t="str">
        <f>$A$15</f>
        <v>中社会</v>
      </c>
      <c r="E47" s="72" t="str">
        <f>$A$16</f>
        <v>中数学</v>
      </c>
      <c r="F47" s="72" t="str">
        <f>$A$17</f>
        <v>中理科</v>
      </c>
      <c r="G47" s="72" t="str">
        <f>$A$18</f>
        <v>中音楽</v>
      </c>
      <c r="H47" s="72" t="str">
        <f>$A$19</f>
        <v>中美術</v>
      </c>
      <c r="I47" s="72" t="str">
        <f>$A$20</f>
        <v>中保体</v>
      </c>
      <c r="J47" s="72" t="str">
        <f>$A$21</f>
        <v>中技術</v>
      </c>
      <c r="K47" s="72" t="str">
        <f>$A$22</f>
        <v>中家庭</v>
      </c>
      <c r="L47" s="72" t="str">
        <f>$A$23</f>
        <v>中英語</v>
      </c>
      <c r="M47" s="72" t="str">
        <f>$A$24</f>
        <v>高国語</v>
      </c>
      <c r="N47" s="72" t="str">
        <f>$A$25</f>
        <v>高地公</v>
      </c>
      <c r="O47" s="72" t="str">
        <f>$A$26</f>
        <v>高数学</v>
      </c>
      <c r="P47" s="72" t="str">
        <f>$A$27</f>
        <v>高理科</v>
      </c>
      <c r="Q47" s="72" t="str">
        <f>$A$28</f>
        <v>高保体</v>
      </c>
      <c r="R47" s="72" t="str">
        <f>$A$29</f>
        <v>高音楽</v>
      </c>
      <c r="S47" s="72" t="str">
        <f>$A$30</f>
        <v>高美術</v>
      </c>
      <c r="T47" s="72" t="str">
        <f>$A$31</f>
        <v>高書道</v>
      </c>
      <c r="U47" s="72" t="str">
        <f>$A$32</f>
        <v>高英語</v>
      </c>
      <c r="V47" s="72" t="str">
        <f>$A$33</f>
        <v>高家庭</v>
      </c>
      <c r="W47" s="72" t="str">
        <f>$A$34</f>
        <v>高情報</v>
      </c>
      <c r="X47" s="72" t="str">
        <f>$A$35</f>
        <v>高農業</v>
      </c>
      <c r="Y47" s="72" t="str">
        <f>$A$36</f>
        <v>高工業</v>
      </c>
      <c r="Z47" s="72" t="str">
        <f>$A$37</f>
        <v>高商業</v>
      </c>
      <c r="AA47" s="72" t="str">
        <f>$A$38</f>
        <v>高福祉</v>
      </c>
      <c r="AB47" s="72" t="str">
        <f>$A$39</f>
        <v>高水産</v>
      </c>
      <c r="AC47" s="72" t="str">
        <f>$A$40</f>
        <v>特支校</v>
      </c>
      <c r="AD47" s="72" t="str">
        <f>$A$41</f>
        <v>養教諭</v>
      </c>
      <c r="AE47" s="72" t="str">
        <f>$A$42</f>
        <v>栄教諭</v>
      </c>
    </row>
    <row r="48" spans="1:34" x14ac:dyDescent="0.15">
      <c r="A48" s="59" t="str">
        <f>$A$13</f>
        <v>小学校</v>
      </c>
      <c r="B48" s="60"/>
      <c r="C48" s="60" t="s">
        <v>886</v>
      </c>
      <c r="D48" s="60" t="s">
        <v>886</v>
      </c>
      <c r="E48" s="60" t="s">
        <v>886</v>
      </c>
      <c r="F48" s="60" t="s">
        <v>886</v>
      </c>
      <c r="G48" s="60" t="s">
        <v>886</v>
      </c>
      <c r="H48" s="60" t="s">
        <v>886</v>
      </c>
      <c r="I48" s="60" t="s">
        <v>886</v>
      </c>
      <c r="J48" s="60" t="s">
        <v>886</v>
      </c>
      <c r="K48" s="60" t="s">
        <v>886</v>
      </c>
      <c r="L48" s="60" t="s">
        <v>886</v>
      </c>
      <c r="M48" s="60"/>
      <c r="N48" s="60"/>
      <c r="O48" s="60"/>
      <c r="P48" s="60"/>
      <c r="Q48" s="60"/>
      <c r="R48" s="60"/>
      <c r="S48" s="60"/>
      <c r="T48" s="60"/>
      <c r="U48" s="60"/>
      <c r="V48" s="60"/>
      <c r="W48" s="60"/>
      <c r="X48" s="60"/>
      <c r="Y48" s="60"/>
      <c r="Z48" s="60"/>
      <c r="AA48" s="60"/>
      <c r="AB48" s="60"/>
      <c r="AC48" s="60"/>
      <c r="AD48" s="60"/>
      <c r="AE48" s="60"/>
    </row>
    <row r="49" spans="1:31" x14ac:dyDescent="0.15">
      <c r="A49" s="59" t="str">
        <f>$A$14</f>
        <v>中国語</v>
      </c>
      <c r="B49" s="60"/>
      <c r="C49" s="60"/>
      <c r="D49" s="60"/>
      <c r="E49" s="60"/>
      <c r="F49" s="60"/>
      <c r="G49" s="60"/>
      <c r="H49" s="60"/>
      <c r="I49" s="60"/>
      <c r="J49" s="60"/>
      <c r="K49" s="60"/>
      <c r="L49" s="60"/>
      <c r="M49" s="60" t="s">
        <v>886</v>
      </c>
      <c r="N49" s="60"/>
      <c r="O49" s="60"/>
      <c r="P49" s="60"/>
      <c r="Q49" s="60"/>
      <c r="R49" s="60"/>
      <c r="S49" s="60"/>
      <c r="T49" s="60"/>
      <c r="U49" s="60"/>
      <c r="V49" s="60"/>
      <c r="W49" s="60"/>
      <c r="X49" s="60"/>
      <c r="Y49" s="60"/>
      <c r="Z49" s="60"/>
      <c r="AA49" s="60"/>
      <c r="AB49" s="60"/>
      <c r="AC49" s="60"/>
      <c r="AD49" s="60"/>
      <c r="AE49" s="60"/>
    </row>
    <row r="50" spans="1:31" x14ac:dyDescent="0.15">
      <c r="A50" s="59" t="str">
        <f>$A$15</f>
        <v>中社会</v>
      </c>
      <c r="B50" s="60"/>
      <c r="C50" s="60"/>
      <c r="D50" s="60"/>
      <c r="E50" s="60"/>
      <c r="F50" s="60"/>
      <c r="G50" s="60"/>
      <c r="H50" s="60"/>
      <c r="I50" s="60"/>
      <c r="J50" s="60"/>
      <c r="K50" s="60"/>
      <c r="L50" s="60"/>
      <c r="M50" s="60"/>
      <c r="N50" s="60" t="s">
        <v>886</v>
      </c>
      <c r="O50" s="60"/>
      <c r="P50" s="60"/>
      <c r="Q50" s="60"/>
      <c r="R50" s="60"/>
      <c r="S50" s="60"/>
      <c r="T50" s="60"/>
      <c r="U50" s="60"/>
      <c r="V50" s="60"/>
      <c r="W50" s="60"/>
      <c r="X50" s="60"/>
      <c r="Y50" s="60"/>
      <c r="Z50" s="60"/>
      <c r="AA50" s="60"/>
      <c r="AB50" s="60"/>
      <c r="AC50" s="60"/>
      <c r="AD50" s="60"/>
      <c r="AE50" s="60"/>
    </row>
    <row r="51" spans="1:31" x14ac:dyDescent="0.15">
      <c r="A51" s="59" t="str">
        <f>$A$16</f>
        <v>中数学</v>
      </c>
      <c r="B51" s="60"/>
      <c r="C51" s="60"/>
      <c r="D51" s="60"/>
      <c r="E51" s="60"/>
      <c r="F51" s="60"/>
      <c r="G51" s="60"/>
      <c r="H51" s="60"/>
      <c r="I51" s="60"/>
      <c r="J51" s="60"/>
      <c r="K51" s="60"/>
      <c r="L51" s="60"/>
      <c r="M51" s="60"/>
      <c r="N51" s="60"/>
      <c r="O51" s="60" t="s">
        <v>886</v>
      </c>
      <c r="P51" s="60"/>
      <c r="Q51" s="60"/>
      <c r="R51" s="60"/>
      <c r="S51" s="60"/>
      <c r="T51" s="60"/>
      <c r="U51" s="60"/>
      <c r="V51" s="60"/>
      <c r="W51" s="60"/>
      <c r="X51" s="60"/>
      <c r="Y51" s="60"/>
      <c r="Z51" s="60"/>
      <c r="AA51" s="60"/>
      <c r="AB51" s="60"/>
      <c r="AC51" s="60"/>
      <c r="AD51" s="60"/>
      <c r="AE51" s="60"/>
    </row>
    <row r="52" spans="1:31" x14ac:dyDescent="0.15">
      <c r="A52" s="59" t="str">
        <f>$A$17</f>
        <v>中理科</v>
      </c>
      <c r="B52" s="60"/>
      <c r="C52" s="60"/>
      <c r="D52" s="60"/>
      <c r="E52" s="60"/>
      <c r="F52" s="60"/>
      <c r="G52" s="60"/>
      <c r="H52" s="60"/>
      <c r="I52" s="60"/>
      <c r="J52" s="60"/>
      <c r="K52" s="60"/>
      <c r="L52" s="60"/>
      <c r="M52" s="60"/>
      <c r="N52" s="60"/>
      <c r="O52" s="60"/>
      <c r="P52" s="60" t="s">
        <v>886</v>
      </c>
      <c r="Q52" s="60"/>
      <c r="R52" s="60"/>
      <c r="S52" s="60"/>
      <c r="T52" s="60"/>
      <c r="U52" s="60"/>
      <c r="V52" s="60"/>
      <c r="W52" s="60"/>
      <c r="X52" s="60"/>
      <c r="Y52" s="60"/>
      <c r="Z52" s="60"/>
      <c r="AA52" s="60"/>
      <c r="AB52" s="60"/>
      <c r="AC52" s="60"/>
      <c r="AD52" s="60"/>
      <c r="AE52" s="60"/>
    </row>
    <row r="53" spans="1:31" x14ac:dyDescent="0.15">
      <c r="A53" s="59" t="str">
        <f>$A$18</f>
        <v>中音楽</v>
      </c>
      <c r="B53" s="60"/>
      <c r="C53" s="60"/>
      <c r="D53" s="60"/>
      <c r="E53" s="60"/>
      <c r="F53" s="60"/>
      <c r="G53" s="60"/>
      <c r="H53" s="60"/>
      <c r="I53" s="60"/>
      <c r="J53" s="60"/>
      <c r="K53" s="60"/>
      <c r="L53" s="60"/>
      <c r="M53" s="60"/>
      <c r="N53" s="60"/>
      <c r="O53" s="60"/>
      <c r="P53" s="60"/>
      <c r="Q53" s="60"/>
      <c r="R53" s="60" t="s">
        <v>886</v>
      </c>
      <c r="S53" s="60"/>
      <c r="T53" s="60"/>
      <c r="U53" s="60"/>
      <c r="V53" s="60"/>
      <c r="W53" s="60"/>
      <c r="X53" s="60"/>
      <c r="Y53" s="60"/>
      <c r="Z53" s="60"/>
      <c r="AA53" s="60"/>
      <c r="AB53" s="60"/>
      <c r="AC53" s="60"/>
      <c r="AD53" s="60"/>
      <c r="AE53" s="60"/>
    </row>
    <row r="54" spans="1:31" x14ac:dyDescent="0.15">
      <c r="A54" s="59" t="str">
        <f>$A$19</f>
        <v>中美術</v>
      </c>
      <c r="B54" s="60"/>
      <c r="C54" s="60"/>
      <c r="D54" s="60"/>
      <c r="E54" s="60"/>
      <c r="F54" s="60"/>
      <c r="G54" s="60"/>
      <c r="H54" s="60"/>
      <c r="I54" s="60"/>
      <c r="J54" s="60"/>
      <c r="K54" s="60"/>
      <c r="L54" s="60"/>
      <c r="M54" s="60"/>
      <c r="N54" s="60"/>
      <c r="O54" s="60"/>
      <c r="P54" s="60"/>
      <c r="Q54" s="60"/>
      <c r="R54" s="60"/>
      <c r="S54" s="60" t="s">
        <v>886</v>
      </c>
      <c r="T54" s="60"/>
      <c r="U54" s="60"/>
      <c r="V54" s="60"/>
      <c r="W54" s="60"/>
      <c r="X54" s="60"/>
      <c r="Y54" s="60"/>
      <c r="Z54" s="60"/>
      <c r="AA54" s="60"/>
      <c r="AB54" s="60"/>
      <c r="AC54" s="60"/>
      <c r="AD54" s="60"/>
      <c r="AE54" s="60"/>
    </row>
    <row r="55" spans="1:31" x14ac:dyDescent="0.15">
      <c r="A55" s="59" t="str">
        <f>$A$20</f>
        <v>中保体</v>
      </c>
      <c r="B55" s="60"/>
      <c r="C55" s="60"/>
      <c r="D55" s="60"/>
      <c r="E55" s="60"/>
      <c r="F55" s="60"/>
      <c r="G55" s="60"/>
      <c r="H55" s="60"/>
      <c r="I55" s="60"/>
      <c r="J55" s="60"/>
      <c r="K55" s="60"/>
      <c r="L55" s="60"/>
      <c r="M55" s="60"/>
      <c r="N55" s="60"/>
      <c r="O55" s="60"/>
      <c r="P55" s="60"/>
      <c r="Q55" s="60" t="s">
        <v>964</v>
      </c>
      <c r="R55" s="60"/>
      <c r="S55" s="60"/>
      <c r="T55" s="60"/>
      <c r="U55" s="60"/>
      <c r="V55" s="60"/>
      <c r="W55" s="60"/>
      <c r="X55" s="60"/>
      <c r="Y55" s="60"/>
      <c r="Z55" s="60"/>
      <c r="AA55" s="60"/>
      <c r="AB55" s="60"/>
      <c r="AC55" s="60"/>
      <c r="AD55" s="60"/>
      <c r="AE55" s="60"/>
    </row>
    <row r="56" spans="1:31" x14ac:dyDescent="0.15">
      <c r="A56" s="59" t="str">
        <f>$A$21</f>
        <v>中技術</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row>
    <row r="57" spans="1:31" x14ac:dyDescent="0.15">
      <c r="A57" s="59" t="str">
        <f>$A$22</f>
        <v>中家庭</v>
      </c>
      <c r="B57" s="60"/>
      <c r="C57" s="60"/>
      <c r="D57" s="60"/>
      <c r="E57" s="60"/>
      <c r="F57" s="60"/>
      <c r="G57" s="60"/>
      <c r="H57" s="60"/>
      <c r="I57" s="60"/>
      <c r="J57" s="60"/>
      <c r="K57" s="60"/>
      <c r="L57" s="60"/>
      <c r="M57" s="60"/>
      <c r="N57" s="60"/>
      <c r="O57" s="60"/>
      <c r="P57" s="60"/>
      <c r="Q57" s="60"/>
      <c r="R57" s="60"/>
      <c r="S57" s="60"/>
      <c r="T57" s="60"/>
      <c r="U57" s="60"/>
      <c r="V57" s="60" t="s">
        <v>886</v>
      </c>
      <c r="W57" s="60"/>
      <c r="X57" s="60"/>
      <c r="Y57" s="60"/>
      <c r="Z57" s="60"/>
      <c r="AA57" s="60"/>
      <c r="AB57" s="60"/>
      <c r="AC57" s="60"/>
      <c r="AD57" s="60"/>
      <c r="AE57" s="60"/>
    </row>
    <row r="58" spans="1:31" x14ac:dyDescent="0.15">
      <c r="A58" s="59" t="str">
        <f>$A$23</f>
        <v>中英語</v>
      </c>
      <c r="B58" s="60"/>
      <c r="C58" s="60"/>
      <c r="D58" s="60"/>
      <c r="E58" s="60"/>
      <c r="F58" s="60"/>
      <c r="G58" s="60"/>
      <c r="H58" s="60"/>
      <c r="I58" s="60"/>
      <c r="J58" s="60"/>
      <c r="K58" s="60"/>
      <c r="L58" s="60"/>
      <c r="M58" s="60"/>
      <c r="N58" s="60"/>
      <c r="O58" s="60"/>
      <c r="P58" s="60"/>
      <c r="Q58" s="60"/>
      <c r="R58" s="60"/>
      <c r="S58" s="60"/>
      <c r="T58" s="60"/>
      <c r="U58" s="60" t="s">
        <v>886</v>
      </c>
      <c r="V58" s="60"/>
      <c r="W58" s="60"/>
      <c r="X58" s="60"/>
      <c r="Y58" s="60"/>
      <c r="Z58" s="60"/>
      <c r="AA58" s="60"/>
      <c r="AB58" s="60"/>
      <c r="AC58" s="60"/>
      <c r="AD58" s="60"/>
      <c r="AE58" s="60"/>
    </row>
    <row r="59" spans="1:31" x14ac:dyDescent="0.15">
      <c r="A59" s="59" t="str">
        <f>$A$24</f>
        <v>高国語</v>
      </c>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row>
    <row r="60" spans="1:31" x14ac:dyDescent="0.15">
      <c r="A60" s="59" t="str">
        <f>$A$25</f>
        <v>高地公</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row>
    <row r="61" spans="1:31" x14ac:dyDescent="0.15">
      <c r="A61" s="59" t="str">
        <f>$A$26</f>
        <v>高数学</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row>
    <row r="62" spans="1:31" x14ac:dyDescent="0.15">
      <c r="A62" s="59" t="str">
        <f>$A$27</f>
        <v>高理科</v>
      </c>
      <c r="B62" s="60"/>
      <c r="C62" s="60"/>
      <c r="D62" s="60"/>
      <c r="E62" s="60"/>
      <c r="F62" s="60" t="s">
        <v>965</v>
      </c>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row>
    <row r="63" spans="1:31" x14ac:dyDescent="0.15">
      <c r="A63" s="59" t="str">
        <f>$A$28</f>
        <v>高保体</v>
      </c>
      <c r="B63" s="60"/>
      <c r="C63" s="60"/>
      <c r="D63" s="60"/>
      <c r="E63" s="60"/>
      <c r="F63" s="60"/>
      <c r="G63" s="60"/>
      <c r="H63" s="60"/>
      <c r="I63" s="60" t="s">
        <v>965</v>
      </c>
      <c r="J63" s="60"/>
      <c r="K63" s="60"/>
      <c r="L63" s="60"/>
      <c r="M63" s="60"/>
      <c r="N63" s="60"/>
      <c r="O63" s="60"/>
      <c r="P63" s="60"/>
      <c r="Q63" s="60"/>
      <c r="R63" s="60"/>
      <c r="S63" s="60"/>
      <c r="T63" s="60"/>
      <c r="U63" s="60"/>
      <c r="V63" s="60"/>
      <c r="W63" s="60"/>
      <c r="X63" s="60"/>
      <c r="Y63" s="60"/>
      <c r="Z63" s="60"/>
      <c r="AA63" s="60"/>
      <c r="AB63" s="60"/>
      <c r="AC63" s="60"/>
      <c r="AD63" s="60"/>
      <c r="AE63" s="60"/>
    </row>
    <row r="64" spans="1:31" x14ac:dyDescent="0.15">
      <c r="A64" s="59" t="str">
        <f>$A$29</f>
        <v>高音楽</v>
      </c>
      <c r="B64" s="60"/>
      <c r="C64" s="60"/>
      <c r="D64" s="60"/>
      <c r="E64" s="60"/>
      <c r="F64" s="60"/>
      <c r="G64" s="73" t="s">
        <v>966</v>
      </c>
      <c r="H64" s="60"/>
      <c r="I64" s="60"/>
      <c r="J64" s="60"/>
      <c r="K64" s="60"/>
      <c r="L64" s="60"/>
      <c r="M64" s="60"/>
      <c r="N64" s="60"/>
      <c r="O64" s="60"/>
      <c r="P64" s="60"/>
      <c r="Q64" s="60"/>
      <c r="R64" s="60"/>
      <c r="S64" s="60"/>
      <c r="T64" s="60"/>
      <c r="U64" s="60"/>
      <c r="V64" s="60"/>
      <c r="W64" s="60"/>
      <c r="X64" s="60"/>
      <c r="Y64" s="60"/>
      <c r="Z64" s="60"/>
      <c r="AA64" s="60"/>
      <c r="AB64" s="60"/>
      <c r="AC64" s="60"/>
      <c r="AD64" s="60"/>
      <c r="AE64" s="60"/>
    </row>
    <row r="65" spans="1:31" x14ac:dyDescent="0.15">
      <c r="A65" s="59" t="str">
        <f>$A$30</f>
        <v>高美術</v>
      </c>
      <c r="B65" s="60"/>
      <c r="C65" s="60"/>
      <c r="D65" s="60"/>
      <c r="E65" s="60"/>
      <c r="F65" s="60"/>
      <c r="G65" s="60"/>
      <c r="H65" s="60" t="s">
        <v>886</v>
      </c>
      <c r="I65" s="60"/>
      <c r="J65" s="60"/>
      <c r="K65" s="60"/>
      <c r="L65" s="60"/>
      <c r="M65" s="60"/>
      <c r="N65" s="60"/>
      <c r="O65" s="60"/>
      <c r="P65" s="60"/>
      <c r="Q65" s="60"/>
      <c r="R65" s="60"/>
      <c r="S65" s="60"/>
      <c r="T65" s="60"/>
      <c r="U65" s="60"/>
      <c r="V65" s="60"/>
      <c r="W65" s="60"/>
      <c r="X65" s="60"/>
      <c r="Y65" s="60"/>
      <c r="Z65" s="60"/>
      <c r="AA65" s="60"/>
      <c r="AB65" s="60"/>
      <c r="AC65" s="60"/>
      <c r="AD65" s="60"/>
      <c r="AE65" s="60"/>
    </row>
    <row r="66" spans="1:31" x14ac:dyDescent="0.15">
      <c r="A66" s="59" t="str">
        <f>$A$31</f>
        <v>高書道</v>
      </c>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row>
    <row r="67" spans="1:31" x14ac:dyDescent="0.15">
      <c r="A67" s="59" t="str">
        <f>$A$32</f>
        <v>高英語</v>
      </c>
      <c r="B67" s="60"/>
      <c r="C67" s="60"/>
      <c r="D67" s="60"/>
      <c r="E67" s="60"/>
      <c r="F67" s="60"/>
      <c r="G67" s="60"/>
      <c r="H67" s="60"/>
      <c r="I67" s="60"/>
      <c r="J67" s="60"/>
      <c r="K67" s="60"/>
      <c r="L67" s="73" t="s">
        <v>966</v>
      </c>
      <c r="M67" s="60"/>
      <c r="N67" s="60"/>
      <c r="O67" s="60"/>
      <c r="P67" s="60"/>
      <c r="Q67" s="60"/>
      <c r="R67" s="60"/>
      <c r="S67" s="60"/>
      <c r="T67" s="60"/>
      <c r="U67" s="60"/>
      <c r="V67" s="60"/>
      <c r="W67" s="60"/>
      <c r="X67" s="60"/>
      <c r="Y67" s="60"/>
      <c r="Z67" s="60"/>
      <c r="AA67" s="60"/>
      <c r="AB67" s="60"/>
      <c r="AC67" s="60"/>
      <c r="AD67" s="60"/>
      <c r="AE67" s="60"/>
    </row>
    <row r="68" spans="1:31" x14ac:dyDescent="0.15">
      <c r="A68" s="59" t="str">
        <f>$A$33</f>
        <v>高家庭</v>
      </c>
      <c r="B68" s="60"/>
      <c r="C68" s="60"/>
      <c r="D68" s="60"/>
      <c r="E68" s="60"/>
      <c r="F68" s="60"/>
      <c r="G68" s="60"/>
      <c r="H68" s="60"/>
      <c r="I68" s="60"/>
      <c r="J68" s="60"/>
      <c r="K68" s="60" t="s">
        <v>886</v>
      </c>
      <c r="L68" s="60"/>
      <c r="M68" s="60"/>
      <c r="N68" s="60"/>
      <c r="O68" s="60"/>
      <c r="P68" s="60"/>
      <c r="Q68" s="60"/>
      <c r="R68" s="60"/>
      <c r="S68" s="60"/>
      <c r="T68" s="60"/>
      <c r="U68" s="60"/>
      <c r="V68" s="60"/>
      <c r="W68" s="60"/>
      <c r="X68" s="60"/>
      <c r="Y68" s="60"/>
      <c r="Z68" s="60"/>
      <c r="AA68" s="60"/>
      <c r="AB68" s="60"/>
      <c r="AC68" s="60"/>
      <c r="AD68" s="60"/>
      <c r="AE68" s="60"/>
    </row>
    <row r="69" spans="1:31" x14ac:dyDescent="0.15">
      <c r="A69" s="59" t="str">
        <f>$A$34</f>
        <v>高情報</v>
      </c>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row>
    <row r="70" spans="1:31" x14ac:dyDescent="0.15">
      <c r="A70" s="59" t="str">
        <f>$A$35</f>
        <v>高農業</v>
      </c>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row>
    <row r="71" spans="1:31" x14ac:dyDescent="0.15">
      <c r="A71" s="59" t="str">
        <f>$A$36</f>
        <v>高工業</v>
      </c>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row>
    <row r="72" spans="1:31" x14ac:dyDescent="0.15">
      <c r="A72" s="59" t="str">
        <f>$A$37</f>
        <v>高商業</v>
      </c>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row>
    <row r="73" spans="1:31" x14ac:dyDescent="0.15">
      <c r="A73" s="59" t="str">
        <f>$A$38</f>
        <v>高福祉</v>
      </c>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row>
    <row r="74" spans="1:31" x14ac:dyDescent="0.15">
      <c r="A74" s="59" t="str">
        <f>$A$39</f>
        <v>高水産</v>
      </c>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row>
    <row r="75" spans="1:31" x14ac:dyDescent="0.15">
      <c r="A75" s="59" t="str">
        <f>$A$40</f>
        <v>特支校</v>
      </c>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row>
    <row r="76" spans="1:31" x14ac:dyDescent="0.15">
      <c r="A76" s="59" t="str">
        <f>$A$41</f>
        <v>養教諭</v>
      </c>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row>
    <row r="77" spans="1:31" x14ac:dyDescent="0.15">
      <c r="A77" s="59" t="str">
        <f>$A$42</f>
        <v>栄教諭</v>
      </c>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row>
    <row r="80" spans="1:31" x14ac:dyDescent="0.15">
      <c r="A80" s="38" t="s">
        <v>967</v>
      </c>
      <c r="B80" s="39"/>
    </row>
    <row r="81" spans="1:31" x14ac:dyDescent="0.15">
      <c r="A81" s="487" t="s">
        <v>968</v>
      </c>
      <c r="B81" s="484" t="s">
        <v>963</v>
      </c>
      <c r="C81" s="485"/>
      <c r="D81" s="485"/>
      <c r="E81" s="485"/>
      <c r="F81" s="485"/>
      <c r="G81" s="485"/>
      <c r="H81" s="485"/>
      <c r="I81" s="485"/>
      <c r="J81" s="485"/>
      <c r="K81" s="485"/>
      <c r="L81" s="485"/>
      <c r="M81" s="485"/>
      <c r="N81" s="485"/>
      <c r="O81" s="485"/>
      <c r="P81" s="485"/>
      <c r="Q81" s="485"/>
      <c r="R81" s="485"/>
      <c r="S81" s="485"/>
      <c r="T81" s="485"/>
      <c r="U81" s="485"/>
      <c r="V81" s="485"/>
      <c r="W81" s="485"/>
      <c r="X81" s="485"/>
      <c r="Y81" s="485"/>
      <c r="Z81" s="485"/>
      <c r="AA81" s="485"/>
      <c r="AB81" s="485"/>
      <c r="AC81" s="485"/>
      <c r="AD81" s="485"/>
      <c r="AE81" s="486"/>
    </row>
    <row r="82" spans="1:31" x14ac:dyDescent="0.15">
      <c r="A82" s="488"/>
      <c r="B82" s="78" t="str">
        <f>$A$13</f>
        <v>小学校</v>
      </c>
      <c r="C82" s="78" t="str">
        <f>$A$14</f>
        <v>中国語</v>
      </c>
      <c r="D82" s="78" t="str">
        <f>$A$15</f>
        <v>中社会</v>
      </c>
      <c r="E82" s="78" t="str">
        <f>$A$16</f>
        <v>中数学</v>
      </c>
      <c r="F82" s="78" t="str">
        <f>$A$17</f>
        <v>中理科</v>
      </c>
      <c r="G82" s="78" t="str">
        <f>$A$18</f>
        <v>中音楽</v>
      </c>
      <c r="H82" s="78" t="str">
        <f>$A$19</f>
        <v>中美術</v>
      </c>
      <c r="I82" s="78" t="str">
        <f>$A$20</f>
        <v>中保体</v>
      </c>
      <c r="J82" s="78" t="str">
        <f>$A$21</f>
        <v>中技術</v>
      </c>
      <c r="K82" s="78" t="str">
        <f>$A$22</f>
        <v>中家庭</v>
      </c>
      <c r="L82" s="78" t="str">
        <f>$A$23</f>
        <v>中英語</v>
      </c>
      <c r="M82" s="78" t="str">
        <f>$A$24</f>
        <v>高国語</v>
      </c>
      <c r="N82" s="78" t="str">
        <f>$A$25</f>
        <v>高地公</v>
      </c>
      <c r="O82" s="78" t="str">
        <f>$A$26</f>
        <v>高数学</v>
      </c>
      <c r="P82" s="78" t="str">
        <f>$A$27</f>
        <v>高理科</v>
      </c>
      <c r="Q82" s="78" t="str">
        <f>$A$28</f>
        <v>高保体</v>
      </c>
      <c r="R82" s="78" t="str">
        <f>$A$29</f>
        <v>高音楽</v>
      </c>
      <c r="S82" s="78" t="str">
        <f>$A$30</f>
        <v>高美術</v>
      </c>
      <c r="T82" s="78" t="str">
        <f>$A$31</f>
        <v>高書道</v>
      </c>
      <c r="U82" s="78" t="str">
        <f>$A$32</f>
        <v>高英語</v>
      </c>
      <c r="V82" s="78" t="str">
        <f>$A$33</f>
        <v>高家庭</v>
      </c>
      <c r="W82" s="78" t="str">
        <f>$A$34</f>
        <v>高情報</v>
      </c>
      <c r="X82" s="78" t="str">
        <f>$A$35</f>
        <v>高農業</v>
      </c>
      <c r="Y82" s="78" t="str">
        <f>$A$36</f>
        <v>高工業</v>
      </c>
      <c r="Z82" s="78" t="str">
        <f>$A$37</f>
        <v>高商業</v>
      </c>
      <c r="AA82" s="78" t="str">
        <f>$A$38</f>
        <v>高福祉</v>
      </c>
      <c r="AB82" s="78" t="str">
        <f>$A$39</f>
        <v>高水産</v>
      </c>
      <c r="AC82" s="78" t="str">
        <f>$A$40</f>
        <v>特支校</v>
      </c>
      <c r="AD82" s="78" t="str">
        <f>$A$41</f>
        <v>養教諭</v>
      </c>
      <c r="AE82" s="78" t="str">
        <f>$A$42</f>
        <v>栄教諭</v>
      </c>
    </row>
    <row r="83" spans="1:31" ht="27" x14ac:dyDescent="0.15">
      <c r="A83" s="145" t="s">
        <v>92</v>
      </c>
      <c r="B83" s="60" t="s">
        <v>885</v>
      </c>
      <c r="C83" s="60" t="s">
        <v>886</v>
      </c>
      <c r="D83" s="60" t="s">
        <v>886</v>
      </c>
      <c r="E83" s="60" t="s">
        <v>886</v>
      </c>
      <c r="F83" s="60" t="s">
        <v>886</v>
      </c>
      <c r="G83" s="60" t="s">
        <v>886</v>
      </c>
      <c r="H83" s="60" t="s">
        <v>886</v>
      </c>
      <c r="I83" s="60" t="s">
        <v>886</v>
      </c>
      <c r="J83" s="60" t="s">
        <v>886</v>
      </c>
      <c r="K83" s="60" t="s">
        <v>886</v>
      </c>
      <c r="L83" s="60" t="s">
        <v>886</v>
      </c>
      <c r="M83" s="60" t="s">
        <v>886</v>
      </c>
      <c r="N83" s="60" t="s">
        <v>886</v>
      </c>
      <c r="O83" s="60" t="s">
        <v>886</v>
      </c>
      <c r="P83" s="60" t="s">
        <v>886</v>
      </c>
      <c r="Q83" s="60" t="s">
        <v>886</v>
      </c>
      <c r="R83" s="60" t="s">
        <v>886</v>
      </c>
      <c r="S83" s="60" t="s">
        <v>886</v>
      </c>
      <c r="T83" s="60" t="s">
        <v>886</v>
      </c>
      <c r="U83" s="60" t="s">
        <v>886</v>
      </c>
      <c r="V83" s="60" t="s">
        <v>886</v>
      </c>
      <c r="W83" s="60" t="s">
        <v>886</v>
      </c>
      <c r="X83" s="60" t="s">
        <v>886</v>
      </c>
      <c r="Y83" s="60" t="s">
        <v>886</v>
      </c>
      <c r="Z83" s="60" t="s">
        <v>886</v>
      </c>
      <c r="AA83" s="60" t="s">
        <v>886</v>
      </c>
      <c r="AB83" s="60" t="s">
        <v>886</v>
      </c>
      <c r="AC83" s="60"/>
      <c r="AD83" s="60"/>
      <c r="AE83" s="60"/>
    </row>
    <row r="84" spans="1:31" ht="27" x14ac:dyDescent="0.15">
      <c r="A84" s="145" t="s">
        <v>978</v>
      </c>
      <c r="B84" s="60" t="s">
        <v>886</v>
      </c>
      <c r="C84" s="60" t="s">
        <v>886</v>
      </c>
      <c r="D84" s="60" t="s">
        <v>886</v>
      </c>
      <c r="E84" s="60" t="s">
        <v>886</v>
      </c>
      <c r="F84" s="60" t="s">
        <v>886</v>
      </c>
      <c r="G84" s="60" t="s">
        <v>886</v>
      </c>
      <c r="H84" s="60" t="s">
        <v>886</v>
      </c>
      <c r="I84" s="60" t="s">
        <v>886</v>
      </c>
      <c r="J84" s="60" t="s">
        <v>886</v>
      </c>
      <c r="K84" s="60" t="s">
        <v>886</v>
      </c>
      <c r="L84" s="60" t="s">
        <v>886</v>
      </c>
      <c r="M84" s="60" t="s">
        <v>886</v>
      </c>
      <c r="N84" s="60" t="s">
        <v>886</v>
      </c>
      <c r="O84" s="60" t="s">
        <v>886</v>
      </c>
      <c r="P84" s="60" t="s">
        <v>886</v>
      </c>
      <c r="Q84" s="60" t="s">
        <v>886</v>
      </c>
      <c r="R84" s="60" t="s">
        <v>886</v>
      </c>
      <c r="S84" s="60" t="s">
        <v>886</v>
      </c>
      <c r="T84" s="60" t="s">
        <v>886</v>
      </c>
      <c r="U84" s="60" t="s">
        <v>886</v>
      </c>
      <c r="V84" s="60" t="s">
        <v>886</v>
      </c>
      <c r="W84" s="60" t="s">
        <v>886</v>
      </c>
      <c r="X84" s="60" t="s">
        <v>886</v>
      </c>
      <c r="Y84" s="60" t="s">
        <v>886</v>
      </c>
      <c r="Z84" s="60" t="s">
        <v>886</v>
      </c>
      <c r="AA84" s="60" t="s">
        <v>886</v>
      </c>
      <c r="AB84" s="60" t="s">
        <v>886</v>
      </c>
      <c r="AC84" s="60" t="s">
        <v>886</v>
      </c>
      <c r="AD84" s="60"/>
      <c r="AE84" s="60"/>
    </row>
    <row r="85" spans="1:31" x14ac:dyDescent="0.15">
      <c r="A85" s="74"/>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row>
    <row r="86" spans="1:31" x14ac:dyDescent="0.15">
      <c r="A86" s="74"/>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0"/>
      <c r="AE86" s="60"/>
    </row>
    <row r="87" spans="1:31" x14ac:dyDescent="0.15">
      <c r="A87" s="74"/>
      <c r="B87" s="60"/>
      <c r="C87" s="60"/>
      <c r="D87" s="60"/>
      <c r="E87" s="60"/>
      <c r="F87" s="60"/>
      <c r="G87" s="60"/>
      <c r="H87" s="60"/>
      <c r="I87" s="60"/>
      <c r="J87" s="60"/>
      <c r="K87" s="60"/>
      <c r="L87" s="60"/>
      <c r="M87" s="68"/>
      <c r="N87" s="68"/>
      <c r="O87" s="68"/>
      <c r="P87" s="68"/>
      <c r="Q87" s="68"/>
      <c r="R87" s="68"/>
      <c r="S87" s="68"/>
      <c r="T87" s="68"/>
      <c r="U87" s="68"/>
      <c r="V87" s="68"/>
      <c r="W87" s="75"/>
      <c r="X87" s="68"/>
      <c r="Y87" s="68"/>
      <c r="Z87" s="68"/>
      <c r="AA87" s="68"/>
      <c r="AB87" s="68"/>
      <c r="AC87" s="60"/>
      <c r="AD87" s="60"/>
      <c r="AE87" s="60"/>
    </row>
    <row r="88" spans="1:31" x14ac:dyDescent="0.15">
      <c r="A88" s="74"/>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row>
    <row r="91" spans="1:31" x14ac:dyDescent="0.15">
      <c r="A91" s="38" t="s">
        <v>969</v>
      </c>
      <c r="B91" s="39"/>
    </row>
    <row r="92" spans="1:31" x14ac:dyDescent="0.15">
      <c r="A92" s="487" t="s">
        <v>970</v>
      </c>
      <c r="B92" s="484" t="s">
        <v>963</v>
      </c>
      <c r="C92" s="485"/>
      <c r="D92" s="485"/>
      <c r="E92" s="485"/>
      <c r="F92" s="485"/>
      <c r="G92" s="485"/>
      <c r="H92" s="485"/>
      <c r="I92" s="485"/>
      <c r="J92" s="485"/>
      <c r="K92" s="485"/>
      <c r="L92" s="485"/>
      <c r="M92" s="485"/>
      <c r="N92" s="485"/>
      <c r="O92" s="485"/>
      <c r="P92" s="485"/>
      <c r="Q92" s="485"/>
      <c r="R92" s="485"/>
      <c r="S92" s="485"/>
      <c r="T92" s="485"/>
      <c r="U92" s="485"/>
      <c r="V92" s="485"/>
      <c r="W92" s="485"/>
      <c r="X92" s="485"/>
      <c r="Y92" s="485"/>
      <c r="Z92" s="485"/>
      <c r="AA92" s="485"/>
      <c r="AB92" s="485"/>
      <c r="AC92" s="485"/>
      <c r="AD92" s="485"/>
      <c r="AE92" s="486"/>
    </row>
    <row r="93" spans="1:31" x14ac:dyDescent="0.15">
      <c r="A93" s="488"/>
      <c r="B93" s="72" t="str">
        <f>$A$13</f>
        <v>小学校</v>
      </c>
      <c r="C93" s="72" t="str">
        <f>$A$14</f>
        <v>中国語</v>
      </c>
      <c r="D93" s="72" t="str">
        <f>$A$15</f>
        <v>中社会</v>
      </c>
      <c r="E93" s="72" t="str">
        <f>$A$16</f>
        <v>中数学</v>
      </c>
      <c r="F93" s="72" t="str">
        <f>$A$17</f>
        <v>中理科</v>
      </c>
      <c r="G93" s="72" t="str">
        <f>$A$18</f>
        <v>中音楽</v>
      </c>
      <c r="H93" s="72" t="str">
        <f>$A$19</f>
        <v>中美術</v>
      </c>
      <c r="I93" s="72" t="str">
        <f>$A$20</f>
        <v>中保体</v>
      </c>
      <c r="J93" s="72" t="str">
        <f>$A$21</f>
        <v>中技術</v>
      </c>
      <c r="K93" s="72" t="str">
        <f>$A$22</f>
        <v>中家庭</v>
      </c>
      <c r="L93" s="72" t="str">
        <f>$A$23</f>
        <v>中英語</v>
      </c>
      <c r="M93" s="72" t="str">
        <f>$A$24</f>
        <v>高国語</v>
      </c>
      <c r="N93" s="72" t="str">
        <f>$A$25</f>
        <v>高地公</v>
      </c>
      <c r="O93" s="72" t="str">
        <f>$A$26</f>
        <v>高数学</v>
      </c>
      <c r="P93" s="72" t="str">
        <f>$A$27</f>
        <v>高理科</v>
      </c>
      <c r="Q93" s="72" t="str">
        <f>$A$28</f>
        <v>高保体</v>
      </c>
      <c r="R93" s="72" t="str">
        <f>$A$29</f>
        <v>高音楽</v>
      </c>
      <c r="S93" s="72" t="str">
        <f>$A$30</f>
        <v>高美術</v>
      </c>
      <c r="T93" s="72" t="str">
        <f>$A$31</f>
        <v>高書道</v>
      </c>
      <c r="U93" s="72" t="str">
        <f>$A$32</f>
        <v>高英語</v>
      </c>
      <c r="V93" s="72" t="str">
        <f>$A$33</f>
        <v>高家庭</v>
      </c>
      <c r="W93" s="72" t="str">
        <f>$A$34</f>
        <v>高情報</v>
      </c>
      <c r="X93" s="72" t="str">
        <f>$A$35</f>
        <v>高農業</v>
      </c>
      <c r="Y93" s="72" t="str">
        <f>$A$36</f>
        <v>高工業</v>
      </c>
      <c r="Z93" s="72" t="str">
        <f>$A$37</f>
        <v>高商業</v>
      </c>
      <c r="AA93" s="72" t="str">
        <f>$A$38</f>
        <v>高福祉</v>
      </c>
      <c r="AB93" s="72" t="str">
        <f>$A$39</f>
        <v>高水産</v>
      </c>
      <c r="AC93" s="72" t="str">
        <f>$A$40</f>
        <v>特支校</v>
      </c>
      <c r="AD93" s="72" t="str">
        <f>$A$41</f>
        <v>養教諭</v>
      </c>
      <c r="AE93" s="72" t="str">
        <f>$A$42</f>
        <v>栄教諭</v>
      </c>
    </row>
    <row r="94" spans="1:31" x14ac:dyDescent="0.15">
      <c r="A94" s="76" t="s">
        <v>874</v>
      </c>
      <c r="B94" s="60"/>
      <c r="C94" s="60"/>
      <c r="D94" s="60"/>
      <c r="E94" s="60"/>
      <c r="F94" s="60"/>
      <c r="G94" s="60"/>
      <c r="H94" s="60"/>
      <c r="I94" s="60" t="s">
        <v>886</v>
      </c>
      <c r="J94" s="60"/>
      <c r="K94" s="60"/>
      <c r="L94" s="60"/>
      <c r="M94" s="60"/>
      <c r="N94" s="60"/>
      <c r="O94" s="60"/>
      <c r="P94" s="60"/>
      <c r="Q94" s="60" t="s">
        <v>886</v>
      </c>
      <c r="R94" s="60"/>
      <c r="S94" s="60"/>
      <c r="T94" s="60"/>
      <c r="U94" s="60"/>
      <c r="V94" s="60"/>
      <c r="W94" s="60"/>
      <c r="X94" s="60"/>
      <c r="Y94" s="60"/>
      <c r="Z94" s="60"/>
      <c r="AA94" s="60"/>
      <c r="AB94" s="60"/>
      <c r="AC94" s="60"/>
      <c r="AD94" s="60"/>
      <c r="AE94" s="60"/>
    </row>
    <row r="95" spans="1:31" x14ac:dyDescent="0.15">
      <c r="A95" s="76" t="s">
        <v>875</v>
      </c>
      <c r="B95" s="60"/>
      <c r="C95" s="60"/>
      <c r="D95" s="60"/>
      <c r="E95" s="60"/>
      <c r="F95" s="60"/>
      <c r="G95" s="60"/>
      <c r="H95" s="60"/>
      <c r="I95" s="60" t="s">
        <v>886</v>
      </c>
      <c r="J95" s="60"/>
      <c r="K95" s="60"/>
      <c r="L95" s="60"/>
      <c r="M95" s="60"/>
      <c r="N95" s="60"/>
      <c r="O95" s="60"/>
      <c r="P95" s="60"/>
      <c r="Q95" s="60" t="s">
        <v>886</v>
      </c>
      <c r="R95" s="60"/>
      <c r="S95" s="60"/>
      <c r="T95" s="60"/>
      <c r="U95" s="60"/>
      <c r="V95" s="60"/>
      <c r="W95" s="60"/>
      <c r="X95" s="60"/>
      <c r="Y95" s="60"/>
      <c r="Z95" s="60"/>
      <c r="AA95" s="60"/>
      <c r="AB95" s="60"/>
      <c r="AC95" s="60"/>
      <c r="AD95" s="60"/>
      <c r="AE95" s="60"/>
    </row>
    <row r="98" spans="1:12" x14ac:dyDescent="0.15">
      <c r="A98" s="38" t="s">
        <v>971</v>
      </c>
      <c r="B98" s="39"/>
      <c r="C98" s="39"/>
      <c r="D98" s="39"/>
      <c r="E98" s="39"/>
      <c r="F98" s="39"/>
      <c r="G98" s="39"/>
      <c r="H98" s="39"/>
      <c r="I98" s="39"/>
      <c r="J98" s="39"/>
      <c r="K98" s="39"/>
      <c r="L98" s="39"/>
    </row>
    <row r="99" spans="1:12" s="79" customFormat="1" x14ac:dyDescent="0.15">
      <c r="A99" s="77"/>
      <c r="B99" s="78" t="str">
        <f>CODE!P2</f>
        <v>小学</v>
      </c>
      <c r="C99" s="78" t="str">
        <f>CODE!P3</f>
        <v>中学</v>
      </c>
      <c r="D99" s="78" t="str">
        <f>CODE!P4</f>
        <v>高校</v>
      </c>
      <c r="E99" s="72" t="str">
        <f>CODE!P5</f>
        <v>特支</v>
      </c>
      <c r="F99" s="72" t="str">
        <f>CODE!P6</f>
        <v>盲学</v>
      </c>
      <c r="G99" s="72" t="str">
        <f>CODE!P7</f>
        <v>聾学</v>
      </c>
      <c r="H99" s="72" t="str">
        <f>CODE!P8</f>
        <v>養学</v>
      </c>
      <c r="I99" s="72" t="str">
        <f>CODE!P9</f>
        <v>幼稚</v>
      </c>
      <c r="J99" s="72" t="str">
        <f>CODE!P10</f>
        <v>養教</v>
      </c>
      <c r="K99" s="72" t="str">
        <f>CODE!P11</f>
        <v>栄教</v>
      </c>
      <c r="L99" s="72" t="str">
        <f>CODE!P12</f>
        <v>司書</v>
      </c>
    </row>
    <row r="100" spans="1:12" x14ac:dyDescent="0.15">
      <c r="A100" s="76" t="s">
        <v>972</v>
      </c>
      <c r="B100" s="60"/>
      <c r="C100" s="60" t="s">
        <v>886</v>
      </c>
      <c r="D100" s="60" t="s">
        <v>886</v>
      </c>
      <c r="E100" s="60" t="s">
        <v>886</v>
      </c>
      <c r="F100" s="60" t="s">
        <v>886</v>
      </c>
      <c r="G100" s="60" t="s">
        <v>886</v>
      </c>
      <c r="H100" s="60" t="s">
        <v>886</v>
      </c>
      <c r="I100" s="60" t="s">
        <v>886</v>
      </c>
      <c r="J100" s="60"/>
      <c r="K100" s="60"/>
      <c r="L100" s="60" t="s">
        <v>886</v>
      </c>
    </row>
    <row r="101" spans="1:12" x14ac:dyDescent="0.15">
      <c r="A101" s="76" t="s">
        <v>973</v>
      </c>
      <c r="B101" s="60"/>
      <c r="C101" s="60" t="s">
        <v>886</v>
      </c>
      <c r="D101" s="60" t="s">
        <v>886</v>
      </c>
      <c r="E101" s="60" t="s">
        <v>886</v>
      </c>
      <c r="F101" s="60" t="s">
        <v>886</v>
      </c>
      <c r="G101" s="60" t="s">
        <v>886</v>
      </c>
      <c r="H101" s="60" t="s">
        <v>886</v>
      </c>
      <c r="I101" s="60" t="s">
        <v>886</v>
      </c>
      <c r="J101" s="60" t="s">
        <v>886</v>
      </c>
      <c r="K101" s="60" t="s">
        <v>886</v>
      </c>
      <c r="L101" s="60" t="s">
        <v>886</v>
      </c>
    </row>
  </sheetData>
  <mergeCells count="20">
    <mergeCell ref="A81:A82"/>
    <mergeCell ref="B81:AE81"/>
    <mergeCell ref="A92:A93"/>
    <mergeCell ref="B92:AE92"/>
    <mergeCell ref="N11:P11"/>
    <mergeCell ref="Q11:S11"/>
    <mergeCell ref="AK14:AL14"/>
    <mergeCell ref="AM14:AN14"/>
    <mergeCell ref="A46:A47"/>
    <mergeCell ref="B46:AE46"/>
    <mergeCell ref="A2:A3"/>
    <mergeCell ref="B2:G2"/>
    <mergeCell ref="AL5:AM5"/>
    <mergeCell ref="AN5:AO5"/>
    <mergeCell ref="A10:A12"/>
    <mergeCell ref="B10:S10"/>
    <mergeCell ref="B11:D11"/>
    <mergeCell ref="E11:G11"/>
    <mergeCell ref="H11:J11"/>
    <mergeCell ref="K11:M11"/>
  </mergeCells>
  <phoneticPr fontId="1"/>
  <conditionalFormatting sqref="B4 E4:E6 K13:M42">
    <cfRule type="expression" dxfId="1508" priority="1596">
      <formula>IF(B4="",TRUE,IF(B4="-",TRUE,FALSE))</formula>
    </cfRule>
  </conditionalFormatting>
  <conditionalFormatting sqref="D5">
    <cfRule type="expression" dxfId="1507" priority="1595">
      <formula>IF(D5="",TRUE,IF(D5="-",TRUE,FALSE))</formula>
    </cfRule>
  </conditionalFormatting>
  <conditionalFormatting sqref="D6">
    <cfRule type="expression" dxfId="1506" priority="1594">
      <formula>IF(D6="",TRUE,IF(D6="-",TRUE,FALSE))</formula>
    </cfRule>
  </conditionalFormatting>
  <conditionalFormatting sqref="C5">
    <cfRule type="expression" dxfId="1505" priority="1593">
      <formula>IF(C5="",TRUE,IF(C5="-",TRUE,FALSE))</formula>
    </cfRule>
  </conditionalFormatting>
  <conditionalFormatting sqref="C6">
    <cfRule type="expression" dxfId="1504" priority="1592">
      <formula>IF(C6="",TRUE,IF(C6="-",TRUE,FALSE))</formula>
    </cfRule>
  </conditionalFormatting>
  <conditionalFormatting sqref="B5">
    <cfRule type="expression" dxfId="1503" priority="1591">
      <formula>IF(B5="",TRUE,IF(B5="-",TRUE,FALSE))</formula>
    </cfRule>
  </conditionalFormatting>
  <conditionalFormatting sqref="B6">
    <cfRule type="expression" dxfId="1502" priority="1590">
      <formula>IF(B6="",TRUE,IF(B6="-",TRUE,FALSE))</formula>
    </cfRule>
  </conditionalFormatting>
  <conditionalFormatting sqref="F4">
    <cfRule type="expression" dxfId="1501" priority="1589">
      <formula>IF(F4="",TRUE,IF(F4="-",TRUE,FALSE))</formula>
    </cfRule>
  </conditionalFormatting>
  <conditionalFormatting sqref="F5">
    <cfRule type="expression" dxfId="1500" priority="1588">
      <formula>IF(F5="",TRUE,IF(F5="-",TRUE,FALSE))</formula>
    </cfRule>
  </conditionalFormatting>
  <conditionalFormatting sqref="F6">
    <cfRule type="expression" dxfId="1499" priority="1587">
      <formula>IF(F6="",TRUE,IF(F6="-",TRUE,FALSE))</formula>
    </cfRule>
  </conditionalFormatting>
  <conditionalFormatting sqref="D4">
    <cfRule type="expression" dxfId="1498" priority="1586">
      <formula>IF(D4="",TRUE,IF(D4="-",TRUE,FALSE))</formula>
    </cfRule>
  </conditionalFormatting>
  <conditionalFormatting sqref="C4">
    <cfRule type="expression" dxfId="1497" priority="1585">
      <formula>IF(C4="",TRUE,IF(C4="-",TRUE,FALSE))</formula>
    </cfRule>
  </conditionalFormatting>
  <conditionalFormatting sqref="G4">
    <cfRule type="expression" dxfId="1496" priority="1584">
      <formula>IF(G4="",TRUE,IF(G4="-",TRUE,FALSE))</formula>
    </cfRule>
  </conditionalFormatting>
  <conditionalFormatting sqref="G5">
    <cfRule type="expression" dxfId="1495" priority="1583">
      <formula>IF(G5="",TRUE,IF(G5="-",TRUE,FALSE))</formula>
    </cfRule>
  </conditionalFormatting>
  <conditionalFormatting sqref="G6">
    <cfRule type="expression" dxfId="1494" priority="1582">
      <formula>IF(G6="",TRUE,IF(G6="-",TRUE,FALSE))</formula>
    </cfRule>
  </conditionalFormatting>
  <conditionalFormatting sqref="B13:B42">
    <cfRule type="expression" dxfId="1493" priority="1581">
      <formula>IF(B13="",TRUE,IF(B13="-",TRUE,FALSE))</formula>
    </cfRule>
  </conditionalFormatting>
  <conditionalFormatting sqref="Q22">
    <cfRule type="expression" dxfId="1492" priority="1191">
      <formula>IF(Q22="",TRUE,IF(Q22="-",TRUE,FALSE))</formula>
    </cfRule>
  </conditionalFormatting>
  <conditionalFormatting sqref="R22">
    <cfRule type="expression" dxfId="1491" priority="1162">
      <formula>IF(R22="",TRUE,IF(R22="-",TRUE,FALSE))</formula>
    </cfRule>
  </conditionalFormatting>
  <conditionalFormatting sqref="C13:C42">
    <cfRule type="expression" dxfId="1490" priority="1551">
      <formula>IF(C13="",TRUE,IF(C13="-",TRUE,FALSE))</formula>
    </cfRule>
  </conditionalFormatting>
  <conditionalFormatting sqref="D13:D42">
    <cfRule type="expression" dxfId="1489" priority="1521">
      <formula>IF(D13="",TRUE,IF(D13="-",TRUE,FALSE))</formula>
    </cfRule>
  </conditionalFormatting>
  <conditionalFormatting sqref="R25">
    <cfRule type="expression" dxfId="1488" priority="1163">
      <formula>IF(R25="",TRUE,IF(R25="-",TRUE,FALSE))</formula>
    </cfRule>
  </conditionalFormatting>
  <conditionalFormatting sqref="N13">
    <cfRule type="expression" dxfId="1487" priority="1491">
      <formula>IF(N13="",TRUE,IF(N13="-",TRUE,FALSE))</formula>
    </cfRule>
  </conditionalFormatting>
  <conditionalFormatting sqref="N14">
    <cfRule type="expression" dxfId="1486" priority="1490">
      <formula>IF(N14="",TRUE,IF(N14="-",TRUE,FALSE))</formula>
    </cfRule>
  </conditionalFormatting>
  <conditionalFormatting sqref="N15">
    <cfRule type="expression" dxfId="1485" priority="1489">
      <formula>IF(N15="",TRUE,IF(N15="-",TRUE,FALSE))</formula>
    </cfRule>
  </conditionalFormatting>
  <conditionalFormatting sqref="N16">
    <cfRule type="expression" dxfId="1484" priority="1488">
      <formula>IF(N16="",TRUE,IF(N16="-",TRUE,FALSE))</formula>
    </cfRule>
  </conditionalFormatting>
  <conditionalFormatting sqref="N17">
    <cfRule type="expression" dxfId="1483" priority="1487">
      <formula>IF(N17="",TRUE,IF(N17="-",TRUE,FALSE))</formula>
    </cfRule>
  </conditionalFormatting>
  <conditionalFormatting sqref="N18">
    <cfRule type="expression" dxfId="1482" priority="1486">
      <formula>IF(N18="",TRUE,IF(N18="-",TRUE,FALSE))</formula>
    </cfRule>
  </conditionalFormatting>
  <conditionalFormatting sqref="N19">
    <cfRule type="expression" dxfId="1481" priority="1485">
      <formula>IF(N19="",TRUE,IF(N19="-",TRUE,FALSE))</formula>
    </cfRule>
  </conditionalFormatting>
  <conditionalFormatting sqref="N20">
    <cfRule type="expression" dxfId="1480" priority="1484">
      <formula>IF(N20="",TRUE,IF(N20="-",TRUE,FALSE))</formula>
    </cfRule>
  </conditionalFormatting>
  <conditionalFormatting sqref="N21">
    <cfRule type="expression" dxfId="1479" priority="1483">
      <formula>IF(N21="",TRUE,IF(N21="-",TRUE,FALSE))</formula>
    </cfRule>
  </conditionalFormatting>
  <conditionalFormatting sqref="N22">
    <cfRule type="expression" dxfId="1478" priority="1482">
      <formula>IF(N22="",TRUE,IF(N22="-",TRUE,FALSE))</formula>
    </cfRule>
  </conditionalFormatting>
  <conditionalFormatting sqref="N23">
    <cfRule type="expression" dxfId="1477" priority="1481">
      <formula>IF(N23="",TRUE,IF(N23="-",TRUE,FALSE))</formula>
    </cfRule>
  </conditionalFormatting>
  <conditionalFormatting sqref="N24">
    <cfRule type="expression" dxfId="1476" priority="1480">
      <formula>IF(N24="",TRUE,IF(N24="-",TRUE,FALSE))</formula>
    </cfRule>
  </conditionalFormatting>
  <conditionalFormatting sqref="N25">
    <cfRule type="expression" dxfId="1475" priority="1479">
      <formula>IF(N25="",TRUE,IF(N25="-",TRUE,FALSE))</formula>
    </cfRule>
  </conditionalFormatting>
  <conditionalFormatting sqref="N26">
    <cfRule type="expression" dxfId="1474" priority="1478">
      <formula>IF(N26="",TRUE,IF(N26="-",TRUE,FALSE))</formula>
    </cfRule>
  </conditionalFormatting>
  <conditionalFormatting sqref="N27">
    <cfRule type="expression" dxfId="1473" priority="1477">
      <formula>IF(N27="",TRUE,IF(N27="-",TRUE,FALSE))</formula>
    </cfRule>
  </conditionalFormatting>
  <conditionalFormatting sqref="N28">
    <cfRule type="expression" dxfId="1472" priority="1476">
      <formula>IF(N28="",TRUE,IF(N28="-",TRUE,FALSE))</formula>
    </cfRule>
  </conditionalFormatting>
  <conditionalFormatting sqref="N29">
    <cfRule type="expression" dxfId="1471" priority="1475">
      <formula>IF(N29="",TRUE,IF(N29="-",TRUE,FALSE))</formula>
    </cfRule>
  </conditionalFormatting>
  <conditionalFormatting sqref="N31">
    <cfRule type="expression" dxfId="1470" priority="1474">
      <formula>IF(N31="",TRUE,IF(N31="-",TRUE,FALSE))</formula>
    </cfRule>
  </conditionalFormatting>
  <conditionalFormatting sqref="N32">
    <cfRule type="expression" dxfId="1469" priority="1473">
      <formula>IF(N32="",TRUE,IF(N32="-",TRUE,FALSE))</formula>
    </cfRule>
  </conditionalFormatting>
  <conditionalFormatting sqref="N33">
    <cfRule type="expression" dxfId="1468" priority="1472">
      <formula>IF(N33="",TRUE,IF(N33="-",TRUE,FALSE))</formula>
    </cfRule>
  </conditionalFormatting>
  <conditionalFormatting sqref="N34">
    <cfRule type="expression" dxfId="1467" priority="1471">
      <formula>IF(N34="",TRUE,IF(N34="-",TRUE,FALSE))</formula>
    </cfRule>
  </conditionalFormatting>
  <conditionalFormatting sqref="N35">
    <cfRule type="expression" dxfId="1466" priority="1470">
      <formula>IF(N35="",TRUE,IF(N35="-",TRUE,FALSE))</formula>
    </cfRule>
  </conditionalFormatting>
  <conditionalFormatting sqref="N36">
    <cfRule type="expression" dxfId="1465" priority="1469">
      <formula>IF(N36="",TRUE,IF(N36="-",TRUE,FALSE))</formula>
    </cfRule>
  </conditionalFormatting>
  <conditionalFormatting sqref="N37">
    <cfRule type="expression" dxfId="1464" priority="1468">
      <formula>IF(N37="",TRUE,IF(N37="-",TRUE,FALSE))</formula>
    </cfRule>
  </conditionalFormatting>
  <conditionalFormatting sqref="N39">
    <cfRule type="expression" dxfId="1463" priority="1467">
      <formula>IF(N39="",TRUE,IF(N39="-",TRUE,FALSE))</formula>
    </cfRule>
  </conditionalFormatting>
  <conditionalFormatting sqref="N40">
    <cfRule type="expression" dxfId="1462" priority="1466">
      <formula>IF(N40="",TRUE,IF(N40="-",TRUE,FALSE))</formula>
    </cfRule>
  </conditionalFormatting>
  <conditionalFormatting sqref="N41">
    <cfRule type="expression" dxfId="1461" priority="1465">
      <formula>IF(N41="",TRUE,IF(N41="-",TRUE,FALSE))</formula>
    </cfRule>
  </conditionalFormatting>
  <conditionalFormatting sqref="N42">
    <cfRule type="expression" dxfId="1460" priority="1464">
      <formula>IF(N42="",TRUE,IF(N42="-",TRUE,FALSE))</formula>
    </cfRule>
  </conditionalFormatting>
  <conditionalFormatting sqref="N30">
    <cfRule type="expression" dxfId="1459" priority="1463">
      <formula>IF(N30="",TRUE,IF(N30="-",TRUE,FALSE))</formula>
    </cfRule>
  </conditionalFormatting>
  <conditionalFormatting sqref="N38">
    <cfRule type="expression" dxfId="1458" priority="1462">
      <formula>IF(N38="",TRUE,IF(N38="-",TRUE,FALSE))</formula>
    </cfRule>
  </conditionalFormatting>
  <conditionalFormatting sqref="O13">
    <cfRule type="expression" dxfId="1457" priority="1461">
      <formula>IF(O13="",TRUE,IF(O13="-",TRUE,FALSE))</formula>
    </cfRule>
  </conditionalFormatting>
  <conditionalFormatting sqref="O14">
    <cfRule type="expression" dxfId="1456" priority="1460">
      <formula>IF(O14="",TRUE,IF(O14="-",TRUE,FALSE))</formula>
    </cfRule>
  </conditionalFormatting>
  <conditionalFormatting sqref="O17">
    <cfRule type="expression" dxfId="1455" priority="1459">
      <formula>IF(O17="",TRUE,IF(O17="-",TRUE,FALSE))</formula>
    </cfRule>
  </conditionalFormatting>
  <conditionalFormatting sqref="O21">
    <cfRule type="expression" dxfId="1454" priority="1458">
      <formula>IF(O21="",TRUE,IF(O21="-",TRUE,FALSE))</formula>
    </cfRule>
  </conditionalFormatting>
  <conditionalFormatting sqref="O23">
    <cfRule type="expression" dxfId="1453" priority="1457">
      <formula>IF(O23="",TRUE,IF(O23="-",TRUE,FALSE))</formula>
    </cfRule>
  </conditionalFormatting>
  <conditionalFormatting sqref="O24">
    <cfRule type="expression" dxfId="1452" priority="1456">
      <formula>IF(O24="",TRUE,IF(O24="-",TRUE,FALSE))</formula>
    </cfRule>
  </conditionalFormatting>
  <conditionalFormatting sqref="O26">
    <cfRule type="expression" dxfId="1451" priority="1455">
      <formula>IF(O26="",TRUE,IF(O26="-",TRUE,FALSE))</formula>
    </cfRule>
  </conditionalFormatting>
  <conditionalFormatting sqref="O32">
    <cfRule type="expression" dxfId="1450" priority="1454">
      <formula>IF(O32="",TRUE,IF(O32="-",TRUE,FALSE))</formula>
    </cfRule>
  </conditionalFormatting>
  <conditionalFormatting sqref="O40">
    <cfRule type="expression" dxfId="1449" priority="1453">
      <formula>IF(O40="",TRUE,IF(O40="-",TRUE,FALSE))</formula>
    </cfRule>
  </conditionalFormatting>
  <conditionalFormatting sqref="O15">
    <cfRule type="expression" dxfId="1448" priority="1452">
      <formula>IF(O15="",TRUE,IF(O15="-",TRUE,FALSE))</formula>
    </cfRule>
  </conditionalFormatting>
  <conditionalFormatting sqref="O16">
    <cfRule type="expression" dxfId="1447" priority="1451">
      <formula>IF(O16="",TRUE,IF(O16="-",TRUE,FALSE))</formula>
    </cfRule>
  </conditionalFormatting>
  <conditionalFormatting sqref="O18">
    <cfRule type="expression" dxfId="1446" priority="1450">
      <formula>IF(O18="",TRUE,IF(O18="-",TRUE,FALSE))</formula>
    </cfRule>
  </conditionalFormatting>
  <conditionalFormatting sqref="O19">
    <cfRule type="expression" dxfId="1445" priority="1449">
      <formula>IF(O19="",TRUE,IF(O19="-",TRUE,FALSE))</formula>
    </cfRule>
  </conditionalFormatting>
  <conditionalFormatting sqref="O20">
    <cfRule type="expression" dxfId="1444" priority="1448">
      <formula>IF(O20="",TRUE,IF(O20="-",TRUE,FALSE))</formula>
    </cfRule>
  </conditionalFormatting>
  <conditionalFormatting sqref="O22">
    <cfRule type="expression" dxfId="1443" priority="1447">
      <formula>IF(O22="",TRUE,IF(O22="-",TRUE,FALSE))</formula>
    </cfRule>
  </conditionalFormatting>
  <conditionalFormatting sqref="O25">
    <cfRule type="expression" dxfId="1442" priority="1446">
      <formula>IF(O25="",TRUE,IF(O25="-",TRUE,FALSE))</formula>
    </cfRule>
  </conditionalFormatting>
  <conditionalFormatting sqref="O27">
    <cfRule type="expression" dxfId="1441" priority="1445">
      <formula>IF(O27="",TRUE,IF(O27="-",TRUE,FALSE))</formula>
    </cfRule>
  </conditionalFormatting>
  <conditionalFormatting sqref="O28">
    <cfRule type="expression" dxfId="1440" priority="1444">
      <formula>IF(O28="",TRUE,IF(O28="-",TRUE,FALSE))</formula>
    </cfRule>
  </conditionalFormatting>
  <conditionalFormatting sqref="O29">
    <cfRule type="expression" dxfId="1439" priority="1443">
      <formula>IF(O29="",TRUE,IF(O29="-",TRUE,FALSE))</formula>
    </cfRule>
  </conditionalFormatting>
  <conditionalFormatting sqref="O30">
    <cfRule type="expression" dxfId="1438" priority="1442">
      <formula>IF(O30="",TRUE,IF(O30="-",TRUE,FALSE))</formula>
    </cfRule>
  </conditionalFormatting>
  <conditionalFormatting sqref="O31">
    <cfRule type="expression" dxfId="1437" priority="1441">
      <formula>IF(O31="",TRUE,IF(O31="-",TRUE,FALSE))</formula>
    </cfRule>
  </conditionalFormatting>
  <conditionalFormatting sqref="O33">
    <cfRule type="expression" dxfId="1436" priority="1440">
      <formula>IF(O33="",TRUE,IF(O33="-",TRUE,FALSE))</formula>
    </cfRule>
  </conditionalFormatting>
  <conditionalFormatting sqref="O34">
    <cfRule type="expression" dxfId="1435" priority="1439">
      <formula>IF(O34="",TRUE,IF(O34="-",TRUE,FALSE))</formula>
    </cfRule>
  </conditionalFormatting>
  <conditionalFormatting sqref="O35">
    <cfRule type="expression" dxfId="1434" priority="1438">
      <formula>IF(O35="",TRUE,IF(O35="-",TRUE,FALSE))</formula>
    </cfRule>
  </conditionalFormatting>
  <conditionalFormatting sqref="O36">
    <cfRule type="expression" dxfId="1433" priority="1437">
      <formula>IF(O36="",TRUE,IF(O36="-",TRUE,FALSE))</formula>
    </cfRule>
  </conditionalFormatting>
  <conditionalFormatting sqref="O37">
    <cfRule type="expression" dxfId="1432" priority="1436">
      <formula>IF(O37="",TRUE,IF(O37="-",TRUE,FALSE))</formula>
    </cfRule>
  </conditionalFormatting>
  <conditionalFormatting sqref="O38">
    <cfRule type="expression" dxfId="1431" priority="1435">
      <formula>IF(O38="",TRUE,IF(O38="-",TRUE,FALSE))</formula>
    </cfRule>
  </conditionalFormatting>
  <conditionalFormatting sqref="O39">
    <cfRule type="expression" dxfId="1430" priority="1434">
      <formula>IF(O39="",TRUE,IF(O39="-",TRUE,FALSE))</formula>
    </cfRule>
  </conditionalFormatting>
  <conditionalFormatting sqref="O41">
    <cfRule type="expression" dxfId="1429" priority="1433">
      <formula>IF(O41="",TRUE,IF(O41="-",TRUE,FALSE))</formula>
    </cfRule>
  </conditionalFormatting>
  <conditionalFormatting sqref="O42">
    <cfRule type="expression" dxfId="1428" priority="1432">
      <formula>IF(O42="",TRUE,IF(O42="-",TRUE,FALSE))</formula>
    </cfRule>
  </conditionalFormatting>
  <conditionalFormatting sqref="P13">
    <cfRule type="expression" dxfId="1427" priority="1431">
      <formula>IF(P13="",TRUE,IF(P13="-",TRUE,FALSE))</formula>
    </cfRule>
  </conditionalFormatting>
  <conditionalFormatting sqref="P16">
    <cfRule type="expression" dxfId="1426" priority="1430">
      <formula>IF(P16="",TRUE,IF(P16="-",TRUE,FALSE))</formula>
    </cfRule>
  </conditionalFormatting>
  <conditionalFormatting sqref="P17">
    <cfRule type="expression" dxfId="1425" priority="1429">
      <formula>IF(P17="",TRUE,IF(P17="-",TRUE,FALSE))</formula>
    </cfRule>
  </conditionalFormatting>
  <conditionalFormatting sqref="P21">
    <cfRule type="expression" dxfId="1424" priority="1428">
      <formula>IF(P21="",TRUE,IF(P21="-",TRUE,FALSE))</formula>
    </cfRule>
  </conditionalFormatting>
  <conditionalFormatting sqref="P23">
    <cfRule type="expression" dxfId="1423" priority="1427">
      <formula>IF(P23="",TRUE,IF(P23="-",TRUE,FALSE))</formula>
    </cfRule>
  </conditionalFormatting>
  <conditionalFormatting sqref="P14">
    <cfRule type="expression" dxfId="1422" priority="1426">
      <formula>IF(P14="",TRUE,IF(P14="-",TRUE,FALSE))</formula>
    </cfRule>
  </conditionalFormatting>
  <conditionalFormatting sqref="P15">
    <cfRule type="expression" dxfId="1421" priority="1425">
      <formula>IF(P15="",TRUE,IF(P15="-",TRUE,FALSE))</formula>
    </cfRule>
  </conditionalFormatting>
  <conditionalFormatting sqref="P18">
    <cfRule type="expression" dxfId="1420" priority="1424">
      <formula>IF(P18="",TRUE,IF(P18="-",TRUE,FALSE))</formula>
    </cfRule>
  </conditionalFormatting>
  <conditionalFormatting sqref="P19">
    <cfRule type="expression" dxfId="1419" priority="1423">
      <formula>IF(P19="",TRUE,IF(P19="-",TRUE,FALSE))</formula>
    </cfRule>
  </conditionalFormatting>
  <conditionalFormatting sqref="P20">
    <cfRule type="expression" dxfId="1418" priority="1422">
      <formula>IF(P20="",TRUE,IF(P20="-",TRUE,FALSE))</formula>
    </cfRule>
  </conditionalFormatting>
  <conditionalFormatting sqref="P22">
    <cfRule type="expression" dxfId="1417" priority="1421">
      <formula>IF(P22="",TRUE,IF(P22="-",TRUE,FALSE))</formula>
    </cfRule>
  </conditionalFormatting>
  <conditionalFormatting sqref="P24">
    <cfRule type="expression" dxfId="1416" priority="1420">
      <formula>IF(P24="",TRUE,IF(P24="-",TRUE,FALSE))</formula>
    </cfRule>
  </conditionalFormatting>
  <conditionalFormatting sqref="P25">
    <cfRule type="expression" dxfId="1415" priority="1419">
      <formula>IF(P25="",TRUE,IF(P25="-",TRUE,FALSE))</formula>
    </cfRule>
  </conditionalFormatting>
  <conditionalFormatting sqref="P26">
    <cfRule type="expression" dxfId="1414" priority="1418">
      <formula>IF(P26="",TRUE,IF(P26="-",TRUE,FALSE))</formula>
    </cfRule>
  </conditionalFormatting>
  <conditionalFormatting sqref="P27">
    <cfRule type="expression" dxfId="1413" priority="1417">
      <formula>IF(P27="",TRUE,IF(P27="-",TRUE,FALSE))</formula>
    </cfRule>
  </conditionalFormatting>
  <conditionalFormatting sqref="P28">
    <cfRule type="expression" dxfId="1412" priority="1416">
      <formula>IF(P28="",TRUE,IF(P28="-",TRUE,FALSE))</formula>
    </cfRule>
  </conditionalFormatting>
  <conditionalFormatting sqref="P29">
    <cfRule type="expression" dxfId="1411" priority="1415">
      <formula>IF(P29="",TRUE,IF(P29="-",TRUE,FALSE))</formula>
    </cfRule>
  </conditionalFormatting>
  <conditionalFormatting sqref="P30">
    <cfRule type="expression" dxfId="1410" priority="1414">
      <formula>IF(P30="",TRUE,IF(P30="-",TRUE,FALSE))</formula>
    </cfRule>
  </conditionalFormatting>
  <conditionalFormatting sqref="P31">
    <cfRule type="expression" dxfId="1409" priority="1413">
      <formula>IF(P31="",TRUE,IF(P31="-",TRUE,FALSE))</formula>
    </cfRule>
  </conditionalFormatting>
  <conditionalFormatting sqref="P32">
    <cfRule type="expression" dxfId="1408" priority="1412">
      <formula>IF(P32="",TRUE,IF(P32="-",TRUE,FALSE))</formula>
    </cfRule>
  </conditionalFormatting>
  <conditionalFormatting sqref="P33">
    <cfRule type="expression" dxfId="1407" priority="1411">
      <formula>IF(P33="",TRUE,IF(P33="-",TRUE,FALSE))</formula>
    </cfRule>
  </conditionalFormatting>
  <conditionalFormatting sqref="P34">
    <cfRule type="expression" dxfId="1406" priority="1410">
      <formula>IF(P34="",TRUE,IF(P34="-",TRUE,FALSE))</formula>
    </cfRule>
  </conditionalFormatting>
  <conditionalFormatting sqref="P35">
    <cfRule type="expression" dxfId="1405" priority="1409">
      <formula>IF(P35="",TRUE,IF(P35="-",TRUE,FALSE))</formula>
    </cfRule>
  </conditionalFormatting>
  <conditionalFormatting sqref="P36">
    <cfRule type="expression" dxfId="1404" priority="1408">
      <formula>IF(P36="",TRUE,IF(P36="-",TRUE,FALSE))</formula>
    </cfRule>
  </conditionalFormatting>
  <conditionalFormatting sqref="P37">
    <cfRule type="expression" dxfId="1403" priority="1407">
      <formula>IF(P37="",TRUE,IF(P37="-",TRUE,FALSE))</formula>
    </cfRule>
  </conditionalFormatting>
  <conditionalFormatting sqref="P38">
    <cfRule type="expression" dxfId="1402" priority="1406">
      <formula>IF(P38="",TRUE,IF(P38="-",TRUE,FALSE))</formula>
    </cfRule>
  </conditionalFormatting>
  <conditionalFormatting sqref="P39">
    <cfRule type="expression" dxfId="1401" priority="1405">
      <formula>IF(P39="",TRUE,IF(P39="-",TRUE,FALSE))</formula>
    </cfRule>
  </conditionalFormatting>
  <conditionalFormatting sqref="P40">
    <cfRule type="expression" dxfId="1400" priority="1404">
      <formula>IF(P40="",TRUE,IF(P40="-",TRUE,FALSE))</formula>
    </cfRule>
  </conditionalFormatting>
  <conditionalFormatting sqref="P41">
    <cfRule type="expression" dxfId="1399" priority="1403">
      <formula>IF(P41="",TRUE,IF(P41="-",TRUE,FALSE))</formula>
    </cfRule>
  </conditionalFormatting>
  <conditionalFormatting sqref="P42">
    <cfRule type="expression" dxfId="1398" priority="1402">
      <formula>IF(P42="",TRUE,IF(P42="-",TRUE,FALSE))</formula>
    </cfRule>
  </conditionalFormatting>
  <conditionalFormatting sqref="H13">
    <cfRule type="expression" dxfId="1397" priority="1401">
      <formula>IF(H13="",TRUE,IF(H13="-",TRUE,FALSE))</formula>
    </cfRule>
  </conditionalFormatting>
  <conditionalFormatting sqref="H14">
    <cfRule type="expression" dxfId="1396" priority="1400">
      <formula>IF(H14="",TRUE,IF(H14="-",TRUE,FALSE))</formula>
    </cfRule>
  </conditionalFormatting>
  <conditionalFormatting sqref="H15">
    <cfRule type="expression" dxfId="1395" priority="1399">
      <formula>IF(H15="",TRUE,IF(H15="-",TRUE,FALSE))</formula>
    </cfRule>
  </conditionalFormatting>
  <conditionalFormatting sqref="H16">
    <cfRule type="expression" dxfId="1394" priority="1398">
      <formula>IF(H16="",TRUE,IF(H16="-",TRUE,FALSE))</formula>
    </cfRule>
  </conditionalFormatting>
  <conditionalFormatting sqref="H18">
    <cfRule type="expression" dxfId="1393" priority="1397">
      <formula>IF(H18="",TRUE,IF(H18="-",TRUE,FALSE))</formula>
    </cfRule>
  </conditionalFormatting>
  <conditionalFormatting sqref="H19">
    <cfRule type="expression" dxfId="1392" priority="1396">
      <formula>IF(H19="",TRUE,IF(H19="-",TRUE,FALSE))</formula>
    </cfRule>
  </conditionalFormatting>
  <conditionalFormatting sqref="H21">
    <cfRule type="expression" dxfId="1391" priority="1395">
      <formula>IF(H21="",TRUE,IF(H21="-",TRUE,FALSE))</formula>
    </cfRule>
  </conditionalFormatting>
  <conditionalFormatting sqref="H22">
    <cfRule type="expression" dxfId="1390" priority="1394">
      <formula>IF(H22="",TRUE,IF(H22="-",TRUE,FALSE))</formula>
    </cfRule>
  </conditionalFormatting>
  <conditionalFormatting sqref="H24">
    <cfRule type="expression" dxfId="1389" priority="1393">
      <formula>IF(H24="",TRUE,IF(H24="-",TRUE,FALSE))</formula>
    </cfRule>
  </conditionalFormatting>
  <conditionalFormatting sqref="H25">
    <cfRule type="expression" dxfId="1388" priority="1392">
      <formula>IF(H25="",TRUE,IF(H25="-",TRUE,FALSE))</formula>
    </cfRule>
  </conditionalFormatting>
  <conditionalFormatting sqref="H26">
    <cfRule type="expression" dxfId="1387" priority="1391">
      <formula>IF(H26="",TRUE,IF(H26="-",TRUE,FALSE))</formula>
    </cfRule>
  </conditionalFormatting>
  <conditionalFormatting sqref="H29">
    <cfRule type="expression" dxfId="1386" priority="1390">
      <formula>IF(H29="",TRUE,IF(H29="-",TRUE,FALSE))</formula>
    </cfRule>
  </conditionalFormatting>
  <conditionalFormatting sqref="H30">
    <cfRule type="expression" dxfId="1385" priority="1389">
      <formula>IF(H30="",TRUE,IF(H30="-",TRUE,FALSE))</formula>
    </cfRule>
  </conditionalFormatting>
  <conditionalFormatting sqref="H31">
    <cfRule type="expression" dxfId="1384" priority="1388">
      <formula>IF(H31="",TRUE,IF(H31="-",TRUE,FALSE))</formula>
    </cfRule>
  </conditionalFormatting>
  <conditionalFormatting sqref="H33">
    <cfRule type="expression" dxfId="1383" priority="1387">
      <formula>IF(H33="",TRUE,IF(H33="-",TRUE,FALSE))</formula>
    </cfRule>
  </conditionalFormatting>
  <conditionalFormatting sqref="H37">
    <cfRule type="expression" dxfId="1382" priority="1386">
      <formula>IF(H37="",TRUE,IF(H37="-",TRUE,FALSE))</formula>
    </cfRule>
  </conditionalFormatting>
  <conditionalFormatting sqref="H38">
    <cfRule type="expression" dxfId="1381" priority="1385">
      <formula>IF(H38="",TRUE,IF(H38="-",TRUE,FALSE))</formula>
    </cfRule>
  </conditionalFormatting>
  <conditionalFormatting sqref="H39">
    <cfRule type="expression" dxfId="1380" priority="1384">
      <formula>IF(H39="",TRUE,IF(H39="-",TRUE,FALSE))</formula>
    </cfRule>
  </conditionalFormatting>
  <conditionalFormatting sqref="H40">
    <cfRule type="expression" dxfId="1379" priority="1383">
      <formula>IF(H40="",TRUE,IF(H40="-",TRUE,FALSE))</formula>
    </cfRule>
  </conditionalFormatting>
  <conditionalFormatting sqref="H41">
    <cfRule type="expression" dxfId="1378" priority="1382">
      <formula>IF(H41="",TRUE,IF(H41="-",TRUE,FALSE))</formula>
    </cfRule>
  </conditionalFormatting>
  <conditionalFormatting sqref="H42">
    <cfRule type="expression" dxfId="1377" priority="1381">
      <formula>IF(H42="",TRUE,IF(H42="-",TRUE,FALSE))</formula>
    </cfRule>
  </conditionalFormatting>
  <conditionalFormatting sqref="H17">
    <cfRule type="expression" dxfId="1376" priority="1380">
      <formula>IF(H17="",TRUE,IF(H17="-",TRUE,FALSE))</formula>
    </cfRule>
  </conditionalFormatting>
  <conditionalFormatting sqref="H20">
    <cfRule type="expression" dxfId="1375" priority="1379">
      <formula>IF(H20="",TRUE,IF(H20="-",TRUE,FALSE))</formula>
    </cfRule>
  </conditionalFormatting>
  <conditionalFormatting sqref="H23">
    <cfRule type="expression" dxfId="1374" priority="1378">
      <formula>IF(H23="",TRUE,IF(H23="-",TRUE,FALSE))</formula>
    </cfRule>
  </conditionalFormatting>
  <conditionalFormatting sqref="H27">
    <cfRule type="expression" dxfId="1373" priority="1377">
      <formula>IF(H27="",TRUE,IF(H27="-",TRUE,FALSE))</formula>
    </cfRule>
  </conditionalFormatting>
  <conditionalFormatting sqref="H28">
    <cfRule type="expression" dxfId="1372" priority="1376">
      <formula>IF(H28="",TRUE,IF(H28="-",TRUE,FALSE))</formula>
    </cfRule>
  </conditionalFormatting>
  <conditionalFormatting sqref="H32">
    <cfRule type="expression" dxfId="1371" priority="1375">
      <formula>IF(H32="",TRUE,IF(H32="-",TRUE,FALSE))</formula>
    </cfRule>
  </conditionalFormatting>
  <conditionalFormatting sqref="H36">
    <cfRule type="expression" dxfId="1370" priority="1374">
      <formula>IF(H36="",TRUE,IF(H36="-",TRUE,FALSE))</formula>
    </cfRule>
  </conditionalFormatting>
  <conditionalFormatting sqref="H35">
    <cfRule type="expression" dxfId="1369" priority="1373">
      <formula>IF(H35="",TRUE,IF(H35="-",TRUE,FALSE))</formula>
    </cfRule>
  </conditionalFormatting>
  <conditionalFormatting sqref="H34">
    <cfRule type="expression" dxfId="1368" priority="1372">
      <formula>IF(H34="",TRUE,IF(H34="-",TRUE,FALSE))</formula>
    </cfRule>
  </conditionalFormatting>
  <conditionalFormatting sqref="Q36">
    <cfRule type="expression" dxfId="1367" priority="1183">
      <formula>IF(Q36="",TRUE,IF(Q36="-",TRUE,FALSE))</formula>
    </cfRule>
  </conditionalFormatting>
  <conditionalFormatting sqref="I13">
    <cfRule type="expression" dxfId="1366" priority="1371">
      <formula>IF(I13="",TRUE,IF(I13="-",TRUE,FALSE))</formula>
    </cfRule>
  </conditionalFormatting>
  <conditionalFormatting sqref="I14">
    <cfRule type="expression" dxfId="1365" priority="1370">
      <formula>IF(I14="",TRUE,IF(I14="-",TRUE,FALSE))</formula>
    </cfRule>
  </conditionalFormatting>
  <conditionalFormatting sqref="I15">
    <cfRule type="expression" dxfId="1364" priority="1369">
      <formula>IF(I15="",TRUE,IF(I15="-",TRUE,FALSE))</formula>
    </cfRule>
  </conditionalFormatting>
  <conditionalFormatting sqref="I16">
    <cfRule type="expression" dxfId="1363" priority="1368">
      <formula>IF(I16="",TRUE,IF(I16="-",TRUE,FALSE))</formula>
    </cfRule>
  </conditionalFormatting>
  <conditionalFormatting sqref="I17">
    <cfRule type="expression" dxfId="1362" priority="1367">
      <formula>IF(I17="",TRUE,IF(I17="-",TRUE,FALSE))</formula>
    </cfRule>
  </conditionalFormatting>
  <conditionalFormatting sqref="I18">
    <cfRule type="expression" dxfId="1361" priority="1366">
      <formula>IF(I18="",TRUE,IF(I18="-",TRUE,FALSE))</formula>
    </cfRule>
  </conditionalFormatting>
  <conditionalFormatting sqref="I19">
    <cfRule type="expression" dxfId="1360" priority="1365">
      <formula>IF(I19="",TRUE,IF(I19="-",TRUE,FALSE))</formula>
    </cfRule>
  </conditionalFormatting>
  <conditionalFormatting sqref="I20">
    <cfRule type="expression" dxfId="1359" priority="1364">
      <formula>IF(I20="",TRUE,IF(I20="-",TRUE,FALSE))</formula>
    </cfRule>
  </conditionalFormatting>
  <conditionalFormatting sqref="I21">
    <cfRule type="expression" dxfId="1358" priority="1363">
      <formula>IF(I21="",TRUE,IF(I21="-",TRUE,FALSE))</formula>
    </cfRule>
  </conditionalFormatting>
  <conditionalFormatting sqref="I22">
    <cfRule type="expression" dxfId="1357" priority="1362">
      <formula>IF(I22="",TRUE,IF(I22="-",TRUE,FALSE))</formula>
    </cfRule>
  </conditionalFormatting>
  <conditionalFormatting sqref="I23">
    <cfRule type="expression" dxfId="1356" priority="1361">
      <formula>IF(I23="",TRUE,IF(I23="-",TRUE,FALSE))</formula>
    </cfRule>
  </conditionalFormatting>
  <conditionalFormatting sqref="I24">
    <cfRule type="expression" dxfId="1355" priority="1360">
      <formula>IF(I24="",TRUE,IF(I24="-",TRUE,FALSE))</formula>
    </cfRule>
  </conditionalFormatting>
  <conditionalFormatting sqref="I25">
    <cfRule type="expression" dxfId="1354" priority="1359">
      <formula>IF(I25="",TRUE,IF(I25="-",TRUE,FALSE))</formula>
    </cfRule>
  </conditionalFormatting>
  <conditionalFormatting sqref="I26">
    <cfRule type="expression" dxfId="1353" priority="1358">
      <formula>IF(I26="",TRUE,IF(I26="-",TRUE,FALSE))</formula>
    </cfRule>
  </conditionalFormatting>
  <conditionalFormatting sqref="I27">
    <cfRule type="expression" dxfId="1352" priority="1357">
      <formula>IF(I27="",TRUE,IF(I27="-",TRUE,FALSE))</formula>
    </cfRule>
  </conditionalFormatting>
  <conditionalFormatting sqref="I28">
    <cfRule type="expression" dxfId="1351" priority="1356">
      <formula>IF(I28="",TRUE,IF(I28="-",TRUE,FALSE))</formula>
    </cfRule>
  </conditionalFormatting>
  <conditionalFormatting sqref="I29">
    <cfRule type="expression" dxfId="1350" priority="1355">
      <formula>IF(I29="",TRUE,IF(I29="-",TRUE,FALSE))</formula>
    </cfRule>
  </conditionalFormatting>
  <conditionalFormatting sqref="I30">
    <cfRule type="expression" dxfId="1349" priority="1354">
      <formula>IF(I30="",TRUE,IF(I30="-",TRUE,FALSE))</formula>
    </cfRule>
  </conditionalFormatting>
  <conditionalFormatting sqref="I31">
    <cfRule type="expression" dxfId="1348" priority="1353">
      <formula>IF(I31="",TRUE,IF(I31="-",TRUE,FALSE))</formula>
    </cfRule>
  </conditionalFormatting>
  <conditionalFormatting sqref="I32">
    <cfRule type="expression" dxfId="1347" priority="1352">
      <formula>IF(I32="",TRUE,IF(I32="-",TRUE,FALSE))</formula>
    </cfRule>
  </conditionalFormatting>
  <conditionalFormatting sqref="I33">
    <cfRule type="expression" dxfId="1346" priority="1351">
      <formula>IF(I33="",TRUE,IF(I33="-",TRUE,FALSE))</formula>
    </cfRule>
  </conditionalFormatting>
  <conditionalFormatting sqref="I34">
    <cfRule type="expression" dxfId="1345" priority="1350">
      <formula>IF(I34="",TRUE,IF(I34="-",TRUE,FALSE))</formula>
    </cfRule>
  </conditionalFormatting>
  <conditionalFormatting sqref="I35">
    <cfRule type="expression" dxfId="1344" priority="1349">
      <formula>IF(I35="",TRUE,IF(I35="-",TRUE,FALSE))</formula>
    </cfRule>
  </conditionalFormatting>
  <conditionalFormatting sqref="I36">
    <cfRule type="expression" dxfId="1343" priority="1348">
      <formula>IF(I36="",TRUE,IF(I36="-",TRUE,FALSE))</formula>
    </cfRule>
  </conditionalFormatting>
  <conditionalFormatting sqref="I37">
    <cfRule type="expression" dxfId="1342" priority="1347">
      <formula>IF(I37="",TRUE,IF(I37="-",TRUE,FALSE))</formula>
    </cfRule>
  </conditionalFormatting>
  <conditionalFormatting sqref="I38">
    <cfRule type="expression" dxfId="1341" priority="1346">
      <formula>IF(I38="",TRUE,IF(I38="-",TRUE,FALSE))</formula>
    </cfRule>
  </conditionalFormatting>
  <conditionalFormatting sqref="I39">
    <cfRule type="expression" dxfId="1340" priority="1345">
      <formula>IF(I39="",TRUE,IF(I39="-",TRUE,FALSE))</formula>
    </cfRule>
  </conditionalFormatting>
  <conditionalFormatting sqref="I40">
    <cfRule type="expression" dxfId="1339" priority="1344">
      <formula>IF(I40="",TRUE,IF(I40="-",TRUE,FALSE))</formula>
    </cfRule>
  </conditionalFormatting>
  <conditionalFormatting sqref="I41">
    <cfRule type="expression" dxfId="1338" priority="1343">
      <formula>IF(I41="",TRUE,IF(I41="-",TRUE,FALSE))</formula>
    </cfRule>
  </conditionalFormatting>
  <conditionalFormatting sqref="I42">
    <cfRule type="expression" dxfId="1337" priority="1342">
      <formula>IF(I42="",TRUE,IF(I42="-",TRUE,FALSE))</formula>
    </cfRule>
  </conditionalFormatting>
  <conditionalFormatting sqref="J13">
    <cfRule type="expression" dxfId="1336" priority="1341">
      <formula>IF(J13="",TRUE,IF(J13="-",TRUE,FALSE))</formula>
    </cfRule>
  </conditionalFormatting>
  <conditionalFormatting sqref="J14">
    <cfRule type="expression" dxfId="1335" priority="1340">
      <formula>IF(J14="",TRUE,IF(J14="-",TRUE,FALSE))</formula>
    </cfRule>
  </conditionalFormatting>
  <conditionalFormatting sqref="J15">
    <cfRule type="expression" dxfId="1334" priority="1339">
      <formula>IF(J15="",TRUE,IF(J15="-",TRUE,FALSE))</formula>
    </cfRule>
  </conditionalFormatting>
  <conditionalFormatting sqref="J16">
    <cfRule type="expression" dxfId="1333" priority="1338">
      <formula>IF(J16="",TRUE,IF(J16="-",TRUE,FALSE))</formula>
    </cfRule>
  </conditionalFormatting>
  <conditionalFormatting sqref="J17">
    <cfRule type="expression" dxfId="1332" priority="1337">
      <formula>IF(J17="",TRUE,IF(J17="-",TRUE,FALSE))</formula>
    </cfRule>
  </conditionalFormatting>
  <conditionalFormatting sqref="J18">
    <cfRule type="expression" dxfId="1331" priority="1336">
      <formula>IF(J18="",TRUE,IF(J18="-",TRUE,FALSE))</formula>
    </cfRule>
  </conditionalFormatting>
  <conditionalFormatting sqref="J19">
    <cfRule type="expression" dxfId="1330" priority="1335">
      <formula>IF(J19="",TRUE,IF(J19="-",TRUE,FALSE))</formula>
    </cfRule>
  </conditionalFormatting>
  <conditionalFormatting sqref="J20">
    <cfRule type="expression" dxfId="1329" priority="1334">
      <formula>IF(J20="",TRUE,IF(J20="-",TRUE,FALSE))</formula>
    </cfRule>
  </conditionalFormatting>
  <conditionalFormatting sqref="J21">
    <cfRule type="expression" dxfId="1328" priority="1333">
      <formula>IF(J21="",TRUE,IF(J21="-",TRUE,FALSE))</formula>
    </cfRule>
  </conditionalFormatting>
  <conditionalFormatting sqref="J22">
    <cfRule type="expression" dxfId="1327" priority="1332">
      <formula>IF(J22="",TRUE,IF(J22="-",TRUE,FALSE))</formula>
    </cfRule>
  </conditionalFormatting>
  <conditionalFormatting sqref="J23">
    <cfRule type="expression" dxfId="1326" priority="1331">
      <formula>IF(J23="",TRUE,IF(J23="-",TRUE,FALSE))</formula>
    </cfRule>
  </conditionalFormatting>
  <conditionalFormatting sqref="J24">
    <cfRule type="expression" dxfId="1325" priority="1330">
      <formula>IF(J24="",TRUE,IF(J24="-",TRUE,FALSE))</formula>
    </cfRule>
  </conditionalFormatting>
  <conditionalFormatting sqref="J25">
    <cfRule type="expression" dxfId="1324" priority="1329">
      <formula>IF(J25="",TRUE,IF(J25="-",TRUE,FALSE))</formula>
    </cfRule>
  </conditionalFormatting>
  <conditionalFormatting sqref="J26">
    <cfRule type="expression" dxfId="1323" priority="1328">
      <formula>IF(J26="",TRUE,IF(J26="-",TRUE,FALSE))</formula>
    </cfRule>
  </conditionalFormatting>
  <conditionalFormatting sqref="J27">
    <cfRule type="expression" dxfId="1322" priority="1327">
      <formula>IF(J27="",TRUE,IF(J27="-",TRUE,FALSE))</formula>
    </cfRule>
  </conditionalFormatting>
  <conditionalFormatting sqref="J28">
    <cfRule type="expression" dxfId="1321" priority="1326">
      <formula>IF(J28="",TRUE,IF(J28="-",TRUE,FALSE))</formula>
    </cfRule>
  </conditionalFormatting>
  <conditionalFormatting sqref="J29">
    <cfRule type="expression" dxfId="1320" priority="1325">
      <formula>IF(J29="",TRUE,IF(J29="-",TRUE,FALSE))</formula>
    </cfRule>
  </conditionalFormatting>
  <conditionalFormatting sqref="J30">
    <cfRule type="expression" dxfId="1319" priority="1324">
      <formula>IF(J30="",TRUE,IF(J30="-",TRUE,FALSE))</formula>
    </cfRule>
  </conditionalFormatting>
  <conditionalFormatting sqref="J31">
    <cfRule type="expression" dxfId="1318" priority="1323">
      <formula>IF(J31="",TRUE,IF(J31="-",TRUE,FALSE))</formula>
    </cfRule>
  </conditionalFormatting>
  <conditionalFormatting sqref="J32">
    <cfRule type="expression" dxfId="1317" priority="1322">
      <formula>IF(J32="",TRUE,IF(J32="-",TRUE,FALSE))</formula>
    </cfRule>
  </conditionalFormatting>
  <conditionalFormatting sqref="J33">
    <cfRule type="expression" dxfId="1316" priority="1321">
      <formula>IF(J33="",TRUE,IF(J33="-",TRUE,FALSE))</formula>
    </cfRule>
  </conditionalFormatting>
  <conditionalFormatting sqref="J34">
    <cfRule type="expression" dxfId="1315" priority="1320">
      <formula>IF(J34="",TRUE,IF(J34="-",TRUE,FALSE))</formula>
    </cfRule>
  </conditionalFormatting>
  <conditionalFormatting sqref="J35">
    <cfRule type="expression" dxfId="1314" priority="1319">
      <formula>IF(J35="",TRUE,IF(J35="-",TRUE,FALSE))</formula>
    </cfRule>
  </conditionalFormatting>
  <conditionalFormatting sqref="J36">
    <cfRule type="expression" dxfId="1313" priority="1318">
      <formula>IF(J36="",TRUE,IF(J36="-",TRUE,FALSE))</formula>
    </cfRule>
  </conditionalFormatting>
  <conditionalFormatting sqref="J37">
    <cfRule type="expression" dxfId="1312" priority="1317">
      <formula>IF(J37="",TRUE,IF(J37="-",TRUE,FALSE))</formula>
    </cfRule>
  </conditionalFormatting>
  <conditionalFormatting sqref="J38">
    <cfRule type="expression" dxfId="1311" priority="1316">
      <formula>IF(J38="",TRUE,IF(J38="-",TRUE,FALSE))</formula>
    </cfRule>
  </conditionalFormatting>
  <conditionalFormatting sqref="J39">
    <cfRule type="expression" dxfId="1310" priority="1315">
      <formula>IF(J39="",TRUE,IF(J39="-",TRUE,FALSE))</formula>
    </cfRule>
  </conditionalFormatting>
  <conditionalFormatting sqref="J40">
    <cfRule type="expression" dxfId="1309" priority="1314">
      <formula>IF(J40="",TRUE,IF(J40="-",TRUE,FALSE))</formula>
    </cfRule>
  </conditionalFormatting>
  <conditionalFormatting sqref="J41">
    <cfRule type="expression" dxfId="1308" priority="1313">
      <formula>IF(J41="",TRUE,IF(J41="-",TRUE,FALSE))</formula>
    </cfRule>
  </conditionalFormatting>
  <conditionalFormatting sqref="J42">
    <cfRule type="expression" dxfId="1307" priority="1312">
      <formula>IF(J42="",TRUE,IF(J42="-",TRUE,FALSE))</formula>
    </cfRule>
  </conditionalFormatting>
  <conditionalFormatting sqref="E13">
    <cfRule type="expression" dxfId="1306" priority="1311">
      <formula>IF(E13="",TRUE,IF(E13="-",TRUE,FALSE))</formula>
    </cfRule>
  </conditionalFormatting>
  <conditionalFormatting sqref="E14">
    <cfRule type="expression" dxfId="1305" priority="1310">
      <formula>IF(E14="",TRUE,IF(E14="-",TRUE,FALSE))</formula>
    </cfRule>
  </conditionalFormatting>
  <conditionalFormatting sqref="E15">
    <cfRule type="expression" dxfId="1304" priority="1309">
      <formula>IF(E15="",TRUE,IF(E15="-",TRUE,FALSE))</formula>
    </cfRule>
  </conditionalFormatting>
  <conditionalFormatting sqref="E16">
    <cfRule type="expression" dxfId="1303" priority="1308">
      <formula>IF(E16="",TRUE,IF(E16="-",TRUE,FALSE))</formula>
    </cfRule>
  </conditionalFormatting>
  <conditionalFormatting sqref="E17">
    <cfRule type="expression" dxfId="1302" priority="1307">
      <formula>IF(E17="",TRUE,IF(E17="-",TRUE,FALSE))</formula>
    </cfRule>
  </conditionalFormatting>
  <conditionalFormatting sqref="E18">
    <cfRule type="expression" dxfId="1301" priority="1306">
      <formula>IF(E18="",TRUE,IF(E18="-",TRUE,FALSE))</formula>
    </cfRule>
  </conditionalFormatting>
  <conditionalFormatting sqref="E19">
    <cfRule type="expression" dxfId="1300" priority="1305">
      <formula>IF(E19="",TRUE,IF(E19="-",TRUE,FALSE))</formula>
    </cfRule>
  </conditionalFormatting>
  <conditionalFormatting sqref="E20">
    <cfRule type="expression" dxfId="1299" priority="1304">
      <formula>IF(E20="",TRUE,IF(E20="-",TRUE,FALSE))</formula>
    </cfRule>
  </conditionalFormatting>
  <conditionalFormatting sqref="E21">
    <cfRule type="expression" dxfId="1298" priority="1303">
      <formula>IF(E21="",TRUE,IF(E21="-",TRUE,FALSE))</formula>
    </cfRule>
  </conditionalFormatting>
  <conditionalFormatting sqref="E22">
    <cfRule type="expression" dxfId="1297" priority="1302">
      <formula>IF(E22="",TRUE,IF(E22="-",TRUE,FALSE))</formula>
    </cfRule>
  </conditionalFormatting>
  <conditionalFormatting sqref="E23">
    <cfRule type="expression" dxfId="1296" priority="1301">
      <formula>IF(E23="",TRUE,IF(E23="-",TRUE,FALSE))</formula>
    </cfRule>
  </conditionalFormatting>
  <conditionalFormatting sqref="E24">
    <cfRule type="expression" dxfId="1295" priority="1300">
      <formula>IF(E24="",TRUE,IF(E24="-",TRUE,FALSE))</formula>
    </cfRule>
  </conditionalFormatting>
  <conditionalFormatting sqref="E25">
    <cfRule type="expression" dxfId="1294" priority="1299">
      <formula>IF(E25="",TRUE,IF(E25="-",TRUE,FALSE))</formula>
    </cfRule>
  </conditionalFormatting>
  <conditionalFormatting sqref="E26">
    <cfRule type="expression" dxfId="1293" priority="1298">
      <formula>IF(E26="",TRUE,IF(E26="-",TRUE,FALSE))</formula>
    </cfRule>
  </conditionalFormatting>
  <conditionalFormatting sqref="E27">
    <cfRule type="expression" dxfId="1292" priority="1297">
      <formula>IF(E27="",TRUE,IF(E27="-",TRUE,FALSE))</formula>
    </cfRule>
  </conditionalFormatting>
  <conditionalFormatting sqref="E28">
    <cfRule type="expression" dxfId="1291" priority="1296">
      <formula>IF(E28="",TRUE,IF(E28="-",TRUE,FALSE))</formula>
    </cfRule>
  </conditionalFormatting>
  <conditionalFormatting sqref="E29">
    <cfRule type="expression" dxfId="1290" priority="1295">
      <formula>IF(E29="",TRUE,IF(E29="-",TRUE,FALSE))</formula>
    </cfRule>
  </conditionalFormatting>
  <conditionalFormatting sqref="E31">
    <cfRule type="expression" dxfId="1289" priority="1294">
      <formula>IF(E31="",TRUE,IF(E31="-",TRUE,FALSE))</formula>
    </cfRule>
  </conditionalFormatting>
  <conditionalFormatting sqref="E32">
    <cfRule type="expression" dxfId="1288" priority="1293">
      <formula>IF(E32="",TRUE,IF(E32="-",TRUE,FALSE))</formula>
    </cfRule>
  </conditionalFormatting>
  <conditionalFormatting sqref="E33">
    <cfRule type="expression" dxfId="1287" priority="1292">
      <formula>IF(E33="",TRUE,IF(E33="-",TRUE,FALSE))</formula>
    </cfRule>
  </conditionalFormatting>
  <conditionalFormatting sqref="E34">
    <cfRule type="expression" dxfId="1286" priority="1291">
      <formula>IF(E34="",TRUE,IF(E34="-",TRUE,FALSE))</formula>
    </cfRule>
  </conditionalFormatting>
  <conditionalFormatting sqref="E35">
    <cfRule type="expression" dxfId="1285" priority="1290">
      <formula>IF(E35="",TRUE,IF(E35="-",TRUE,FALSE))</formula>
    </cfRule>
  </conditionalFormatting>
  <conditionalFormatting sqref="E36">
    <cfRule type="expression" dxfId="1284" priority="1289">
      <formula>IF(E36="",TRUE,IF(E36="-",TRUE,FALSE))</formula>
    </cfRule>
  </conditionalFormatting>
  <conditionalFormatting sqref="E37">
    <cfRule type="expression" dxfId="1283" priority="1288">
      <formula>IF(E37="",TRUE,IF(E37="-",TRUE,FALSE))</formula>
    </cfRule>
  </conditionalFormatting>
  <conditionalFormatting sqref="E39">
    <cfRule type="expression" dxfId="1282" priority="1287">
      <formula>IF(E39="",TRUE,IF(E39="-",TRUE,FALSE))</formula>
    </cfRule>
  </conditionalFormatting>
  <conditionalFormatting sqref="E40">
    <cfRule type="expression" dxfId="1281" priority="1286">
      <formula>IF(E40="",TRUE,IF(E40="-",TRUE,FALSE))</formula>
    </cfRule>
  </conditionalFormatting>
  <conditionalFormatting sqref="E41">
    <cfRule type="expression" dxfId="1280" priority="1285">
      <formula>IF(E41="",TRUE,IF(E41="-",TRUE,FALSE))</formula>
    </cfRule>
  </conditionalFormatting>
  <conditionalFormatting sqref="E42">
    <cfRule type="expression" dxfId="1279" priority="1284">
      <formula>IF(E42="",TRUE,IF(E42="-",TRUE,FALSE))</formula>
    </cfRule>
  </conditionalFormatting>
  <conditionalFormatting sqref="E30">
    <cfRule type="expression" dxfId="1278" priority="1283">
      <formula>IF(E30="",TRUE,IF(E30="-",TRUE,FALSE))</formula>
    </cfRule>
  </conditionalFormatting>
  <conditionalFormatting sqref="E38">
    <cfRule type="expression" dxfId="1277" priority="1282">
      <formula>IF(E38="",TRUE,IF(E38="-",TRUE,FALSE))</formula>
    </cfRule>
  </conditionalFormatting>
  <conditionalFormatting sqref="F13">
    <cfRule type="expression" dxfId="1276" priority="1281">
      <formula>IF(F13="",TRUE,IF(F13="-",TRUE,FALSE))</formula>
    </cfRule>
  </conditionalFormatting>
  <conditionalFormatting sqref="F14">
    <cfRule type="expression" dxfId="1275" priority="1280">
      <formula>IF(F14="",TRUE,IF(F14="-",TRUE,FALSE))</formula>
    </cfRule>
  </conditionalFormatting>
  <conditionalFormatting sqref="F15">
    <cfRule type="expression" dxfId="1274" priority="1279">
      <formula>IF(F15="",TRUE,IF(F15="-",TRUE,FALSE))</formula>
    </cfRule>
  </conditionalFormatting>
  <conditionalFormatting sqref="F16">
    <cfRule type="expression" dxfId="1273" priority="1278">
      <formula>IF(F16="",TRUE,IF(F16="-",TRUE,FALSE))</formula>
    </cfRule>
  </conditionalFormatting>
  <conditionalFormatting sqref="F17">
    <cfRule type="expression" dxfId="1272" priority="1277">
      <formula>IF(F17="",TRUE,IF(F17="-",TRUE,FALSE))</formula>
    </cfRule>
  </conditionalFormatting>
  <conditionalFormatting sqref="F18">
    <cfRule type="expression" dxfId="1271" priority="1276">
      <formula>IF(F18="",TRUE,IF(F18="-",TRUE,FALSE))</formula>
    </cfRule>
  </conditionalFormatting>
  <conditionalFormatting sqref="F19">
    <cfRule type="expression" dxfId="1270" priority="1275">
      <formula>IF(F19="",TRUE,IF(F19="-",TRUE,FALSE))</formula>
    </cfRule>
  </conditionalFormatting>
  <conditionalFormatting sqref="F20">
    <cfRule type="expression" dxfId="1269" priority="1274">
      <formula>IF(F20="",TRUE,IF(F20="-",TRUE,FALSE))</formula>
    </cfRule>
  </conditionalFormatting>
  <conditionalFormatting sqref="F21">
    <cfRule type="expression" dxfId="1268" priority="1273">
      <formula>IF(F21="",TRUE,IF(F21="-",TRUE,FALSE))</formula>
    </cfRule>
  </conditionalFormatting>
  <conditionalFormatting sqref="F22">
    <cfRule type="expression" dxfId="1267" priority="1272">
      <formula>IF(F22="",TRUE,IF(F22="-",TRUE,FALSE))</formula>
    </cfRule>
  </conditionalFormatting>
  <conditionalFormatting sqref="F23">
    <cfRule type="expression" dxfId="1266" priority="1271">
      <formula>IF(F23="",TRUE,IF(F23="-",TRUE,FALSE))</formula>
    </cfRule>
  </conditionalFormatting>
  <conditionalFormatting sqref="F24">
    <cfRule type="expression" dxfId="1265" priority="1270">
      <formula>IF(F24="",TRUE,IF(F24="-",TRUE,FALSE))</formula>
    </cfRule>
  </conditionalFormatting>
  <conditionalFormatting sqref="F25">
    <cfRule type="expression" dxfId="1264" priority="1269">
      <formula>IF(F25="",TRUE,IF(F25="-",TRUE,FALSE))</formula>
    </cfRule>
  </conditionalFormatting>
  <conditionalFormatting sqref="F26">
    <cfRule type="expression" dxfId="1263" priority="1268">
      <formula>IF(F26="",TRUE,IF(F26="-",TRUE,FALSE))</formula>
    </cfRule>
  </conditionalFormatting>
  <conditionalFormatting sqref="F27">
    <cfRule type="expression" dxfId="1262" priority="1267">
      <formula>IF(F27="",TRUE,IF(F27="-",TRUE,FALSE))</formula>
    </cfRule>
  </conditionalFormatting>
  <conditionalFormatting sqref="F28">
    <cfRule type="expression" dxfId="1261" priority="1266">
      <formula>IF(F28="",TRUE,IF(F28="-",TRUE,FALSE))</formula>
    </cfRule>
  </conditionalFormatting>
  <conditionalFormatting sqref="F29">
    <cfRule type="expression" dxfId="1260" priority="1265">
      <formula>IF(F29="",TRUE,IF(F29="-",TRUE,FALSE))</formula>
    </cfRule>
  </conditionalFormatting>
  <conditionalFormatting sqref="F30">
    <cfRule type="expression" dxfId="1259" priority="1264">
      <formula>IF(F30="",TRUE,IF(F30="-",TRUE,FALSE))</formula>
    </cfRule>
  </conditionalFormatting>
  <conditionalFormatting sqref="F31">
    <cfRule type="expression" dxfId="1258" priority="1263">
      <formula>IF(F31="",TRUE,IF(F31="-",TRUE,FALSE))</formula>
    </cfRule>
  </conditionalFormatting>
  <conditionalFormatting sqref="F32">
    <cfRule type="expression" dxfId="1257" priority="1262">
      <formula>IF(F32="",TRUE,IF(F32="-",TRUE,FALSE))</formula>
    </cfRule>
  </conditionalFormatting>
  <conditionalFormatting sqref="F33">
    <cfRule type="expression" dxfId="1256" priority="1261">
      <formula>IF(F33="",TRUE,IF(F33="-",TRUE,FALSE))</formula>
    </cfRule>
  </conditionalFormatting>
  <conditionalFormatting sqref="F34">
    <cfRule type="expression" dxfId="1255" priority="1260">
      <formula>IF(F34="",TRUE,IF(F34="-",TRUE,FALSE))</formula>
    </cfRule>
  </conditionalFormatting>
  <conditionalFormatting sqref="F35">
    <cfRule type="expression" dxfId="1254" priority="1259">
      <formula>IF(F35="",TRUE,IF(F35="-",TRUE,FALSE))</formula>
    </cfRule>
  </conditionalFormatting>
  <conditionalFormatting sqref="F36">
    <cfRule type="expression" dxfId="1253" priority="1258">
      <formula>IF(F36="",TRUE,IF(F36="-",TRUE,FALSE))</formula>
    </cfRule>
  </conditionalFormatting>
  <conditionalFormatting sqref="F37">
    <cfRule type="expression" dxfId="1252" priority="1257">
      <formula>IF(F37="",TRUE,IF(F37="-",TRUE,FALSE))</formula>
    </cfRule>
  </conditionalFormatting>
  <conditionalFormatting sqref="F38">
    <cfRule type="expression" dxfId="1251" priority="1256">
      <formula>IF(F38="",TRUE,IF(F38="-",TRUE,FALSE))</formula>
    </cfRule>
  </conditionalFormatting>
  <conditionalFormatting sqref="F39">
    <cfRule type="expression" dxfId="1250" priority="1255">
      <formula>IF(F39="",TRUE,IF(F39="-",TRUE,FALSE))</formula>
    </cfRule>
  </conditionalFormatting>
  <conditionalFormatting sqref="F40">
    <cfRule type="expression" dxfId="1249" priority="1254">
      <formula>IF(F40="",TRUE,IF(F40="-",TRUE,FALSE))</formula>
    </cfRule>
  </conditionalFormatting>
  <conditionalFormatting sqref="F41">
    <cfRule type="expression" dxfId="1248" priority="1253">
      <formula>IF(F41="",TRUE,IF(F41="-",TRUE,FALSE))</formula>
    </cfRule>
  </conditionalFormatting>
  <conditionalFormatting sqref="F42">
    <cfRule type="expression" dxfId="1247" priority="1252">
      <formula>IF(F42="",TRUE,IF(F42="-",TRUE,FALSE))</formula>
    </cfRule>
  </conditionalFormatting>
  <conditionalFormatting sqref="G13">
    <cfRule type="expression" dxfId="1246" priority="1251">
      <formula>IF(G13="",TRUE,IF(G13="-",TRUE,FALSE))</formula>
    </cfRule>
  </conditionalFormatting>
  <conditionalFormatting sqref="G14">
    <cfRule type="expression" dxfId="1245" priority="1250">
      <formula>IF(G14="",TRUE,IF(G14="-",TRUE,FALSE))</formula>
    </cfRule>
  </conditionalFormatting>
  <conditionalFormatting sqref="G15">
    <cfRule type="expression" dxfId="1244" priority="1249">
      <formula>IF(G15="",TRUE,IF(G15="-",TRUE,FALSE))</formula>
    </cfRule>
  </conditionalFormatting>
  <conditionalFormatting sqref="G16">
    <cfRule type="expression" dxfId="1243" priority="1248">
      <formula>IF(G16="",TRUE,IF(G16="-",TRUE,FALSE))</formula>
    </cfRule>
  </conditionalFormatting>
  <conditionalFormatting sqref="G17">
    <cfRule type="expression" dxfId="1242" priority="1247">
      <formula>IF(G17="",TRUE,IF(G17="-",TRUE,FALSE))</formula>
    </cfRule>
  </conditionalFormatting>
  <conditionalFormatting sqref="G18">
    <cfRule type="expression" dxfId="1241" priority="1246">
      <formula>IF(G18="",TRUE,IF(G18="-",TRUE,FALSE))</formula>
    </cfRule>
  </conditionalFormatting>
  <conditionalFormatting sqref="G19">
    <cfRule type="expression" dxfId="1240" priority="1245">
      <formula>IF(G19="",TRUE,IF(G19="-",TRUE,FALSE))</formula>
    </cfRule>
  </conditionalFormatting>
  <conditionalFormatting sqref="G20">
    <cfRule type="expression" dxfId="1239" priority="1244">
      <formula>IF(G20="",TRUE,IF(G20="-",TRUE,FALSE))</formula>
    </cfRule>
  </conditionalFormatting>
  <conditionalFormatting sqref="G21">
    <cfRule type="expression" dxfId="1238" priority="1243">
      <formula>IF(G21="",TRUE,IF(G21="-",TRUE,FALSE))</formula>
    </cfRule>
  </conditionalFormatting>
  <conditionalFormatting sqref="G22">
    <cfRule type="expression" dxfId="1237" priority="1242">
      <formula>IF(G22="",TRUE,IF(G22="-",TRUE,FALSE))</formula>
    </cfRule>
  </conditionalFormatting>
  <conditionalFormatting sqref="G23">
    <cfRule type="expression" dxfId="1236" priority="1241">
      <formula>IF(G23="",TRUE,IF(G23="-",TRUE,FALSE))</formula>
    </cfRule>
  </conditionalFormatting>
  <conditionalFormatting sqref="G24">
    <cfRule type="expression" dxfId="1235" priority="1240">
      <formula>IF(G24="",TRUE,IF(G24="-",TRUE,FALSE))</formula>
    </cfRule>
  </conditionalFormatting>
  <conditionalFormatting sqref="G25">
    <cfRule type="expression" dxfId="1234" priority="1239">
      <formula>IF(G25="",TRUE,IF(G25="-",TRUE,FALSE))</formula>
    </cfRule>
  </conditionalFormatting>
  <conditionalFormatting sqref="G26">
    <cfRule type="expression" dxfId="1233" priority="1238">
      <formula>IF(G26="",TRUE,IF(G26="-",TRUE,FALSE))</formula>
    </cfRule>
  </conditionalFormatting>
  <conditionalFormatting sqref="G27">
    <cfRule type="expression" dxfId="1232" priority="1237">
      <formula>IF(G27="",TRUE,IF(G27="-",TRUE,FALSE))</formula>
    </cfRule>
  </conditionalFormatting>
  <conditionalFormatting sqref="G28">
    <cfRule type="expression" dxfId="1231" priority="1236">
      <formula>IF(G28="",TRUE,IF(G28="-",TRUE,FALSE))</formula>
    </cfRule>
  </conditionalFormatting>
  <conditionalFormatting sqref="G29">
    <cfRule type="expression" dxfId="1230" priority="1235">
      <formula>IF(G29="",TRUE,IF(G29="-",TRUE,FALSE))</formula>
    </cfRule>
  </conditionalFormatting>
  <conditionalFormatting sqref="G30">
    <cfRule type="expression" dxfId="1229" priority="1234">
      <formula>IF(G30="",TRUE,IF(G30="-",TRUE,FALSE))</formula>
    </cfRule>
  </conditionalFormatting>
  <conditionalFormatting sqref="G31">
    <cfRule type="expression" dxfId="1228" priority="1233">
      <formula>IF(G31="",TRUE,IF(G31="-",TRUE,FALSE))</formula>
    </cfRule>
  </conditionalFormatting>
  <conditionalFormatting sqref="G32">
    <cfRule type="expression" dxfId="1227" priority="1232">
      <formula>IF(G32="",TRUE,IF(G32="-",TRUE,FALSE))</formula>
    </cfRule>
  </conditionalFormatting>
  <conditionalFormatting sqref="G33">
    <cfRule type="expression" dxfId="1226" priority="1231">
      <formula>IF(G33="",TRUE,IF(G33="-",TRUE,FALSE))</formula>
    </cfRule>
  </conditionalFormatting>
  <conditionalFormatting sqref="G34">
    <cfRule type="expression" dxfId="1225" priority="1230">
      <formula>IF(G34="",TRUE,IF(G34="-",TRUE,FALSE))</formula>
    </cfRule>
  </conditionalFormatting>
  <conditionalFormatting sqref="G35">
    <cfRule type="expression" dxfId="1224" priority="1229">
      <formula>IF(G35="",TRUE,IF(G35="-",TRUE,FALSE))</formula>
    </cfRule>
  </conditionalFormatting>
  <conditionalFormatting sqref="G36">
    <cfRule type="expression" dxfId="1223" priority="1228">
      <formula>IF(G36="",TRUE,IF(G36="-",TRUE,FALSE))</formula>
    </cfRule>
  </conditionalFormatting>
  <conditionalFormatting sqref="G37">
    <cfRule type="expression" dxfId="1222" priority="1227">
      <formula>IF(G37="",TRUE,IF(G37="-",TRUE,FALSE))</formula>
    </cfRule>
  </conditionalFormatting>
  <conditionalFormatting sqref="G38">
    <cfRule type="expression" dxfId="1221" priority="1226">
      <formula>IF(G38="",TRUE,IF(G38="-",TRUE,FALSE))</formula>
    </cfRule>
  </conditionalFormatting>
  <conditionalFormatting sqref="G39">
    <cfRule type="expression" dxfId="1220" priority="1225">
      <formula>IF(G39="",TRUE,IF(G39="-",TRUE,FALSE))</formula>
    </cfRule>
  </conditionalFormatting>
  <conditionalFormatting sqref="G40">
    <cfRule type="expression" dxfId="1219" priority="1224">
      <formula>IF(G40="",TRUE,IF(G40="-",TRUE,FALSE))</formula>
    </cfRule>
  </conditionalFormatting>
  <conditionalFormatting sqref="G41">
    <cfRule type="expression" dxfId="1218" priority="1223">
      <formula>IF(G41="",TRUE,IF(G41="-",TRUE,FALSE))</formula>
    </cfRule>
  </conditionalFormatting>
  <conditionalFormatting sqref="G42">
    <cfRule type="expression" dxfId="1217" priority="1222">
      <formula>IF(G42="",TRUE,IF(G42="-",TRUE,FALSE))</formula>
    </cfRule>
  </conditionalFormatting>
  <conditionalFormatting sqref="Q13">
    <cfRule type="expression" dxfId="1216" priority="1221">
      <formula>IF(Q13="",TRUE,IF(Q13="-",TRUE,FALSE))</formula>
    </cfRule>
  </conditionalFormatting>
  <conditionalFormatting sqref="Q14">
    <cfRule type="expression" dxfId="1215" priority="1220">
      <formula>IF(Q14="",TRUE,IF(Q14="-",TRUE,FALSE))</formula>
    </cfRule>
  </conditionalFormatting>
  <conditionalFormatting sqref="Q15">
    <cfRule type="expression" dxfId="1214" priority="1219">
      <formula>IF(Q15="",TRUE,IF(Q15="-",TRUE,FALSE))</formula>
    </cfRule>
  </conditionalFormatting>
  <conditionalFormatting sqref="Q16">
    <cfRule type="expression" dxfId="1213" priority="1218">
      <formula>IF(Q16="",TRUE,IF(Q16="-",TRUE,FALSE))</formula>
    </cfRule>
  </conditionalFormatting>
  <conditionalFormatting sqref="Q17">
    <cfRule type="expression" dxfId="1212" priority="1217">
      <formula>IF(Q17="",TRUE,IF(Q17="-",TRUE,FALSE))</formula>
    </cfRule>
  </conditionalFormatting>
  <conditionalFormatting sqref="Q23">
    <cfRule type="expression" dxfId="1211" priority="1216">
      <formula>IF(Q23="",TRUE,IF(Q23="-",TRUE,FALSE))</formula>
    </cfRule>
  </conditionalFormatting>
  <conditionalFormatting sqref="Q24">
    <cfRule type="expression" dxfId="1210" priority="1215">
      <formula>IF(Q24="",TRUE,IF(Q24="-",TRUE,FALSE))</formula>
    </cfRule>
  </conditionalFormatting>
  <conditionalFormatting sqref="Q25">
    <cfRule type="expression" dxfId="1209" priority="1214">
      <formula>IF(Q25="",TRUE,IF(Q25="-",TRUE,FALSE))</formula>
    </cfRule>
  </conditionalFormatting>
  <conditionalFormatting sqref="Q26">
    <cfRule type="expression" dxfId="1208" priority="1213">
      <formula>IF(Q26="",TRUE,IF(Q26="-",TRUE,FALSE))</formula>
    </cfRule>
  </conditionalFormatting>
  <conditionalFormatting sqref="Q27">
    <cfRule type="expression" dxfId="1207" priority="1212">
      <formula>IF(Q27="",TRUE,IF(Q27="-",TRUE,FALSE))</formula>
    </cfRule>
  </conditionalFormatting>
  <conditionalFormatting sqref="Q32">
    <cfRule type="expression" dxfId="1206" priority="1211">
      <formula>IF(Q32="",TRUE,IF(Q32="-",TRUE,FALSE))</formula>
    </cfRule>
  </conditionalFormatting>
  <conditionalFormatting sqref="Q40">
    <cfRule type="expression" dxfId="1205" priority="1210">
      <formula>IF(Q40="",TRUE,IF(Q40="-",TRUE,FALSE))</formula>
    </cfRule>
  </conditionalFormatting>
  <conditionalFormatting sqref="R13">
    <cfRule type="expression" dxfId="1204" priority="1209">
      <formula>IF(R13="",TRUE,IF(R13="-",TRUE,FALSE))</formula>
    </cfRule>
  </conditionalFormatting>
  <conditionalFormatting sqref="R14">
    <cfRule type="expression" dxfId="1203" priority="1208">
      <formula>IF(R14="",TRUE,IF(R14="-",TRUE,FALSE))</formula>
    </cfRule>
  </conditionalFormatting>
  <conditionalFormatting sqref="R15">
    <cfRule type="expression" dxfId="1202" priority="1207">
      <formula>IF(R15="",TRUE,IF(R15="-",TRUE,FALSE))</formula>
    </cfRule>
  </conditionalFormatting>
  <conditionalFormatting sqref="R16">
    <cfRule type="expression" dxfId="1201" priority="1206">
      <formula>IF(R16="",TRUE,IF(R16="-",TRUE,FALSE))</formula>
    </cfRule>
  </conditionalFormatting>
  <conditionalFormatting sqref="R17">
    <cfRule type="expression" dxfId="1200" priority="1205">
      <formula>IF(R17="",TRUE,IF(R17="-",TRUE,FALSE))</formula>
    </cfRule>
  </conditionalFormatting>
  <conditionalFormatting sqref="R23">
    <cfRule type="expression" dxfId="1199" priority="1204">
      <formula>IF(R23="",TRUE,IF(R23="-",TRUE,FALSE))</formula>
    </cfRule>
  </conditionalFormatting>
  <conditionalFormatting sqref="R24">
    <cfRule type="expression" dxfId="1198" priority="1203">
      <formula>IF(R24="",TRUE,IF(R24="-",TRUE,FALSE))</formula>
    </cfRule>
  </conditionalFormatting>
  <conditionalFormatting sqref="R26">
    <cfRule type="expression" dxfId="1197" priority="1202">
      <formula>IF(R26="",TRUE,IF(R26="-",TRUE,FALSE))</formula>
    </cfRule>
  </conditionalFormatting>
  <conditionalFormatting sqref="R32">
    <cfRule type="expression" dxfId="1196" priority="1201">
      <formula>IF(R32="",TRUE,IF(R32="-",TRUE,FALSE))</formula>
    </cfRule>
  </conditionalFormatting>
  <conditionalFormatting sqref="R40">
    <cfRule type="expression" dxfId="1195" priority="1200">
      <formula>IF(R40="",TRUE,IF(R40="-",TRUE,FALSE))</formula>
    </cfRule>
  </conditionalFormatting>
  <conditionalFormatting sqref="S13">
    <cfRule type="expression" dxfId="1194" priority="1199">
      <formula>IF(S13="",TRUE,IF(S13="-",TRUE,FALSE))</formula>
    </cfRule>
  </conditionalFormatting>
  <conditionalFormatting sqref="S16">
    <cfRule type="expression" dxfId="1193" priority="1198">
      <formula>IF(S16="",TRUE,IF(S16="-",TRUE,FALSE))</formula>
    </cfRule>
  </conditionalFormatting>
  <conditionalFormatting sqref="S17">
    <cfRule type="expression" dxfId="1192" priority="1197">
      <formula>IF(S17="",TRUE,IF(S17="-",TRUE,FALSE))</formula>
    </cfRule>
  </conditionalFormatting>
  <conditionalFormatting sqref="S23">
    <cfRule type="expression" dxfId="1191" priority="1196">
      <formula>IF(S23="",TRUE,IF(S23="-",TRUE,FALSE))</formula>
    </cfRule>
  </conditionalFormatting>
  <conditionalFormatting sqref="Q18">
    <cfRule type="expression" dxfId="1190" priority="1195">
      <formula>IF(Q18="",TRUE,IF(Q18="-",TRUE,FALSE))</formula>
    </cfRule>
  </conditionalFormatting>
  <conditionalFormatting sqref="Q19">
    <cfRule type="expression" dxfId="1189" priority="1194">
      <formula>IF(Q19="",TRUE,IF(Q19="-",TRUE,FALSE))</formula>
    </cfRule>
  </conditionalFormatting>
  <conditionalFormatting sqref="Q20">
    <cfRule type="expression" dxfId="1188" priority="1193">
      <formula>IF(Q20="",TRUE,IF(Q20="-",TRUE,FALSE))</formula>
    </cfRule>
  </conditionalFormatting>
  <conditionalFormatting sqref="Q21">
    <cfRule type="expression" dxfId="1187" priority="1192">
      <formula>IF(Q21="",TRUE,IF(Q21="-",TRUE,FALSE))</formula>
    </cfRule>
  </conditionalFormatting>
  <conditionalFormatting sqref="Q28">
    <cfRule type="expression" dxfId="1186" priority="1190">
      <formula>IF(Q28="",TRUE,IF(Q28="-",TRUE,FALSE))</formula>
    </cfRule>
  </conditionalFormatting>
  <conditionalFormatting sqref="Q29">
    <cfRule type="expression" dxfId="1185" priority="1189">
      <formula>IF(Q29="",TRUE,IF(Q29="-",TRUE,FALSE))</formula>
    </cfRule>
  </conditionalFormatting>
  <conditionalFormatting sqref="Q30">
    <cfRule type="expression" dxfId="1184" priority="1188">
      <formula>IF(Q30="",TRUE,IF(Q30="-",TRUE,FALSE))</formula>
    </cfRule>
  </conditionalFormatting>
  <conditionalFormatting sqref="Q31">
    <cfRule type="expression" dxfId="1183" priority="1187">
      <formula>IF(Q31="",TRUE,IF(Q31="-",TRUE,FALSE))</formula>
    </cfRule>
  </conditionalFormatting>
  <conditionalFormatting sqref="Q33">
    <cfRule type="expression" dxfId="1182" priority="1186">
      <formula>IF(Q33="",TRUE,IF(Q33="-",TRUE,FALSE))</formula>
    </cfRule>
  </conditionalFormatting>
  <conditionalFormatting sqref="Q34">
    <cfRule type="expression" dxfId="1181" priority="1185">
      <formula>IF(Q34="",TRUE,IF(Q34="-",TRUE,FALSE))</formula>
    </cfRule>
  </conditionalFormatting>
  <conditionalFormatting sqref="Q35">
    <cfRule type="expression" dxfId="1180" priority="1184">
      <formula>IF(Q35="",TRUE,IF(Q35="-",TRUE,FALSE))</formula>
    </cfRule>
  </conditionalFormatting>
  <conditionalFormatting sqref="Q37">
    <cfRule type="expression" dxfId="1179" priority="1182">
      <formula>IF(Q37="",TRUE,IF(Q37="-",TRUE,FALSE))</formula>
    </cfRule>
  </conditionalFormatting>
  <conditionalFormatting sqref="Q38">
    <cfRule type="expression" dxfId="1178" priority="1181">
      <formula>IF(Q38="",TRUE,IF(Q38="-",TRUE,FALSE))</formula>
    </cfRule>
  </conditionalFormatting>
  <conditionalFormatting sqref="Q39">
    <cfRule type="expression" dxfId="1177" priority="1180">
      <formula>IF(Q39="",TRUE,IF(Q39="-",TRUE,FALSE))</formula>
    </cfRule>
  </conditionalFormatting>
  <conditionalFormatting sqref="Q41">
    <cfRule type="expression" dxfId="1176" priority="1179">
      <formula>IF(Q41="",TRUE,IF(Q41="-",TRUE,FALSE))</formula>
    </cfRule>
  </conditionalFormatting>
  <conditionalFormatting sqref="Q42">
    <cfRule type="expression" dxfId="1175" priority="1178">
      <formula>IF(Q42="",TRUE,IF(Q42="-",TRUE,FALSE))</formula>
    </cfRule>
  </conditionalFormatting>
  <conditionalFormatting sqref="R42">
    <cfRule type="expression" dxfId="1174" priority="1177">
      <formula>IF(R42="",TRUE,IF(R42="-",TRUE,FALSE))</formula>
    </cfRule>
  </conditionalFormatting>
  <conditionalFormatting sqref="R41">
    <cfRule type="expression" dxfId="1173" priority="1176">
      <formula>IF(R41="",TRUE,IF(R41="-",TRUE,FALSE))</formula>
    </cfRule>
  </conditionalFormatting>
  <conditionalFormatting sqref="R39">
    <cfRule type="expression" dxfId="1172" priority="1175">
      <formula>IF(R39="",TRUE,IF(R39="-",TRUE,FALSE))</formula>
    </cfRule>
  </conditionalFormatting>
  <conditionalFormatting sqref="R38">
    <cfRule type="expression" dxfId="1171" priority="1174">
      <formula>IF(R38="",TRUE,IF(R38="-",TRUE,FALSE))</formula>
    </cfRule>
  </conditionalFormatting>
  <conditionalFormatting sqref="R37">
    <cfRule type="expression" dxfId="1170" priority="1173">
      <formula>IF(R37="",TRUE,IF(R37="-",TRUE,FALSE))</formula>
    </cfRule>
  </conditionalFormatting>
  <conditionalFormatting sqref="R36">
    <cfRule type="expression" dxfId="1169" priority="1172">
      <formula>IF(R36="",TRUE,IF(R36="-",TRUE,FALSE))</formula>
    </cfRule>
  </conditionalFormatting>
  <conditionalFormatting sqref="R35">
    <cfRule type="expression" dxfId="1168" priority="1171">
      <formula>IF(R35="",TRUE,IF(R35="-",TRUE,FALSE))</formula>
    </cfRule>
  </conditionalFormatting>
  <conditionalFormatting sqref="R34">
    <cfRule type="expression" dxfId="1167" priority="1170">
      <formula>IF(R34="",TRUE,IF(R34="-",TRUE,FALSE))</formula>
    </cfRule>
  </conditionalFormatting>
  <conditionalFormatting sqref="R33">
    <cfRule type="expression" dxfId="1166" priority="1169">
      <formula>IF(R33="",TRUE,IF(R33="-",TRUE,FALSE))</formula>
    </cfRule>
  </conditionalFormatting>
  <conditionalFormatting sqref="R31">
    <cfRule type="expression" dxfId="1165" priority="1168">
      <formula>IF(R31="",TRUE,IF(R31="-",TRUE,FALSE))</formula>
    </cfRule>
  </conditionalFormatting>
  <conditionalFormatting sqref="R30">
    <cfRule type="expression" dxfId="1164" priority="1167">
      <formula>IF(R30="",TRUE,IF(R30="-",TRUE,FALSE))</formula>
    </cfRule>
  </conditionalFormatting>
  <conditionalFormatting sqref="R29">
    <cfRule type="expression" dxfId="1163" priority="1166">
      <formula>IF(R29="",TRUE,IF(R29="-",TRUE,FALSE))</formula>
    </cfRule>
  </conditionalFormatting>
  <conditionalFormatting sqref="R28">
    <cfRule type="expression" dxfId="1162" priority="1165">
      <formula>IF(R28="",TRUE,IF(R28="-",TRUE,FALSE))</formula>
    </cfRule>
  </conditionalFormatting>
  <conditionalFormatting sqref="R27">
    <cfRule type="expression" dxfId="1161" priority="1164">
      <formula>IF(R27="",TRUE,IF(R27="-",TRUE,FALSE))</formula>
    </cfRule>
  </conditionalFormatting>
  <conditionalFormatting sqref="S28">
    <cfRule type="expression" dxfId="1160" priority="1146">
      <formula>IF(S28="",TRUE,IF(S28="-",TRUE,FALSE))</formula>
    </cfRule>
  </conditionalFormatting>
  <conditionalFormatting sqref="H71">
    <cfRule type="expression" dxfId="1159" priority="937">
      <formula>IF(H71="",TRUE,IF(H71="-",TRUE,FALSE))</formula>
    </cfRule>
  </conditionalFormatting>
  <conditionalFormatting sqref="I49">
    <cfRule type="expression" dxfId="1158" priority="930">
      <formula>IF(I49="",TRUE,IF(I49="-",TRUE,FALSE))</formula>
    </cfRule>
  </conditionalFormatting>
  <conditionalFormatting sqref="I50">
    <cfRule type="expression" dxfId="1157" priority="929">
      <formula>IF(I50="",TRUE,IF(I50="-",TRUE,FALSE))</formula>
    </cfRule>
  </conditionalFormatting>
  <conditionalFormatting sqref="I51">
    <cfRule type="expression" dxfId="1156" priority="928">
      <formula>IF(I51="",TRUE,IF(I51="-",TRUE,FALSE))</formula>
    </cfRule>
  </conditionalFormatting>
  <conditionalFormatting sqref="I57">
    <cfRule type="expression" dxfId="1155" priority="922">
      <formula>IF(I57="",TRUE,IF(I57="-",TRUE,FALSE))</formula>
    </cfRule>
  </conditionalFormatting>
  <conditionalFormatting sqref="I60">
    <cfRule type="expression" dxfId="1154" priority="919">
      <formula>IF(I60="",TRUE,IF(I60="-",TRUE,FALSE))</formula>
    </cfRule>
  </conditionalFormatting>
  <conditionalFormatting sqref="I61">
    <cfRule type="expression" dxfId="1153" priority="918">
      <formula>IF(I61="",TRUE,IF(I61="-",TRUE,FALSE))</formula>
    </cfRule>
  </conditionalFormatting>
  <conditionalFormatting sqref="I64">
    <cfRule type="expression" dxfId="1152" priority="916">
      <formula>IF(I64="",TRUE,IF(I64="-",TRUE,FALSE))</formula>
    </cfRule>
  </conditionalFormatting>
  <conditionalFormatting sqref="I74">
    <cfRule type="expression" dxfId="1151" priority="906">
      <formula>IF(I74="",TRUE,IF(I74="-",TRUE,FALSE))</formula>
    </cfRule>
  </conditionalFormatting>
  <conditionalFormatting sqref="I77">
    <cfRule type="expression" dxfId="1150" priority="903">
      <formula>IF(I77="",TRUE,IF(I77="-",TRUE,FALSE))</formula>
    </cfRule>
  </conditionalFormatting>
  <conditionalFormatting sqref="J53">
    <cfRule type="expression" dxfId="1149" priority="898">
      <formula>IF(J53="",TRUE,IF(J53="-",TRUE,FALSE))</formula>
    </cfRule>
  </conditionalFormatting>
  <conditionalFormatting sqref="J56">
    <cfRule type="expression" dxfId="1148" priority="895">
      <formula>IF(J56="",TRUE,IF(J56="-",TRUE,FALSE))</formula>
    </cfRule>
  </conditionalFormatting>
  <conditionalFormatting sqref="J57">
    <cfRule type="expression" dxfId="1147" priority="894">
      <formula>IF(J57="",TRUE,IF(J57="-",TRUE,FALSE))</formula>
    </cfRule>
  </conditionalFormatting>
  <conditionalFormatting sqref="S29">
    <cfRule type="expression" dxfId="1146" priority="1145">
      <formula>IF(S29="",TRUE,IF(S29="-",TRUE,FALSE))</formula>
    </cfRule>
  </conditionalFormatting>
  <conditionalFormatting sqref="S30">
    <cfRule type="expression" dxfId="1145" priority="1144">
      <formula>IF(S30="",TRUE,IF(S30="-",TRUE,FALSE))</formula>
    </cfRule>
  </conditionalFormatting>
  <conditionalFormatting sqref="J69">
    <cfRule type="expression" dxfId="1144" priority="882">
      <formula>IF(J69="",TRUE,IF(J69="-",TRUE,FALSE))</formula>
    </cfRule>
  </conditionalFormatting>
  <conditionalFormatting sqref="J70">
    <cfRule type="expression" dxfId="1143" priority="881">
      <formula>IF(J70="",TRUE,IF(J70="-",TRUE,FALSE))</formula>
    </cfRule>
  </conditionalFormatting>
  <conditionalFormatting sqref="J77">
    <cfRule type="expression" dxfId="1142" priority="874">
      <formula>IF(J77="",TRUE,IF(J77="-",TRUE,FALSE))</formula>
    </cfRule>
  </conditionalFormatting>
  <conditionalFormatting sqref="K49">
    <cfRule type="expression" dxfId="1141" priority="873">
      <formula>IF(K49="",TRUE,IF(K49="-",TRUE,FALSE))</formula>
    </cfRule>
  </conditionalFormatting>
  <conditionalFormatting sqref="K50">
    <cfRule type="expression" dxfId="1140" priority="872">
      <formula>IF(K50="",TRUE,IF(K50="-",TRUE,FALSE))</formula>
    </cfRule>
  </conditionalFormatting>
  <conditionalFormatting sqref="S31">
    <cfRule type="expression" dxfId="1139" priority="1143">
      <formula>IF(S31="",TRUE,IF(S31="-",TRUE,FALSE))</formula>
    </cfRule>
  </conditionalFormatting>
  <conditionalFormatting sqref="S32">
    <cfRule type="expression" dxfId="1138" priority="1142">
      <formula>IF(S32="",TRUE,IF(S32="-",TRUE,FALSE))</formula>
    </cfRule>
  </conditionalFormatting>
  <conditionalFormatting sqref="K64">
    <cfRule type="expression" dxfId="1137" priority="858">
      <formula>IF(K64="",TRUE,IF(K64="-",TRUE,FALSE))</formula>
    </cfRule>
  </conditionalFormatting>
  <conditionalFormatting sqref="K65">
    <cfRule type="expression" dxfId="1136" priority="857">
      <formula>IF(K65="",TRUE,IF(K65="-",TRUE,FALSE))</formula>
    </cfRule>
  </conditionalFormatting>
  <conditionalFormatting sqref="K66">
    <cfRule type="expression" dxfId="1135" priority="856">
      <formula>IF(K66="",TRUE,IF(K66="-",TRUE,FALSE))</formula>
    </cfRule>
  </conditionalFormatting>
  <conditionalFormatting sqref="K72">
    <cfRule type="expression" dxfId="1134" priority="851">
      <formula>IF(K72="",TRUE,IF(K72="-",TRUE,FALSE))</formula>
    </cfRule>
  </conditionalFormatting>
  <conditionalFormatting sqref="K73">
    <cfRule type="expression" dxfId="1133" priority="850">
      <formula>IF(K73="",TRUE,IF(K73="-",TRUE,FALSE))</formula>
    </cfRule>
  </conditionalFormatting>
  <conditionalFormatting sqref="K74">
    <cfRule type="expression" dxfId="1132" priority="849">
      <formula>IF(K74="",TRUE,IF(K74="-",TRUE,FALSE))</formula>
    </cfRule>
  </conditionalFormatting>
  <conditionalFormatting sqref="S33">
    <cfRule type="expression" dxfId="1131" priority="1141">
      <formula>IF(S33="",TRUE,IF(S33="-",TRUE,FALSE))</formula>
    </cfRule>
  </conditionalFormatting>
  <conditionalFormatting sqref="S34">
    <cfRule type="expression" dxfId="1130" priority="1140">
      <formula>IF(S34="",TRUE,IF(S34="-",TRUE,FALSE))</formula>
    </cfRule>
  </conditionalFormatting>
  <conditionalFormatting sqref="S35">
    <cfRule type="expression" dxfId="1129" priority="1139">
      <formula>IF(S35="",TRUE,IF(S35="-",TRUE,FALSE))</formula>
    </cfRule>
  </conditionalFormatting>
  <conditionalFormatting sqref="S36">
    <cfRule type="expression" dxfId="1128" priority="1138">
      <formula>IF(S36="",TRUE,IF(S36="-",TRUE,FALSE))</formula>
    </cfRule>
  </conditionalFormatting>
  <conditionalFormatting sqref="S37">
    <cfRule type="expression" dxfId="1127" priority="1137">
      <formula>IF(S37="",TRUE,IF(S37="-",TRUE,FALSE))</formula>
    </cfRule>
  </conditionalFormatting>
  <conditionalFormatting sqref="S38">
    <cfRule type="expression" dxfId="1126" priority="1136">
      <formula>IF(S38="",TRUE,IF(S38="-",TRUE,FALSE))</formula>
    </cfRule>
  </conditionalFormatting>
  <conditionalFormatting sqref="S39">
    <cfRule type="expression" dxfId="1125" priority="1135">
      <formula>IF(S39="",TRUE,IF(S39="-",TRUE,FALSE))</formula>
    </cfRule>
  </conditionalFormatting>
  <conditionalFormatting sqref="S40">
    <cfRule type="expression" dxfId="1124" priority="1134">
      <formula>IF(S40="",TRUE,IF(S40="-",TRUE,FALSE))</formula>
    </cfRule>
  </conditionalFormatting>
  <conditionalFormatting sqref="S41">
    <cfRule type="expression" dxfId="1123" priority="1133">
      <formula>IF(S41="",TRUE,IF(S41="-",TRUE,FALSE))</formula>
    </cfRule>
  </conditionalFormatting>
  <conditionalFormatting sqref="S42">
    <cfRule type="expression" dxfId="1122" priority="1132">
      <formula>IF(S42="",TRUE,IF(S42="-",TRUE,FALSE))</formula>
    </cfRule>
  </conditionalFormatting>
  <conditionalFormatting sqref="E50">
    <cfRule type="expression" dxfId="1121" priority="1043">
      <formula>IF(E50="",TRUE,IF(E50="-",TRUE,FALSE))</formula>
    </cfRule>
  </conditionalFormatting>
  <conditionalFormatting sqref="E51">
    <cfRule type="expression" dxfId="1120" priority="1042">
      <formula>IF(E51="",TRUE,IF(E51="-",TRUE,FALSE))</formula>
    </cfRule>
  </conditionalFormatting>
  <conditionalFormatting sqref="E52">
    <cfRule type="expression" dxfId="1119" priority="1041">
      <formula>IF(E52="",TRUE,IF(E52="-",TRUE,FALSE))</formula>
    </cfRule>
  </conditionalFormatting>
  <conditionalFormatting sqref="E53">
    <cfRule type="expression" dxfId="1118" priority="1040">
      <formula>IF(E53="",TRUE,IF(E53="-",TRUE,FALSE))</formula>
    </cfRule>
  </conditionalFormatting>
  <conditionalFormatting sqref="E54">
    <cfRule type="expression" dxfId="1117" priority="1039">
      <formula>IF(E54="",TRUE,IF(E54="-",TRUE,FALSE))</formula>
    </cfRule>
  </conditionalFormatting>
  <conditionalFormatting sqref="E55">
    <cfRule type="expression" dxfId="1116" priority="1038">
      <formula>IF(E55="",TRUE,IF(E55="-",TRUE,FALSE))</formula>
    </cfRule>
  </conditionalFormatting>
  <conditionalFormatting sqref="E56">
    <cfRule type="expression" dxfId="1115" priority="1037">
      <formula>IF(E56="",TRUE,IF(E56="-",TRUE,FALSE))</formula>
    </cfRule>
  </conditionalFormatting>
  <conditionalFormatting sqref="E57">
    <cfRule type="expression" dxfId="1114" priority="1036">
      <formula>IF(E57="",TRUE,IF(E57="-",TRUE,FALSE))</formula>
    </cfRule>
  </conditionalFormatting>
  <conditionalFormatting sqref="E58">
    <cfRule type="expression" dxfId="1113" priority="1035">
      <formula>IF(E58="",TRUE,IF(E58="-",TRUE,FALSE))</formula>
    </cfRule>
  </conditionalFormatting>
  <conditionalFormatting sqref="E59">
    <cfRule type="expression" dxfId="1112" priority="1034">
      <formula>IF(E59="",TRUE,IF(E59="-",TRUE,FALSE))</formula>
    </cfRule>
  </conditionalFormatting>
  <conditionalFormatting sqref="E60">
    <cfRule type="expression" dxfId="1111" priority="1033">
      <formula>IF(E60="",TRUE,IF(E60="-",TRUE,FALSE))</formula>
    </cfRule>
  </conditionalFormatting>
  <conditionalFormatting sqref="E61">
    <cfRule type="expression" dxfId="1110" priority="1032">
      <formula>IF(E61="",TRUE,IF(E61="-",TRUE,FALSE))</formula>
    </cfRule>
  </conditionalFormatting>
  <conditionalFormatting sqref="E62">
    <cfRule type="expression" dxfId="1109" priority="1031">
      <formula>IF(E62="",TRUE,IF(E62="-",TRUE,FALSE))</formula>
    </cfRule>
  </conditionalFormatting>
  <conditionalFormatting sqref="E63">
    <cfRule type="expression" dxfId="1108" priority="1030">
      <formula>IF(E63="",TRUE,IF(E63="-",TRUE,FALSE))</formula>
    </cfRule>
  </conditionalFormatting>
  <conditionalFormatting sqref="E64">
    <cfRule type="expression" dxfId="1107" priority="1029">
      <formula>IF(E64="",TRUE,IF(E64="-",TRUE,FALSE))</formula>
    </cfRule>
  </conditionalFormatting>
  <conditionalFormatting sqref="E65">
    <cfRule type="expression" dxfId="1106" priority="1028">
      <formula>IF(E65="",TRUE,IF(E65="-",TRUE,FALSE))</formula>
    </cfRule>
  </conditionalFormatting>
  <conditionalFormatting sqref="E66">
    <cfRule type="expression" dxfId="1105" priority="1027">
      <formula>IF(E66="",TRUE,IF(E66="-",TRUE,FALSE))</formula>
    </cfRule>
  </conditionalFormatting>
  <conditionalFormatting sqref="E67">
    <cfRule type="expression" dxfId="1104" priority="1026">
      <formula>IF(E67="",TRUE,IF(E67="-",TRUE,FALSE))</formula>
    </cfRule>
  </conditionalFormatting>
  <conditionalFormatting sqref="E68">
    <cfRule type="expression" dxfId="1103" priority="1025">
      <formula>IF(E68="",TRUE,IF(E68="-",TRUE,FALSE))</formula>
    </cfRule>
  </conditionalFormatting>
  <conditionalFormatting sqref="E69">
    <cfRule type="expression" dxfId="1102" priority="1024">
      <formula>IF(E69="",TRUE,IF(E69="-",TRUE,FALSE))</formula>
    </cfRule>
  </conditionalFormatting>
  <conditionalFormatting sqref="E70">
    <cfRule type="expression" dxfId="1101" priority="1023">
      <formula>IF(E70="",TRUE,IF(E70="-",TRUE,FALSE))</formula>
    </cfRule>
  </conditionalFormatting>
  <conditionalFormatting sqref="E71">
    <cfRule type="expression" dxfId="1100" priority="1022">
      <formula>IF(E71="",TRUE,IF(E71="-",TRUE,FALSE))</formula>
    </cfRule>
  </conditionalFormatting>
  <conditionalFormatting sqref="E72">
    <cfRule type="expression" dxfId="1099" priority="1021">
      <formula>IF(E72="",TRUE,IF(E72="-",TRUE,FALSE))</formula>
    </cfRule>
  </conditionalFormatting>
  <conditionalFormatting sqref="L75">
    <cfRule type="expression" dxfId="1098" priority="820">
      <formula>IF(L75="",TRUE,IF(L75="-",TRUE,FALSE))</formula>
    </cfRule>
  </conditionalFormatting>
  <conditionalFormatting sqref="E73">
    <cfRule type="expression" dxfId="1097" priority="1020">
      <formula>IF(E73="",TRUE,IF(E73="-",TRUE,FALSE))</formula>
    </cfRule>
  </conditionalFormatting>
  <conditionalFormatting sqref="E74">
    <cfRule type="expression" dxfId="1096" priority="1019">
      <formula>IF(E74="",TRUE,IF(E74="-",TRUE,FALSE))</formula>
    </cfRule>
  </conditionalFormatting>
  <conditionalFormatting sqref="E75">
    <cfRule type="expression" dxfId="1095" priority="1018">
      <formula>IF(E75="",TRUE,IF(E75="-",TRUE,FALSE))</formula>
    </cfRule>
  </conditionalFormatting>
  <conditionalFormatting sqref="E76">
    <cfRule type="expression" dxfId="1094" priority="1017">
      <formula>IF(E76="",TRUE,IF(E76="-",TRUE,FALSE))</formula>
    </cfRule>
  </conditionalFormatting>
  <conditionalFormatting sqref="E77">
    <cfRule type="expression" dxfId="1093" priority="1016">
      <formula>IF(E77="",TRUE,IF(E77="-",TRUE,FALSE))</formula>
    </cfRule>
  </conditionalFormatting>
  <conditionalFormatting sqref="F49">
    <cfRule type="expression" dxfId="1092" priority="1015">
      <formula>IF(F49="",TRUE,IF(F49="-",TRUE,FALSE))</formula>
    </cfRule>
  </conditionalFormatting>
  <conditionalFormatting sqref="F50">
    <cfRule type="expression" dxfId="1091" priority="1014">
      <formula>IF(F50="",TRUE,IF(F50="-",TRUE,FALSE))</formula>
    </cfRule>
  </conditionalFormatting>
  <conditionalFormatting sqref="F51">
    <cfRule type="expression" dxfId="1090" priority="1013">
      <formula>IF(F51="",TRUE,IF(F51="-",TRUE,FALSE))</formula>
    </cfRule>
  </conditionalFormatting>
  <conditionalFormatting sqref="F52">
    <cfRule type="expression" dxfId="1089" priority="1012">
      <formula>IF(F52="",TRUE,IF(F52="-",TRUE,FALSE))</formula>
    </cfRule>
  </conditionalFormatting>
  <conditionalFormatting sqref="F53">
    <cfRule type="expression" dxfId="1088" priority="1011">
      <formula>IF(F53="",TRUE,IF(F53="-",TRUE,FALSE))</formula>
    </cfRule>
  </conditionalFormatting>
  <conditionalFormatting sqref="F54">
    <cfRule type="expression" dxfId="1087" priority="1010">
      <formula>IF(F54="",TRUE,IF(F54="-",TRUE,FALSE))</formula>
    </cfRule>
  </conditionalFormatting>
  <conditionalFormatting sqref="F56">
    <cfRule type="expression" dxfId="1086" priority="1008">
      <formula>IF(F56="",TRUE,IF(F56="-",TRUE,FALSE))</formula>
    </cfRule>
  </conditionalFormatting>
  <conditionalFormatting sqref="F57">
    <cfRule type="expression" dxfId="1085" priority="1007">
      <formula>IF(F57="",TRUE,IF(F57="-",TRUE,FALSE))</formula>
    </cfRule>
  </conditionalFormatting>
  <conditionalFormatting sqref="F58">
    <cfRule type="expression" dxfId="1084" priority="1006">
      <formula>IF(F58="",TRUE,IF(F58="-",TRUE,FALSE))</formula>
    </cfRule>
  </conditionalFormatting>
  <conditionalFormatting sqref="F59">
    <cfRule type="expression" dxfId="1083" priority="1005">
      <formula>IF(F59="",TRUE,IF(F59="-",TRUE,FALSE))</formula>
    </cfRule>
  </conditionalFormatting>
  <conditionalFormatting sqref="F60">
    <cfRule type="expression" dxfId="1082" priority="1004">
      <formula>IF(F60="",TRUE,IF(F60="-",TRUE,FALSE))</formula>
    </cfRule>
  </conditionalFormatting>
  <conditionalFormatting sqref="F61">
    <cfRule type="expression" dxfId="1081" priority="1003">
      <formula>IF(F61="",TRUE,IF(F61="-",TRUE,FALSE))</formula>
    </cfRule>
  </conditionalFormatting>
  <conditionalFormatting sqref="F62">
    <cfRule type="expression" dxfId="1080" priority="1002">
      <formula>IF(F62="",TRUE,IF(F62="-",TRUE,FALSE))</formula>
    </cfRule>
  </conditionalFormatting>
  <conditionalFormatting sqref="F63">
    <cfRule type="expression" dxfId="1079" priority="1001">
      <formula>IF(F63="",TRUE,IF(F63="-",TRUE,FALSE))</formula>
    </cfRule>
  </conditionalFormatting>
  <conditionalFormatting sqref="F64">
    <cfRule type="expression" dxfId="1078" priority="1000">
      <formula>IF(F64="",TRUE,IF(F64="-",TRUE,FALSE))</formula>
    </cfRule>
  </conditionalFormatting>
  <conditionalFormatting sqref="F65">
    <cfRule type="expression" dxfId="1077" priority="999">
      <formula>IF(F65="",TRUE,IF(F65="-",TRUE,FALSE))</formula>
    </cfRule>
  </conditionalFormatting>
  <conditionalFormatting sqref="F66">
    <cfRule type="expression" dxfId="1076" priority="998">
      <formula>IF(F66="",TRUE,IF(F66="-",TRUE,FALSE))</formula>
    </cfRule>
  </conditionalFormatting>
  <conditionalFormatting sqref="F67">
    <cfRule type="expression" dxfId="1075" priority="997">
      <formula>IF(F67="",TRUE,IF(F67="-",TRUE,FALSE))</formula>
    </cfRule>
  </conditionalFormatting>
  <conditionalFormatting sqref="F68">
    <cfRule type="expression" dxfId="1074" priority="996">
      <formula>IF(F68="",TRUE,IF(F68="-",TRUE,FALSE))</formula>
    </cfRule>
  </conditionalFormatting>
  <conditionalFormatting sqref="F69">
    <cfRule type="expression" dxfId="1073" priority="995">
      <formula>IF(F69="",TRUE,IF(F69="-",TRUE,FALSE))</formula>
    </cfRule>
  </conditionalFormatting>
  <conditionalFormatting sqref="F70">
    <cfRule type="expression" dxfId="1072" priority="994">
      <formula>IF(F70="",TRUE,IF(F70="-",TRUE,FALSE))</formula>
    </cfRule>
  </conditionalFormatting>
  <conditionalFormatting sqref="F71">
    <cfRule type="expression" dxfId="1071" priority="993">
      <formula>IF(F71="",TRUE,IF(F71="-",TRUE,FALSE))</formula>
    </cfRule>
  </conditionalFormatting>
  <conditionalFormatting sqref="F72">
    <cfRule type="expression" dxfId="1070" priority="992">
      <formula>IF(F72="",TRUE,IF(F72="-",TRUE,FALSE))</formula>
    </cfRule>
  </conditionalFormatting>
  <conditionalFormatting sqref="F73">
    <cfRule type="expression" dxfId="1069" priority="991">
      <formula>IF(F73="",TRUE,IF(F73="-",TRUE,FALSE))</formula>
    </cfRule>
  </conditionalFormatting>
  <conditionalFormatting sqref="F74">
    <cfRule type="expression" dxfId="1068" priority="990">
      <formula>IF(F74="",TRUE,IF(F74="-",TRUE,FALSE))</formula>
    </cfRule>
  </conditionalFormatting>
  <conditionalFormatting sqref="F75">
    <cfRule type="expression" dxfId="1067" priority="989">
      <formula>IF(F75="",TRUE,IF(F75="-",TRUE,FALSE))</formula>
    </cfRule>
  </conditionalFormatting>
  <conditionalFormatting sqref="F76">
    <cfRule type="expression" dxfId="1066" priority="988">
      <formula>IF(F76="",TRUE,IF(F76="-",TRUE,FALSE))</formula>
    </cfRule>
  </conditionalFormatting>
  <conditionalFormatting sqref="F77">
    <cfRule type="expression" dxfId="1065" priority="987">
      <formula>IF(F77="",TRUE,IF(F77="-",TRUE,FALSE))</formula>
    </cfRule>
  </conditionalFormatting>
  <conditionalFormatting sqref="G49">
    <cfRule type="expression" dxfId="1064" priority="986">
      <formula>IF(G49="",TRUE,IF(G49="-",TRUE,FALSE))</formula>
    </cfRule>
  </conditionalFormatting>
  <conditionalFormatting sqref="G50">
    <cfRule type="expression" dxfId="1063" priority="985">
      <formula>IF(G50="",TRUE,IF(G50="-",TRUE,FALSE))</formula>
    </cfRule>
  </conditionalFormatting>
  <conditionalFormatting sqref="G51">
    <cfRule type="expression" dxfId="1062" priority="984">
      <formula>IF(G51="",TRUE,IF(G51="-",TRUE,FALSE))</formula>
    </cfRule>
  </conditionalFormatting>
  <conditionalFormatting sqref="G52">
    <cfRule type="expression" dxfId="1061" priority="983">
      <formula>IF(G52="",TRUE,IF(G52="-",TRUE,FALSE))</formula>
    </cfRule>
  </conditionalFormatting>
  <conditionalFormatting sqref="G53">
    <cfRule type="expression" dxfId="1060" priority="982">
      <formula>IF(G53="",TRUE,IF(G53="-",TRUE,FALSE))</formula>
    </cfRule>
  </conditionalFormatting>
  <conditionalFormatting sqref="G54">
    <cfRule type="expression" dxfId="1059" priority="981">
      <formula>IF(G54="",TRUE,IF(G54="-",TRUE,FALSE))</formula>
    </cfRule>
  </conditionalFormatting>
  <conditionalFormatting sqref="G55">
    <cfRule type="expression" dxfId="1058" priority="980">
      <formula>IF(G55="",TRUE,IF(G55="-",TRUE,FALSE))</formula>
    </cfRule>
  </conditionalFormatting>
  <conditionalFormatting sqref="G56">
    <cfRule type="expression" dxfId="1057" priority="979">
      <formula>IF(G56="",TRUE,IF(G56="-",TRUE,FALSE))</formula>
    </cfRule>
  </conditionalFormatting>
  <conditionalFormatting sqref="G57">
    <cfRule type="expression" dxfId="1056" priority="978">
      <formula>IF(G57="",TRUE,IF(G57="-",TRUE,FALSE))</formula>
    </cfRule>
  </conditionalFormatting>
  <conditionalFormatting sqref="G58">
    <cfRule type="expression" dxfId="1055" priority="977">
      <formula>IF(G58="",TRUE,IF(G58="-",TRUE,FALSE))</formula>
    </cfRule>
  </conditionalFormatting>
  <conditionalFormatting sqref="G59">
    <cfRule type="expression" dxfId="1054" priority="976">
      <formula>IF(G59="",TRUE,IF(G59="-",TRUE,FALSE))</formula>
    </cfRule>
  </conditionalFormatting>
  <conditionalFormatting sqref="G60">
    <cfRule type="expression" dxfId="1053" priority="975">
      <formula>IF(G60="",TRUE,IF(G60="-",TRUE,FALSE))</formula>
    </cfRule>
  </conditionalFormatting>
  <conditionalFormatting sqref="G61">
    <cfRule type="expression" dxfId="1052" priority="974">
      <formula>IF(G61="",TRUE,IF(G61="-",TRUE,FALSE))</formula>
    </cfRule>
  </conditionalFormatting>
  <conditionalFormatting sqref="G62">
    <cfRule type="expression" dxfId="1051" priority="973">
      <formula>IF(G62="",TRUE,IF(G62="-",TRUE,FALSE))</formula>
    </cfRule>
  </conditionalFormatting>
  <conditionalFormatting sqref="G63">
    <cfRule type="expression" dxfId="1050" priority="972">
      <formula>IF(G63="",TRUE,IF(G63="-",TRUE,FALSE))</formula>
    </cfRule>
  </conditionalFormatting>
  <conditionalFormatting sqref="G65">
    <cfRule type="expression" dxfId="1049" priority="971">
      <formula>IF(G65="",TRUE,IF(G65="-",TRUE,FALSE))</formula>
    </cfRule>
  </conditionalFormatting>
  <conditionalFormatting sqref="G66">
    <cfRule type="expression" dxfId="1048" priority="970">
      <formula>IF(G66="",TRUE,IF(G66="-",TRUE,FALSE))</formula>
    </cfRule>
  </conditionalFormatting>
  <conditionalFormatting sqref="G67">
    <cfRule type="expression" dxfId="1047" priority="969">
      <formula>IF(G67="",TRUE,IF(G67="-",TRUE,FALSE))</formula>
    </cfRule>
  </conditionalFormatting>
  <conditionalFormatting sqref="G68">
    <cfRule type="expression" dxfId="1046" priority="968">
      <formula>IF(G68="",TRUE,IF(G68="-",TRUE,FALSE))</formula>
    </cfRule>
  </conditionalFormatting>
  <conditionalFormatting sqref="G69">
    <cfRule type="expression" dxfId="1045" priority="967">
      <formula>IF(G69="",TRUE,IF(G69="-",TRUE,FALSE))</formula>
    </cfRule>
  </conditionalFormatting>
  <conditionalFormatting sqref="G70">
    <cfRule type="expression" dxfId="1044" priority="966">
      <formula>IF(G70="",TRUE,IF(G70="-",TRUE,FALSE))</formula>
    </cfRule>
  </conditionalFormatting>
  <conditionalFormatting sqref="G71">
    <cfRule type="expression" dxfId="1043" priority="965">
      <formula>IF(G71="",TRUE,IF(G71="-",TRUE,FALSE))</formula>
    </cfRule>
  </conditionalFormatting>
  <conditionalFormatting sqref="G72">
    <cfRule type="expression" dxfId="1042" priority="964">
      <formula>IF(G72="",TRUE,IF(G72="-",TRUE,FALSE))</formula>
    </cfRule>
  </conditionalFormatting>
  <conditionalFormatting sqref="G73">
    <cfRule type="expression" dxfId="1041" priority="963">
      <formula>IF(G73="",TRUE,IF(G73="-",TRUE,FALSE))</formula>
    </cfRule>
  </conditionalFormatting>
  <conditionalFormatting sqref="G74">
    <cfRule type="expression" dxfId="1040" priority="962">
      <formula>IF(G74="",TRUE,IF(G74="-",TRUE,FALSE))</formula>
    </cfRule>
  </conditionalFormatting>
  <conditionalFormatting sqref="L63">
    <cfRule type="expression" dxfId="1039" priority="831">
      <formula>IF(L63="",TRUE,IF(L63="-",TRUE,FALSE))</formula>
    </cfRule>
  </conditionalFormatting>
  <conditionalFormatting sqref="G76">
    <cfRule type="expression" dxfId="1038" priority="960">
      <formula>IF(G76="",TRUE,IF(G76="-",TRUE,FALSE))</formula>
    </cfRule>
  </conditionalFormatting>
  <conditionalFormatting sqref="G77">
    <cfRule type="expression" dxfId="1037" priority="959">
      <formula>IF(G77="",TRUE,IF(G77="-",TRUE,FALSE))</formula>
    </cfRule>
  </conditionalFormatting>
  <conditionalFormatting sqref="H49">
    <cfRule type="expression" dxfId="1036" priority="958">
      <formula>IF(H49="",TRUE,IF(H49="-",TRUE,FALSE))</formula>
    </cfRule>
  </conditionalFormatting>
  <conditionalFormatting sqref="H50">
    <cfRule type="expression" dxfId="1035" priority="957">
      <formula>IF(H50="",TRUE,IF(H50="-",TRUE,FALSE))</formula>
    </cfRule>
  </conditionalFormatting>
  <conditionalFormatting sqref="H51">
    <cfRule type="expression" dxfId="1034" priority="956">
      <formula>IF(H51="",TRUE,IF(H51="-",TRUE,FALSE))</formula>
    </cfRule>
  </conditionalFormatting>
  <conditionalFormatting sqref="H52">
    <cfRule type="expression" dxfId="1033" priority="955">
      <formula>IF(H52="",TRUE,IF(H52="-",TRUE,FALSE))</formula>
    </cfRule>
  </conditionalFormatting>
  <conditionalFormatting sqref="H53">
    <cfRule type="expression" dxfId="1032" priority="954">
      <formula>IF(H53="",TRUE,IF(H53="-",TRUE,FALSE))</formula>
    </cfRule>
  </conditionalFormatting>
  <conditionalFormatting sqref="H54">
    <cfRule type="expression" dxfId="1031" priority="953">
      <formula>IF(H54="",TRUE,IF(H54="-",TRUE,FALSE))</formula>
    </cfRule>
  </conditionalFormatting>
  <conditionalFormatting sqref="H55">
    <cfRule type="expression" dxfId="1030" priority="952">
      <formula>IF(H55="",TRUE,IF(H55="-",TRUE,FALSE))</formula>
    </cfRule>
  </conditionalFormatting>
  <conditionalFormatting sqref="H56">
    <cfRule type="expression" dxfId="1029" priority="951">
      <formula>IF(H56="",TRUE,IF(H56="-",TRUE,FALSE))</formula>
    </cfRule>
  </conditionalFormatting>
  <conditionalFormatting sqref="H57">
    <cfRule type="expression" dxfId="1028" priority="950">
      <formula>IF(H57="",TRUE,IF(H57="-",TRUE,FALSE))</formula>
    </cfRule>
  </conditionalFormatting>
  <conditionalFormatting sqref="H58">
    <cfRule type="expression" dxfId="1027" priority="949">
      <formula>IF(H58="",TRUE,IF(H58="-",TRUE,FALSE))</formula>
    </cfRule>
  </conditionalFormatting>
  <conditionalFormatting sqref="H59">
    <cfRule type="expression" dxfId="1026" priority="948">
      <formula>IF(H59="",TRUE,IF(H59="-",TRUE,FALSE))</formula>
    </cfRule>
  </conditionalFormatting>
  <conditionalFormatting sqref="H60">
    <cfRule type="expression" dxfId="1025" priority="947">
      <formula>IF(H60="",TRUE,IF(H60="-",TRUE,FALSE))</formula>
    </cfRule>
  </conditionalFormatting>
  <conditionalFormatting sqref="H61">
    <cfRule type="expression" dxfId="1024" priority="946">
      <formula>IF(H61="",TRUE,IF(H61="-",TRUE,FALSE))</formula>
    </cfRule>
  </conditionalFormatting>
  <conditionalFormatting sqref="H62">
    <cfRule type="expression" dxfId="1023" priority="945">
      <formula>IF(H62="",TRUE,IF(H62="-",TRUE,FALSE))</formula>
    </cfRule>
  </conditionalFormatting>
  <conditionalFormatting sqref="H63">
    <cfRule type="expression" dxfId="1022" priority="944">
      <formula>IF(H63="",TRUE,IF(H63="-",TRUE,FALSE))</formula>
    </cfRule>
  </conditionalFormatting>
  <conditionalFormatting sqref="H64">
    <cfRule type="expression" dxfId="1021" priority="943">
      <formula>IF(H64="",TRUE,IF(H64="-",TRUE,FALSE))</formula>
    </cfRule>
  </conditionalFormatting>
  <conditionalFormatting sqref="H66">
    <cfRule type="expression" dxfId="1020" priority="942">
      <formula>IF(H66="",TRUE,IF(H66="-",TRUE,FALSE))</formula>
    </cfRule>
  </conditionalFormatting>
  <conditionalFormatting sqref="H67">
    <cfRule type="expression" dxfId="1019" priority="941">
      <formula>IF(H67="",TRUE,IF(H67="-",TRUE,FALSE))</formula>
    </cfRule>
  </conditionalFormatting>
  <conditionalFormatting sqref="H68">
    <cfRule type="expression" dxfId="1018" priority="940">
      <formula>IF(H68="",TRUE,IF(H68="-",TRUE,FALSE))</formula>
    </cfRule>
  </conditionalFormatting>
  <conditionalFormatting sqref="H69">
    <cfRule type="expression" dxfId="1017" priority="939">
      <formula>IF(H69="",TRUE,IF(H69="-",TRUE,FALSE))</formula>
    </cfRule>
  </conditionalFormatting>
  <conditionalFormatting sqref="H70">
    <cfRule type="expression" dxfId="1016" priority="938">
      <formula>IF(H70="",TRUE,IF(H70="-",TRUE,FALSE))</formula>
    </cfRule>
  </conditionalFormatting>
  <conditionalFormatting sqref="H72">
    <cfRule type="expression" dxfId="1015" priority="936">
      <formula>IF(H72="",TRUE,IF(H72="-",TRUE,FALSE))</formula>
    </cfRule>
  </conditionalFormatting>
  <conditionalFormatting sqref="H73">
    <cfRule type="expression" dxfId="1014" priority="935">
      <formula>IF(H73="",TRUE,IF(H73="-",TRUE,FALSE))</formula>
    </cfRule>
  </conditionalFormatting>
  <conditionalFormatting sqref="H74">
    <cfRule type="expression" dxfId="1013" priority="934">
      <formula>IF(H74="",TRUE,IF(H74="-",TRUE,FALSE))</formula>
    </cfRule>
  </conditionalFormatting>
  <conditionalFormatting sqref="H75">
    <cfRule type="expression" dxfId="1012" priority="933">
      <formula>IF(H75="",TRUE,IF(H75="-",TRUE,FALSE))</formula>
    </cfRule>
  </conditionalFormatting>
  <conditionalFormatting sqref="H76">
    <cfRule type="expression" dxfId="1011" priority="932">
      <formula>IF(H76="",TRUE,IF(H76="-",TRUE,FALSE))</formula>
    </cfRule>
  </conditionalFormatting>
  <conditionalFormatting sqref="H77">
    <cfRule type="expression" dxfId="1010" priority="931">
      <formula>IF(H77="",TRUE,IF(H77="-",TRUE,FALSE))</formula>
    </cfRule>
  </conditionalFormatting>
  <conditionalFormatting sqref="I52">
    <cfRule type="expression" dxfId="1009" priority="927">
      <formula>IF(I52="",TRUE,IF(I52="-",TRUE,FALSE))</formula>
    </cfRule>
  </conditionalFormatting>
  <conditionalFormatting sqref="I53">
    <cfRule type="expression" dxfId="1008" priority="926">
      <formula>IF(I53="",TRUE,IF(I53="-",TRUE,FALSE))</formula>
    </cfRule>
  </conditionalFormatting>
  <conditionalFormatting sqref="I54">
    <cfRule type="expression" dxfId="1007" priority="925">
      <formula>IF(I54="",TRUE,IF(I54="-",TRUE,FALSE))</formula>
    </cfRule>
  </conditionalFormatting>
  <conditionalFormatting sqref="I55">
    <cfRule type="expression" dxfId="1006" priority="924">
      <formula>IF(I55="",TRUE,IF(I55="-",TRUE,FALSE))</formula>
    </cfRule>
  </conditionalFormatting>
  <conditionalFormatting sqref="I56">
    <cfRule type="expression" dxfId="1005" priority="923">
      <formula>IF(I56="",TRUE,IF(I56="-",TRUE,FALSE))</formula>
    </cfRule>
  </conditionalFormatting>
  <conditionalFormatting sqref="I58">
    <cfRule type="expression" dxfId="1004" priority="921">
      <formula>IF(I58="",TRUE,IF(I58="-",TRUE,FALSE))</formula>
    </cfRule>
  </conditionalFormatting>
  <conditionalFormatting sqref="I59">
    <cfRule type="expression" dxfId="1003" priority="920">
      <formula>IF(I59="",TRUE,IF(I59="-",TRUE,FALSE))</formula>
    </cfRule>
  </conditionalFormatting>
  <conditionalFormatting sqref="I62">
    <cfRule type="expression" dxfId="1002" priority="917">
      <formula>IF(I62="",TRUE,IF(I62="-",TRUE,FALSE))</formula>
    </cfRule>
  </conditionalFormatting>
  <conditionalFormatting sqref="L64">
    <cfRule type="expression" dxfId="1001" priority="830">
      <formula>IF(L64="",TRUE,IF(L64="-",TRUE,FALSE))</formula>
    </cfRule>
  </conditionalFormatting>
  <conditionalFormatting sqref="I67">
    <cfRule type="expression" dxfId="1000" priority="913">
      <formula>IF(I67="",TRUE,IF(I67="-",TRUE,FALSE))</formula>
    </cfRule>
  </conditionalFormatting>
  <conditionalFormatting sqref="I68">
    <cfRule type="expression" dxfId="999" priority="912">
      <formula>IF(I68="",TRUE,IF(I68="-",TRUE,FALSE))</formula>
    </cfRule>
  </conditionalFormatting>
  <conditionalFormatting sqref="I69">
    <cfRule type="expression" dxfId="998" priority="911">
      <formula>IF(I69="",TRUE,IF(I69="-",TRUE,FALSE))</formula>
    </cfRule>
  </conditionalFormatting>
  <conditionalFormatting sqref="I70">
    <cfRule type="expression" dxfId="997" priority="910">
      <formula>IF(I70="",TRUE,IF(I70="-",TRUE,FALSE))</formula>
    </cfRule>
  </conditionalFormatting>
  <conditionalFormatting sqref="I71">
    <cfRule type="expression" dxfId="996" priority="909">
      <formula>IF(I71="",TRUE,IF(I71="-",TRUE,FALSE))</formula>
    </cfRule>
  </conditionalFormatting>
  <conditionalFormatting sqref="I72">
    <cfRule type="expression" dxfId="995" priority="908">
      <formula>IF(I72="",TRUE,IF(I72="-",TRUE,FALSE))</formula>
    </cfRule>
  </conditionalFormatting>
  <conditionalFormatting sqref="I73">
    <cfRule type="expression" dxfId="994" priority="907">
      <formula>IF(I73="",TRUE,IF(I73="-",TRUE,FALSE))</formula>
    </cfRule>
  </conditionalFormatting>
  <conditionalFormatting sqref="I76">
    <cfRule type="expression" dxfId="993" priority="904">
      <formula>IF(I76="",TRUE,IF(I76="-",TRUE,FALSE))</formula>
    </cfRule>
  </conditionalFormatting>
  <conditionalFormatting sqref="J49">
    <cfRule type="expression" dxfId="992" priority="902">
      <formula>IF(J49="",TRUE,IF(J49="-",TRUE,FALSE))</formula>
    </cfRule>
  </conditionalFormatting>
  <conditionalFormatting sqref="J50">
    <cfRule type="expression" dxfId="991" priority="901">
      <formula>IF(J50="",TRUE,IF(J50="-",TRUE,FALSE))</formula>
    </cfRule>
  </conditionalFormatting>
  <conditionalFormatting sqref="J51">
    <cfRule type="expression" dxfId="990" priority="900">
      <formula>IF(J51="",TRUE,IF(J51="-",TRUE,FALSE))</formula>
    </cfRule>
  </conditionalFormatting>
  <conditionalFormatting sqref="J52">
    <cfRule type="expression" dxfId="989" priority="899">
      <formula>IF(J52="",TRUE,IF(J52="-",TRUE,FALSE))</formula>
    </cfRule>
  </conditionalFormatting>
  <conditionalFormatting sqref="J54">
    <cfRule type="expression" dxfId="988" priority="897">
      <formula>IF(J54="",TRUE,IF(J54="-",TRUE,FALSE))</formula>
    </cfRule>
  </conditionalFormatting>
  <conditionalFormatting sqref="J55">
    <cfRule type="expression" dxfId="987" priority="896">
      <formula>IF(J55="",TRUE,IF(J55="-",TRUE,FALSE))</formula>
    </cfRule>
  </conditionalFormatting>
  <conditionalFormatting sqref="J58">
    <cfRule type="expression" dxfId="986" priority="893">
      <formula>IF(J58="",TRUE,IF(J58="-",TRUE,FALSE))</formula>
    </cfRule>
  </conditionalFormatting>
  <conditionalFormatting sqref="J59">
    <cfRule type="expression" dxfId="985" priority="892">
      <formula>IF(J59="",TRUE,IF(J59="-",TRUE,FALSE))</formula>
    </cfRule>
  </conditionalFormatting>
  <conditionalFormatting sqref="J60">
    <cfRule type="expression" dxfId="984" priority="891">
      <formula>IF(J60="",TRUE,IF(J60="-",TRUE,FALSE))</formula>
    </cfRule>
  </conditionalFormatting>
  <conditionalFormatting sqref="J61">
    <cfRule type="expression" dxfId="983" priority="890">
      <formula>IF(J61="",TRUE,IF(J61="-",TRUE,FALSE))</formula>
    </cfRule>
  </conditionalFormatting>
  <conditionalFormatting sqref="J62">
    <cfRule type="expression" dxfId="982" priority="889">
      <formula>IF(J62="",TRUE,IF(J62="-",TRUE,FALSE))</formula>
    </cfRule>
  </conditionalFormatting>
  <conditionalFormatting sqref="J63">
    <cfRule type="expression" dxfId="981" priority="888">
      <formula>IF(J63="",TRUE,IF(J63="-",TRUE,FALSE))</formula>
    </cfRule>
  </conditionalFormatting>
  <conditionalFormatting sqref="L74">
    <cfRule type="expression" dxfId="980" priority="821">
      <formula>IF(L74="",TRUE,IF(L74="-",TRUE,FALSE))</formula>
    </cfRule>
  </conditionalFormatting>
  <conditionalFormatting sqref="L70">
    <cfRule type="expression" dxfId="979" priority="825">
      <formula>IF(L70="",TRUE,IF(L70="-",TRUE,FALSE))</formula>
    </cfRule>
  </conditionalFormatting>
  <conditionalFormatting sqref="J66">
    <cfRule type="expression" dxfId="978" priority="885">
      <formula>IF(J66="",TRUE,IF(J66="-",TRUE,FALSE))</formula>
    </cfRule>
  </conditionalFormatting>
  <conditionalFormatting sqref="J67">
    <cfRule type="expression" dxfId="977" priority="884">
      <formula>IF(J67="",TRUE,IF(J67="-",TRUE,FALSE))</formula>
    </cfRule>
  </conditionalFormatting>
  <conditionalFormatting sqref="J68">
    <cfRule type="expression" dxfId="976" priority="883">
      <formula>IF(J68="",TRUE,IF(J68="-",TRUE,FALSE))</formula>
    </cfRule>
  </conditionalFormatting>
  <conditionalFormatting sqref="J72">
    <cfRule type="expression" dxfId="975" priority="879">
      <formula>IF(J72="",TRUE,IF(J72="-",TRUE,FALSE))</formula>
    </cfRule>
  </conditionalFormatting>
  <conditionalFormatting sqref="J73">
    <cfRule type="expression" dxfId="974" priority="878">
      <formula>IF(J73="",TRUE,IF(J73="-",TRUE,FALSE))</formula>
    </cfRule>
  </conditionalFormatting>
  <conditionalFormatting sqref="J74">
    <cfRule type="expression" dxfId="973" priority="877">
      <formula>IF(J74="",TRUE,IF(J74="-",TRUE,FALSE))</formula>
    </cfRule>
  </conditionalFormatting>
  <conditionalFormatting sqref="J75">
    <cfRule type="expression" dxfId="972" priority="876">
      <formula>IF(J75="",TRUE,IF(J75="-",TRUE,FALSE))</formula>
    </cfRule>
  </conditionalFormatting>
  <conditionalFormatting sqref="J76">
    <cfRule type="expression" dxfId="971" priority="875">
      <formula>IF(J76="",TRUE,IF(J76="-",TRUE,FALSE))</formula>
    </cfRule>
  </conditionalFormatting>
  <conditionalFormatting sqref="K51">
    <cfRule type="expression" dxfId="970" priority="871">
      <formula>IF(K51="",TRUE,IF(K51="-",TRUE,FALSE))</formula>
    </cfRule>
  </conditionalFormatting>
  <conditionalFormatting sqref="K52">
    <cfRule type="expression" dxfId="969" priority="870">
      <formula>IF(K52="",TRUE,IF(K52="-",TRUE,FALSE))</formula>
    </cfRule>
  </conditionalFormatting>
  <conditionalFormatting sqref="K53">
    <cfRule type="expression" dxfId="968" priority="869">
      <formula>IF(K53="",TRUE,IF(K53="-",TRUE,FALSE))</formula>
    </cfRule>
  </conditionalFormatting>
  <conditionalFormatting sqref="K54">
    <cfRule type="expression" dxfId="967" priority="868">
      <formula>IF(K54="",TRUE,IF(K54="-",TRUE,FALSE))</formula>
    </cfRule>
  </conditionalFormatting>
  <conditionalFormatting sqref="K55">
    <cfRule type="expression" dxfId="966" priority="867">
      <formula>IF(K55="",TRUE,IF(K55="-",TRUE,FALSE))</formula>
    </cfRule>
  </conditionalFormatting>
  <conditionalFormatting sqref="K56">
    <cfRule type="expression" dxfId="965" priority="866">
      <formula>IF(K56="",TRUE,IF(K56="-",TRUE,FALSE))</formula>
    </cfRule>
  </conditionalFormatting>
  <conditionalFormatting sqref="K57">
    <cfRule type="expression" dxfId="964" priority="865">
      <formula>IF(K57="",TRUE,IF(K57="-",TRUE,FALSE))</formula>
    </cfRule>
  </conditionalFormatting>
  <conditionalFormatting sqref="K58">
    <cfRule type="expression" dxfId="963" priority="864">
      <formula>IF(K58="",TRUE,IF(K58="-",TRUE,FALSE))</formula>
    </cfRule>
  </conditionalFormatting>
  <conditionalFormatting sqref="K59">
    <cfRule type="expression" dxfId="962" priority="863">
      <formula>IF(K59="",TRUE,IF(K59="-",TRUE,FALSE))</formula>
    </cfRule>
  </conditionalFormatting>
  <conditionalFormatting sqref="K60">
    <cfRule type="expression" dxfId="961" priority="862">
      <formula>IF(K60="",TRUE,IF(K60="-",TRUE,FALSE))</formula>
    </cfRule>
  </conditionalFormatting>
  <conditionalFormatting sqref="K61">
    <cfRule type="expression" dxfId="960" priority="861">
      <formula>IF(K61="",TRUE,IF(K61="-",TRUE,FALSE))</formula>
    </cfRule>
  </conditionalFormatting>
  <conditionalFormatting sqref="K62">
    <cfRule type="expression" dxfId="959" priority="860">
      <formula>IF(K62="",TRUE,IF(K62="-",TRUE,FALSE))</formula>
    </cfRule>
  </conditionalFormatting>
  <conditionalFormatting sqref="K63">
    <cfRule type="expression" dxfId="958" priority="859">
      <formula>IF(K63="",TRUE,IF(K63="-",TRUE,FALSE))</formula>
    </cfRule>
  </conditionalFormatting>
  <conditionalFormatting sqref="K67">
    <cfRule type="expression" dxfId="957" priority="855">
      <formula>IF(K67="",TRUE,IF(K67="-",TRUE,FALSE))</formula>
    </cfRule>
  </conditionalFormatting>
  <conditionalFormatting sqref="K69">
    <cfRule type="expression" dxfId="956" priority="854">
      <formula>IF(K69="",TRUE,IF(K69="-",TRUE,FALSE))</formula>
    </cfRule>
  </conditionalFormatting>
  <conditionalFormatting sqref="K70">
    <cfRule type="expression" dxfId="955" priority="853">
      <formula>IF(K70="",TRUE,IF(K70="-",TRUE,FALSE))</formula>
    </cfRule>
  </conditionalFormatting>
  <conditionalFormatting sqref="K71">
    <cfRule type="expression" dxfId="954" priority="852">
      <formula>IF(K71="",TRUE,IF(K71="-",TRUE,FALSE))</formula>
    </cfRule>
  </conditionalFormatting>
  <conditionalFormatting sqref="K75">
    <cfRule type="expression" dxfId="953" priority="848">
      <formula>IF(K75="",TRUE,IF(K75="-",TRUE,FALSE))</formula>
    </cfRule>
  </conditionalFormatting>
  <conditionalFormatting sqref="K76">
    <cfRule type="expression" dxfId="952" priority="847">
      <formula>IF(K76="",TRUE,IF(K76="-",TRUE,FALSE))</formula>
    </cfRule>
  </conditionalFormatting>
  <conditionalFormatting sqref="K77">
    <cfRule type="expression" dxfId="951" priority="846">
      <formula>IF(K77="",TRUE,IF(K77="-",TRUE,FALSE))</formula>
    </cfRule>
  </conditionalFormatting>
  <conditionalFormatting sqref="L49">
    <cfRule type="expression" dxfId="950" priority="845">
      <formula>IF(L49="",TRUE,IF(L49="-",TRUE,FALSE))</formula>
    </cfRule>
  </conditionalFormatting>
  <conditionalFormatting sqref="L50">
    <cfRule type="expression" dxfId="949" priority="844">
      <formula>IF(L50="",TRUE,IF(L50="-",TRUE,FALSE))</formula>
    </cfRule>
  </conditionalFormatting>
  <conditionalFormatting sqref="L51">
    <cfRule type="expression" dxfId="948" priority="843">
      <formula>IF(L51="",TRUE,IF(L51="-",TRUE,FALSE))</formula>
    </cfRule>
  </conditionalFormatting>
  <conditionalFormatting sqref="L52">
    <cfRule type="expression" dxfId="947" priority="842">
      <formula>IF(L52="",TRUE,IF(L52="-",TRUE,FALSE))</formula>
    </cfRule>
  </conditionalFormatting>
  <conditionalFormatting sqref="L53">
    <cfRule type="expression" dxfId="946" priority="841">
      <formula>IF(L53="",TRUE,IF(L53="-",TRUE,FALSE))</formula>
    </cfRule>
  </conditionalFormatting>
  <conditionalFormatting sqref="L54">
    <cfRule type="expression" dxfId="945" priority="840">
      <formula>IF(L54="",TRUE,IF(L54="-",TRUE,FALSE))</formula>
    </cfRule>
  </conditionalFormatting>
  <conditionalFormatting sqref="L55">
    <cfRule type="expression" dxfId="944" priority="839">
      <formula>IF(L55="",TRUE,IF(L55="-",TRUE,FALSE))</formula>
    </cfRule>
  </conditionalFormatting>
  <conditionalFormatting sqref="L56">
    <cfRule type="expression" dxfId="943" priority="838">
      <formula>IF(L56="",TRUE,IF(L56="-",TRUE,FALSE))</formula>
    </cfRule>
  </conditionalFormatting>
  <conditionalFormatting sqref="L57">
    <cfRule type="expression" dxfId="942" priority="837">
      <formula>IF(L57="",TRUE,IF(L57="-",TRUE,FALSE))</formula>
    </cfRule>
  </conditionalFormatting>
  <conditionalFormatting sqref="L58">
    <cfRule type="expression" dxfId="941" priority="836">
      <formula>IF(L58="",TRUE,IF(L58="-",TRUE,FALSE))</formula>
    </cfRule>
  </conditionalFormatting>
  <conditionalFormatting sqref="L59">
    <cfRule type="expression" dxfId="940" priority="835">
      <formula>IF(L59="",TRUE,IF(L59="-",TRUE,FALSE))</formula>
    </cfRule>
  </conditionalFormatting>
  <conditionalFormatting sqref="L60">
    <cfRule type="expression" dxfId="939" priority="834">
      <formula>IF(L60="",TRUE,IF(L60="-",TRUE,FALSE))</formula>
    </cfRule>
  </conditionalFormatting>
  <conditionalFormatting sqref="L61">
    <cfRule type="expression" dxfId="938" priority="833">
      <formula>IF(L61="",TRUE,IF(L61="-",TRUE,FALSE))</formula>
    </cfRule>
  </conditionalFormatting>
  <conditionalFormatting sqref="L62">
    <cfRule type="expression" dxfId="937" priority="832">
      <formula>IF(L62="",TRUE,IF(L62="-",TRUE,FALSE))</formula>
    </cfRule>
  </conditionalFormatting>
  <conditionalFormatting sqref="L65">
    <cfRule type="expression" dxfId="936" priority="829">
      <formula>IF(L65="",TRUE,IF(L65="-",TRUE,FALSE))</formula>
    </cfRule>
  </conditionalFormatting>
  <conditionalFormatting sqref="L66">
    <cfRule type="expression" dxfId="935" priority="828">
      <formula>IF(L66="",TRUE,IF(L66="-",TRUE,FALSE))</formula>
    </cfRule>
  </conditionalFormatting>
  <conditionalFormatting sqref="L68">
    <cfRule type="expression" dxfId="934" priority="827">
      <formula>IF(L68="",TRUE,IF(L68="-",TRUE,FALSE))</formula>
    </cfRule>
  </conditionalFormatting>
  <conditionalFormatting sqref="L69">
    <cfRule type="expression" dxfId="933" priority="826">
      <formula>IF(L69="",TRUE,IF(L69="-",TRUE,FALSE))</formula>
    </cfRule>
  </conditionalFormatting>
  <conditionalFormatting sqref="L71">
    <cfRule type="expression" dxfId="932" priority="824">
      <formula>IF(L71="",TRUE,IF(L71="-",TRUE,FALSE))</formula>
    </cfRule>
  </conditionalFormatting>
  <conditionalFormatting sqref="L72">
    <cfRule type="expression" dxfId="931" priority="823">
      <formula>IF(L72="",TRUE,IF(L72="-",TRUE,FALSE))</formula>
    </cfRule>
  </conditionalFormatting>
  <conditionalFormatting sqref="L73">
    <cfRule type="expression" dxfId="930" priority="822">
      <formula>IF(L73="",TRUE,IF(L73="-",TRUE,FALSE))</formula>
    </cfRule>
  </conditionalFormatting>
  <conditionalFormatting sqref="R21">
    <cfRule type="expression" dxfId="929" priority="1161">
      <formula>IF(R21="",TRUE,IF(R21="-",TRUE,FALSE))</formula>
    </cfRule>
  </conditionalFormatting>
  <conditionalFormatting sqref="R20">
    <cfRule type="expression" dxfId="928" priority="1160">
      <formula>IF(R20="",TRUE,IF(R20="-",TRUE,FALSE))</formula>
    </cfRule>
  </conditionalFormatting>
  <conditionalFormatting sqref="R19">
    <cfRule type="expression" dxfId="927" priority="1159">
      <formula>IF(R19="",TRUE,IF(R19="-",TRUE,FALSE))</formula>
    </cfRule>
  </conditionalFormatting>
  <conditionalFormatting sqref="R18">
    <cfRule type="expression" dxfId="926" priority="1158">
      <formula>IF(R18="",TRUE,IF(R18="-",TRUE,FALSE))</formula>
    </cfRule>
  </conditionalFormatting>
  <conditionalFormatting sqref="S14">
    <cfRule type="expression" dxfId="925" priority="1157">
      <formula>IF(S14="",TRUE,IF(S14="-",TRUE,FALSE))</formula>
    </cfRule>
  </conditionalFormatting>
  <conditionalFormatting sqref="S15">
    <cfRule type="expression" dxfId="924" priority="1156">
      <formula>IF(S15="",TRUE,IF(S15="-",TRUE,FALSE))</formula>
    </cfRule>
  </conditionalFormatting>
  <conditionalFormatting sqref="S18">
    <cfRule type="expression" dxfId="923" priority="1155">
      <formula>IF(S18="",TRUE,IF(S18="-",TRUE,FALSE))</formula>
    </cfRule>
  </conditionalFormatting>
  <conditionalFormatting sqref="S19">
    <cfRule type="expression" dxfId="922" priority="1154">
      <formula>IF(S19="",TRUE,IF(S19="-",TRUE,FALSE))</formula>
    </cfRule>
  </conditionalFormatting>
  <conditionalFormatting sqref="S20">
    <cfRule type="expression" dxfId="921" priority="1153">
      <formula>IF(S20="",TRUE,IF(S20="-",TRUE,FALSE))</formula>
    </cfRule>
  </conditionalFormatting>
  <conditionalFormatting sqref="S21">
    <cfRule type="expression" dxfId="920" priority="1152">
      <formula>IF(S21="",TRUE,IF(S21="-",TRUE,FALSE))</formula>
    </cfRule>
  </conditionalFormatting>
  <conditionalFormatting sqref="S22">
    <cfRule type="expression" dxfId="919" priority="1151">
      <formula>IF(S22="",TRUE,IF(S22="-",TRUE,FALSE))</formula>
    </cfRule>
  </conditionalFormatting>
  <conditionalFormatting sqref="S24">
    <cfRule type="expression" dxfId="918" priority="1150">
      <formula>IF(S24="",TRUE,IF(S24="-",TRUE,FALSE))</formula>
    </cfRule>
  </conditionalFormatting>
  <conditionalFormatting sqref="S25">
    <cfRule type="expression" dxfId="917" priority="1149">
      <formula>IF(S25="",TRUE,IF(S25="-",TRUE,FALSE))</formula>
    </cfRule>
  </conditionalFormatting>
  <conditionalFormatting sqref="S26">
    <cfRule type="expression" dxfId="916" priority="1148">
      <formula>IF(S26="",TRUE,IF(S26="-",TRUE,FALSE))</formula>
    </cfRule>
  </conditionalFormatting>
  <conditionalFormatting sqref="S27">
    <cfRule type="expression" dxfId="915" priority="1147">
      <formula>IF(S27="",TRUE,IF(S27="-",TRUE,FALSE))</formula>
    </cfRule>
  </conditionalFormatting>
  <conditionalFormatting sqref="B49">
    <cfRule type="expression" dxfId="914" priority="1131">
      <formula>IF(B49="",TRUE,IF(B49="-",TRUE,FALSE))</formula>
    </cfRule>
  </conditionalFormatting>
  <conditionalFormatting sqref="B50">
    <cfRule type="expression" dxfId="913" priority="1130">
      <formula>IF(B50="",TRUE,IF(B50="-",TRUE,FALSE))</formula>
    </cfRule>
  </conditionalFormatting>
  <conditionalFormatting sqref="B51">
    <cfRule type="expression" dxfId="912" priority="1129">
      <formula>IF(B51="",TRUE,IF(B51="-",TRUE,FALSE))</formula>
    </cfRule>
  </conditionalFormatting>
  <conditionalFormatting sqref="B52">
    <cfRule type="expression" dxfId="911" priority="1128">
      <formula>IF(B52="",TRUE,IF(B52="-",TRUE,FALSE))</formula>
    </cfRule>
  </conditionalFormatting>
  <conditionalFormatting sqref="B53">
    <cfRule type="expression" dxfId="910" priority="1127">
      <formula>IF(B53="",TRUE,IF(B53="-",TRUE,FALSE))</formula>
    </cfRule>
  </conditionalFormatting>
  <conditionalFormatting sqref="B54">
    <cfRule type="expression" dxfId="909" priority="1126">
      <formula>IF(B54="",TRUE,IF(B54="-",TRUE,FALSE))</formula>
    </cfRule>
  </conditionalFormatting>
  <conditionalFormatting sqref="B55">
    <cfRule type="expression" dxfId="908" priority="1125">
      <formula>IF(B55="",TRUE,IF(B55="-",TRUE,FALSE))</formula>
    </cfRule>
  </conditionalFormatting>
  <conditionalFormatting sqref="B56">
    <cfRule type="expression" dxfId="907" priority="1124">
      <formula>IF(B56="",TRUE,IF(B56="-",TRUE,FALSE))</formula>
    </cfRule>
  </conditionalFormatting>
  <conditionalFormatting sqref="B57">
    <cfRule type="expression" dxfId="906" priority="1123">
      <formula>IF(B57="",TRUE,IF(B57="-",TRUE,FALSE))</formula>
    </cfRule>
  </conditionalFormatting>
  <conditionalFormatting sqref="B58">
    <cfRule type="expression" dxfId="905" priority="1122">
      <formula>IF(B58="",TRUE,IF(B58="-",TRUE,FALSE))</formula>
    </cfRule>
  </conditionalFormatting>
  <conditionalFormatting sqref="B59">
    <cfRule type="expression" dxfId="904" priority="1121">
      <formula>IF(B59="",TRUE,IF(B59="-",TRUE,FALSE))</formula>
    </cfRule>
  </conditionalFormatting>
  <conditionalFormatting sqref="B60">
    <cfRule type="expression" dxfId="903" priority="1120">
      <formula>IF(B60="",TRUE,IF(B60="-",TRUE,FALSE))</formula>
    </cfRule>
  </conditionalFormatting>
  <conditionalFormatting sqref="B61">
    <cfRule type="expression" dxfId="902" priority="1119">
      <formula>IF(B61="",TRUE,IF(B61="-",TRUE,FALSE))</formula>
    </cfRule>
  </conditionalFormatting>
  <conditionalFormatting sqref="B62">
    <cfRule type="expression" dxfId="901" priority="1118">
      <formula>IF(B62="",TRUE,IF(B62="-",TRUE,FALSE))</formula>
    </cfRule>
  </conditionalFormatting>
  <conditionalFormatting sqref="B63">
    <cfRule type="expression" dxfId="900" priority="1117">
      <formula>IF(B63="",TRUE,IF(B63="-",TRUE,FALSE))</formula>
    </cfRule>
  </conditionalFormatting>
  <conditionalFormatting sqref="B64">
    <cfRule type="expression" dxfId="899" priority="1116">
      <formula>IF(B64="",TRUE,IF(B64="-",TRUE,FALSE))</formula>
    </cfRule>
  </conditionalFormatting>
  <conditionalFormatting sqref="B65">
    <cfRule type="expression" dxfId="898" priority="1115">
      <formula>IF(B65="",TRUE,IF(B65="-",TRUE,FALSE))</formula>
    </cfRule>
  </conditionalFormatting>
  <conditionalFormatting sqref="B66">
    <cfRule type="expression" dxfId="897" priority="1114">
      <formula>IF(B66="",TRUE,IF(B66="-",TRUE,FALSE))</formula>
    </cfRule>
  </conditionalFormatting>
  <conditionalFormatting sqref="B67">
    <cfRule type="expression" dxfId="896" priority="1113">
      <formula>IF(B67="",TRUE,IF(B67="-",TRUE,FALSE))</formula>
    </cfRule>
  </conditionalFormatting>
  <conditionalFormatting sqref="B68">
    <cfRule type="expression" dxfId="895" priority="1112">
      <formula>IF(B68="",TRUE,IF(B68="-",TRUE,FALSE))</formula>
    </cfRule>
  </conditionalFormatting>
  <conditionalFormatting sqref="B69">
    <cfRule type="expression" dxfId="894" priority="1111">
      <formula>IF(B69="",TRUE,IF(B69="-",TRUE,FALSE))</formula>
    </cfRule>
  </conditionalFormatting>
  <conditionalFormatting sqref="B70">
    <cfRule type="expression" dxfId="893" priority="1110">
      <formula>IF(B70="",TRUE,IF(B70="-",TRUE,FALSE))</formula>
    </cfRule>
  </conditionalFormatting>
  <conditionalFormatting sqref="B71">
    <cfRule type="expression" dxfId="892" priority="1109">
      <formula>IF(B71="",TRUE,IF(B71="-",TRUE,FALSE))</formula>
    </cfRule>
  </conditionalFormatting>
  <conditionalFormatting sqref="B72">
    <cfRule type="expression" dxfId="891" priority="1108">
      <formula>IF(B72="",TRUE,IF(B72="-",TRUE,FALSE))</formula>
    </cfRule>
  </conditionalFormatting>
  <conditionalFormatting sqref="B73">
    <cfRule type="expression" dxfId="890" priority="1107">
      <formula>IF(B73="",TRUE,IF(B73="-",TRUE,FALSE))</formula>
    </cfRule>
  </conditionalFormatting>
  <conditionalFormatting sqref="B74">
    <cfRule type="expression" dxfId="889" priority="1106">
      <formula>IF(B74="",TRUE,IF(B74="-",TRUE,FALSE))</formula>
    </cfRule>
  </conditionalFormatting>
  <conditionalFormatting sqref="B75">
    <cfRule type="expression" dxfId="888" priority="1105">
      <formula>IF(B75="",TRUE,IF(B75="-",TRUE,FALSE))</formula>
    </cfRule>
  </conditionalFormatting>
  <conditionalFormatting sqref="B76">
    <cfRule type="expression" dxfId="887" priority="1104">
      <formula>IF(B76="",TRUE,IF(B76="-",TRUE,FALSE))</formula>
    </cfRule>
  </conditionalFormatting>
  <conditionalFormatting sqref="B77">
    <cfRule type="expression" dxfId="886" priority="1103">
      <formula>IF(B77="",TRUE,IF(B77="-",TRUE,FALSE))</formula>
    </cfRule>
  </conditionalFormatting>
  <conditionalFormatting sqref="C49">
    <cfRule type="expression" dxfId="885" priority="1102">
      <formula>IF(C49="",TRUE,IF(C49="-",TRUE,FALSE))</formula>
    </cfRule>
  </conditionalFormatting>
  <conditionalFormatting sqref="C50">
    <cfRule type="expression" dxfId="884" priority="1101">
      <formula>IF(C50="",TRUE,IF(C50="-",TRUE,FALSE))</formula>
    </cfRule>
  </conditionalFormatting>
  <conditionalFormatting sqref="C51">
    <cfRule type="expression" dxfId="883" priority="1100">
      <formula>IF(C51="",TRUE,IF(C51="-",TRUE,FALSE))</formula>
    </cfRule>
  </conditionalFormatting>
  <conditionalFormatting sqref="C52">
    <cfRule type="expression" dxfId="882" priority="1099">
      <formula>IF(C52="",TRUE,IF(C52="-",TRUE,FALSE))</formula>
    </cfRule>
  </conditionalFormatting>
  <conditionalFormatting sqref="C53">
    <cfRule type="expression" dxfId="881" priority="1098">
      <formula>IF(C53="",TRUE,IF(C53="-",TRUE,FALSE))</formula>
    </cfRule>
  </conditionalFormatting>
  <conditionalFormatting sqref="C54">
    <cfRule type="expression" dxfId="880" priority="1097">
      <formula>IF(C54="",TRUE,IF(C54="-",TRUE,FALSE))</formula>
    </cfRule>
  </conditionalFormatting>
  <conditionalFormatting sqref="C55">
    <cfRule type="expression" dxfId="879" priority="1096">
      <formula>IF(C55="",TRUE,IF(C55="-",TRUE,FALSE))</formula>
    </cfRule>
  </conditionalFormatting>
  <conditionalFormatting sqref="C56">
    <cfRule type="expression" dxfId="878" priority="1095">
      <formula>IF(C56="",TRUE,IF(C56="-",TRUE,FALSE))</formula>
    </cfRule>
  </conditionalFormatting>
  <conditionalFormatting sqref="C57">
    <cfRule type="expression" dxfId="877" priority="1094">
      <formula>IF(C57="",TRUE,IF(C57="-",TRUE,FALSE))</formula>
    </cfRule>
  </conditionalFormatting>
  <conditionalFormatting sqref="C58">
    <cfRule type="expression" dxfId="876" priority="1093">
      <formula>IF(C58="",TRUE,IF(C58="-",TRUE,FALSE))</formula>
    </cfRule>
  </conditionalFormatting>
  <conditionalFormatting sqref="C59">
    <cfRule type="expression" dxfId="875" priority="1092">
      <formula>IF(C59="",TRUE,IF(C59="-",TRUE,FALSE))</formula>
    </cfRule>
  </conditionalFormatting>
  <conditionalFormatting sqref="C60">
    <cfRule type="expression" dxfId="874" priority="1091">
      <formula>IF(C60="",TRUE,IF(C60="-",TRUE,FALSE))</formula>
    </cfRule>
  </conditionalFormatting>
  <conditionalFormatting sqref="C61">
    <cfRule type="expression" dxfId="873" priority="1090">
      <formula>IF(C61="",TRUE,IF(C61="-",TRUE,FALSE))</formula>
    </cfRule>
  </conditionalFormatting>
  <conditionalFormatting sqref="C62">
    <cfRule type="expression" dxfId="872" priority="1089">
      <formula>IF(C62="",TRUE,IF(C62="-",TRUE,FALSE))</formula>
    </cfRule>
  </conditionalFormatting>
  <conditionalFormatting sqref="C63">
    <cfRule type="expression" dxfId="871" priority="1088">
      <formula>IF(C63="",TRUE,IF(C63="-",TRUE,FALSE))</formula>
    </cfRule>
  </conditionalFormatting>
  <conditionalFormatting sqref="C64">
    <cfRule type="expression" dxfId="870" priority="1087">
      <formula>IF(C64="",TRUE,IF(C64="-",TRUE,FALSE))</formula>
    </cfRule>
  </conditionalFormatting>
  <conditionalFormatting sqref="C65">
    <cfRule type="expression" dxfId="869" priority="1086">
      <formula>IF(C65="",TRUE,IF(C65="-",TRUE,FALSE))</formula>
    </cfRule>
  </conditionalFormatting>
  <conditionalFormatting sqref="C66">
    <cfRule type="expression" dxfId="868" priority="1085">
      <formula>IF(C66="",TRUE,IF(C66="-",TRUE,FALSE))</formula>
    </cfRule>
  </conditionalFormatting>
  <conditionalFormatting sqref="C67">
    <cfRule type="expression" dxfId="867" priority="1084">
      <formula>IF(C67="",TRUE,IF(C67="-",TRUE,FALSE))</formula>
    </cfRule>
  </conditionalFormatting>
  <conditionalFormatting sqref="C68">
    <cfRule type="expression" dxfId="866" priority="1083">
      <formula>IF(C68="",TRUE,IF(C68="-",TRUE,FALSE))</formula>
    </cfRule>
  </conditionalFormatting>
  <conditionalFormatting sqref="C69">
    <cfRule type="expression" dxfId="865" priority="1082">
      <formula>IF(C69="",TRUE,IF(C69="-",TRUE,FALSE))</formula>
    </cfRule>
  </conditionalFormatting>
  <conditionalFormatting sqref="C70">
    <cfRule type="expression" dxfId="864" priority="1081">
      <formula>IF(C70="",TRUE,IF(C70="-",TRUE,FALSE))</formula>
    </cfRule>
  </conditionalFormatting>
  <conditionalFormatting sqref="C71">
    <cfRule type="expression" dxfId="863" priority="1080">
      <formula>IF(C71="",TRUE,IF(C71="-",TRUE,FALSE))</formula>
    </cfRule>
  </conditionalFormatting>
  <conditionalFormatting sqref="C72">
    <cfRule type="expression" dxfId="862" priority="1079">
      <formula>IF(C72="",TRUE,IF(C72="-",TRUE,FALSE))</formula>
    </cfRule>
  </conditionalFormatting>
  <conditionalFormatting sqref="C73">
    <cfRule type="expression" dxfId="861" priority="1078">
      <formula>IF(C73="",TRUE,IF(C73="-",TRUE,FALSE))</formula>
    </cfRule>
  </conditionalFormatting>
  <conditionalFormatting sqref="C74">
    <cfRule type="expression" dxfId="860" priority="1077">
      <formula>IF(C74="",TRUE,IF(C74="-",TRUE,FALSE))</formula>
    </cfRule>
  </conditionalFormatting>
  <conditionalFormatting sqref="C75">
    <cfRule type="expression" dxfId="859" priority="1076">
      <formula>IF(C75="",TRUE,IF(C75="-",TRUE,FALSE))</formula>
    </cfRule>
  </conditionalFormatting>
  <conditionalFormatting sqref="C76">
    <cfRule type="expression" dxfId="858" priority="1075">
      <formula>IF(C76="",TRUE,IF(C76="-",TRUE,FALSE))</formula>
    </cfRule>
  </conditionalFormatting>
  <conditionalFormatting sqref="C77">
    <cfRule type="expression" dxfId="857" priority="1074">
      <formula>IF(C77="",TRUE,IF(C77="-",TRUE,FALSE))</formula>
    </cfRule>
  </conditionalFormatting>
  <conditionalFormatting sqref="D49">
    <cfRule type="expression" dxfId="856" priority="1073">
      <formula>IF(D49="",TRUE,IF(D49="-",TRUE,FALSE))</formula>
    </cfRule>
  </conditionalFormatting>
  <conditionalFormatting sqref="D50">
    <cfRule type="expression" dxfId="855" priority="1072">
      <formula>IF(D50="",TRUE,IF(D50="-",TRUE,FALSE))</formula>
    </cfRule>
  </conditionalFormatting>
  <conditionalFormatting sqref="D51">
    <cfRule type="expression" dxfId="854" priority="1071">
      <formula>IF(D51="",TRUE,IF(D51="-",TRUE,FALSE))</formula>
    </cfRule>
  </conditionalFormatting>
  <conditionalFormatting sqref="D52">
    <cfRule type="expression" dxfId="853" priority="1070">
      <formula>IF(D52="",TRUE,IF(D52="-",TRUE,FALSE))</formula>
    </cfRule>
  </conditionalFormatting>
  <conditionalFormatting sqref="D53">
    <cfRule type="expression" dxfId="852" priority="1069">
      <formula>IF(D53="",TRUE,IF(D53="-",TRUE,FALSE))</formula>
    </cfRule>
  </conditionalFormatting>
  <conditionalFormatting sqref="D54">
    <cfRule type="expression" dxfId="851" priority="1068">
      <formula>IF(D54="",TRUE,IF(D54="-",TRUE,FALSE))</formula>
    </cfRule>
  </conditionalFormatting>
  <conditionalFormatting sqref="D55">
    <cfRule type="expression" dxfId="850" priority="1067">
      <formula>IF(D55="",TRUE,IF(D55="-",TRUE,FALSE))</formula>
    </cfRule>
  </conditionalFormatting>
  <conditionalFormatting sqref="D56">
    <cfRule type="expression" dxfId="849" priority="1066">
      <formula>IF(D56="",TRUE,IF(D56="-",TRUE,FALSE))</formula>
    </cfRule>
  </conditionalFormatting>
  <conditionalFormatting sqref="D57">
    <cfRule type="expression" dxfId="848" priority="1065">
      <formula>IF(D57="",TRUE,IF(D57="-",TRUE,FALSE))</formula>
    </cfRule>
  </conditionalFormatting>
  <conditionalFormatting sqref="D58">
    <cfRule type="expression" dxfId="847" priority="1064">
      <formula>IF(D58="",TRUE,IF(D58="-",TRUE,FALSE))</formula>
    </cfRule>
  </conditionalFormatting>
  <conditionalFormatting sqref="D59">
    <cfRule type="expression" dxfId="846" priority="1063">
      <formula>IF(D59="",TRUE,IF(D59="-",TRUE,FALSE))</formula>
    </cfRule>
  </conditionalFormatting>
  <conditionalFormatting sqref="D60">
    <cfRule type="expression" dxfId="845" priority="1062">
      <formula>IF(D60="",TRUE,IF(D60="-",TRUE,FALSE))</formula>
    </cfRule>
  </conditionalFormatting>
  <conditionalFormatting sqref="D61">
    <cfRule type="expression" dxfId="844" priority="1061">
      <formula>IF(D61="",TRUE,IF(D61="-",TRUE,FALSE))</formula>
    </cfRule>
  </conditionalFormatting>
  <conditionalFormatting sqref="D62">
    <cfRule type="expression" dxfId="843" priority="1060">
      <formula>IF(D62="",TRUE,IF(D62="-",TRUE,FALSE))</formula>
    </cfRule>
  </conditionalFormatting>
  <conditionalFormatting sqref="D63">
    <cfRule type="expression" dxfId="842" priority="1059">
      <formula>IF(D63="",TRUE,IF(D63="-",TRUE,FALSE))</formula>
    </cfRule>
  </conditionalFormatting>
  <conditionalFormatting sqref="D64">
    <cfRule type="expression" dxfId="841" priority="1058">
      <formula>IF(D64="",TRUE,IF(D64="-",TRUE,FALSE))</formula>
    </cfRule>
  </conditionalFormatting>
  <conditionalFormatting sqref="D65">
    <cfRule type="expression" dxfId="840" priority="1057">
      <formula>IF(D65="",TRUE,IF(D65="-",TRUE,FALSE))</formula>
    </cfRule>
  </conditionalFormatting>
  <conditionalFormatting sqref="D66">
    <cfRule type="expression" dxfId="839" priority="1056">
      <formula>IF(D66="",TRUE,IF(D66="-",TRUE,FALSE))</formula>
    </cfRule>
  </conditionalFormatting>
  <conditionalFormatting sqref="D67">
    <cfRule type="expression" dxfId="838" priority="1055">
      <formula>IF(D67="",TRUE,IF(D67="-",TRUE,FALSE))</formula>
    </cfRule>
  </conditionalFormatting>
  <conditionalFormatting sqref="D68">
    <cfRule type="expression" dxfId="837" priority="1054">
      <formula>IF(D68="",TRUE,IF(D68="-",TRUE,FALSE))</formula>
    </cfRule>
  </conditionalFormatting>
  <conditionalFormatting sqref="D69">
    <cfRule type="expression" dxfId="836" priority="1053">
      <formula>IF(D69="",TRUE,IF(D69="-",TRUE,FALSE))</formula>
    </cfRule>
  </conditionalFormatting>
  <conditionalFormatting sqref="D70">
    <cfRule type="expression" dxfId="835" priority="1052">
      <formula>IF(D70="",TRUE,IF(D70="-",TRUE,FALSE))</formula>
    </cfRule>
  </conditionalFormatting>
  <conditionalFormatting sqref="D71">
    <cfRule type="expression" dxfId="834" priority="1051">
      <formula>IF(D71="",TRUE,IF(D71="-",TRUE,FALSE))</formula>
    </cfRule>
  </conditionalFormatting>
  <conditionalFormatting sqref="D72">
    <cfRule type="expression" dxfId="833" priority="1050">
      <formula>IF(D72="",TRUE,IF(D72="-",TRUE,FALSE))</formula>
    </cfRule>
  </conditionalFormatting>
  <conditionalFormatting sqref="D73">
    <cfRule type="expression" dxfId="832" priority="1049">
      <formula>IF(D73="",TRUE,IF(D73="-",TRUE,FALSE))</formula>
    </cfRule>
  </conditionalFormatting>
  <conditionalFormatting sqref="D74">
    <cfRule type="expression" dxfId="831" priority="1048">
      <formula>IF(D74="",TRUE,IF(D74="-",TRUE,FALSE))</formula>
    </cfRule>
  </conditionalFormatting>
  <conditionalFormatting sqref="D75">
    <cfRule type="expression" dxfId="830" priority="1047">
      <formula>IF(D75="",TRUE,IF(D75="-",TRUE,FALSE))</formula>
    </cfRule>
  </conditionalFormatting>
  <conditionalFormatting sqref="D76">
    <cfRule type="expression" dxfId="829" priority="1046">
      <formula>IF(D76="",TRUE,IF(D76="-",TRUE,FALSE))</formula>
    </cfRule>
  </conditionalFormatting>
  <conditionalFormatting sqref="D77">
    <cfRule type="expression" dxfId="828" priority="1045">
      <formula>IF(D77="",TRUE,IF(D77="-",TRUE,FALSE))</formula>
    </cfRule>
  </conditionalFormatting>
  <conditionalFormatting sqref="E49">
    <cfRule type="expression" dxfId="827" priority="1044">
      <formula>IF(E49="",TRUE,IF(E49="-",TRUE,FALSE))</formula>
    </cfRule>
  </conditionalFormatting>
  <conditionalFormatting sqref="G75">
    <cfRule type="expression" dxfId="826" priority="961">
      <formula>IF(G75="",TRUE,IF(G75="-",TRUE,FALSE))</formula>
    </cfRule>
  </conditionalFormatting>
  <conditionalFormatting sqref="F55">
    <cfRule type="expression" dxfId="825" priority="1009">
      <formula>IF(F55="",TRUE,IF(F55="-",TRUE,FALSE))</formula>
    </cfRule>
  </conditionalFormatting>
  <conditionalFormatting sqref="I65">
    <cfRule type="expression" dxfId="824" priority="915">
      <formula>IF(I65="",TRUE,IF(I65="-",TRUE,FALSE))</formula>
    </cfRule>
  </conditionalFormatting>
  <conditionalFormatting sqref="I66">
    <cfRule type="expression" dxfId="823" priority="914">
      <formula>IF(I66="",TRUE,IF(I66="-",TRUE,FALSE))</formula>
    </cfRule>
  </conditionalFormatting>
  <conditionalFormatting sqref="I75">
    <cfRule type="expression" dxfId="822" priority="905">
      <formula>IF(I75="",TRUE,IF(I75="-",TRUE,FALSE))</formula>
    </cfRule>
  </conditionalFormatting>
  <conditionalFormatting sqref="J64">
    <cfRule type="expression" dxfId="821" priority="887">
      <formula>IF(J64="",TRUE,IF(J64="-",TRUE,FALSE))</formula>
    </cfRule>
  </conditionalFormatting>
  <conditionalFormatting sqref="J65">
    <cfRule type="expression" dxfId="820" priority="886">
      <formula>IF(J65="",TRUE,IF(J65="-",TRUE,FALSE))</formula>
    </cfRule>
  </conditionalFormatting>
  <conditionalFormatting sqref="J71">
    <cfRule type="expression" dxfId="819" priority="880">
      <formula>IF(J71="",TRUE,IF(J71="-",TRUE,FALSE))</formula>
    </cfRule>
  </conditionalFormatting>
  <conditionalFormatting sqref="M59">
    <cfRule type="expression" dxfId="818" priority="806">
      <formula>IF(M59="",TRUE,IF(M59="-",TRUE,FALSE))</formula>
    </cfRule>
  </conditionalFormatting>
  <conditionalFormatting sqref="L76">
    <cfRule type="expression" dxfId="817" priority="819">
      <formula>IF(L76="",TRUE,IF(L76="-",TRUE,FALSE))</formula>
    </cfRule>
  </conditionalFormatting>
  <conditionalFormatting sqref="L77">
    <cfRule type="expression" dxfId="816" priority="818">
      <formula>IF(L77="",TRUE,IF(L77="-",TRUE,FALSE))</formula>
    </cfRule>
  </conditionalFormatting>
  <conditionalFormatting sqref="M48">
    <cfRule type="expression" dxfId="815" priority="817">
      <formula>IF(M48="",TRUE,IF(M48="-",TRUE,FALSE))</formula>
    </cfRule>
  </conditionalFormatting>
  <conditionalFormatting sqref="M49">
    <cfRule type="expression" dxfId="814" priority="816">
      <formula>IF(M49="",TRUE,IF(M49="-",TRUE,FALSE))</formula>
    </cfRule>
  </conditionalFormatting>
  <conditionalFormatting sqref="M50">
    <cfRule type="expression" dxfId="813" priority="815">
      <formula>IF(M50="",TRUE,IF(M50="-",TRUE,FALSE))</formula>
    </cfRule>
  </conditionalFormatting>
  <conditionalFormatting sqref="M51">
    <cfRule type="expression" dxfId="812" priority="814">
      <formula>IF(M51="",TRUE,IF(M51="-",TRUE,FALSE))</formula>
    </cfRule>
  </conditionalFormatting>
  <conditionalFormatting sqref="M52">
    <cfRule type="expression" dxfId="811" priority="813">
      <formula>IF(M52="",TRUE,IF(M52="-",TRUE,FALSE))</formula>
    </cfRule>
  </conditionalFormatting>
  <conditionalFormatting sqref="M53">
    <cfRule type="expression" dxfId="810" priority="812">
      <formula>IF(M53="",TRUE,IF(M53="-",TRUE,FALSE))</formula>
    </cfRule>
  </conditionalFormatting>
  <conditionalFormatting sqref="M54">
    <cfRule type="expression" dxfId="809" priority="811">
      <formula>IF(M54="",TRUE,IF(M54="-",TRUE,FALSE))</formula>
    </cfRule>
  </conditionalFormatting>
  <conditionalFormatting sqref="M55">
    <cfRule type="expression" dxfId="808" priority="810">
      <formula>IF(M55="",TRUE,IF(M55="-",TRUE,FALSE))</formula>
    </cfRule>
  </conditionalFormatting>
  <conditionalFormatting sqref="M56">
    <cfRule type="expression" dxfId="807" priority="809">
      <formula>IF(M56="",TRUE,IF(M56="-",TRUE,FALSE))</formula>
    </cfRule>
  </conditionalFormatting>
  <conditionalFormatting sqref="M57">
    <cfRule type="expression" dxfId="806" priority="808">
      <formula>IF(M57="",TRUE,IF(M57="-",TRUE,FALSE))</formula>
    </cfRule>
  </conditionalFormatting>
  <conditionalFormatting sqref="N57">
    <cfRule type="expression" dxfId="805" priority="767">
      <formula>IF(N57="",TRUE,IF(N57="-",TRUE,FALSE))</formula>
    </cfRule>
  </conditionalFormatting>
  <conditionalFormatting sqref="M58">
    <cfRule type="expression" dxfId="804" priority="807">
      <formula>IF(M58="",TRUE,IF(M58="-",TRUE,FALSE))</formula>
    </cfRule>
  </conditionalFormatting>
  <conditionalFormatting sqref="M60">
    <cfRule type="expression" dxfId="803" priority="805">
      <formula>IF(M60="",TRUE,IF(M60="-",TRUE,FALSE))</formula>
    </cfRule>
  </conditionalFormatting>
  <conditionalFormatting sqref="M61">
    <cfRule type="expression" dxfId="802" priority="804">
      <formula>IF(M61="",TRUE,IF(M61="-",TRUE,FALSE))</formula>
    </cfRule>
  </conditionalFormatting>
  <conditionalFormatting sqref="M62">
    <cfRule type="expression" dxfId="801" priority="803">
      <formula>IF(M62="",TRUE,IF(M62="-",TRUE,FALSE))</formula>
    </cfRule>
  </conditionalFormatting>
  <conditionalFormatting sqref="M63">
    <cfRule type="expression" dxfId="800" priority="802">
      <formula>IF(M63="",TRUE,IF(M63="-",TRUE,FALSE))</formula>
    </cfRule>
  </conditionalFormatting>
  <conditionalFormatting sqref="M64">
    <cfRule type="expression" dxfId="799" priority="801">
      <formula>IF(M64="",TRUE,IF(M64="-",TRUE,FALSE))</formula>
    </cfRule>
  </conditionalFormatting>
  <conditionalFormatting sqref="N77">
    <cfRule type="expression" dxfId="798" priority="787">
      <formula>IF(N77="",TRUE,IF(N77="-",TRUE,FALSE))</formula>
    </cfRule>
  </conditionalFormatting>
  <conditionalFormatting sqref="M65">
    <cfRule type="expression" dxfId="797" priority="800">
      <formula>IF(M65="",TRUE,IF(M65="-",TRUE,FALSE))</formula>
    </cfRule>
  </conditionalFormatting>
  <conditionalFormatting sqref="M66">
    <cfRule type="expression" dxfId="796" priority="799">
      <formula>IF(M66="",TRUE,IF(M66="-",TRUE,FALSE))</formula>
    </cfRule>
  </conditionalFormatting>
  <conditionalFormatting sqref="M67">
    <cfRule type="expression" dxfId="795" priority="798">
      <formula>IF(M67="",TRUE,IF(M67="-",TRUE,FALSE))</formula>
    </cfRule>
  </conditionalFormatting>
  <conditionalFormatting sqref="M68">
    <cfRule type="expression" dxfId="794" priority="797">
      <formula>IF(M68="",TRUE,IF(M68="-",TRUE,FALSE))</formula>
    </cfRule>
  </conditionalFormatting>
  <conditionalFormatting sqref="M69">
    <cfRule type="expression" dxfId="793" priority="796">
      <formula>IF(M69="",TRUE,IF(M69="-",TRUE,FALSE))</formula>
    </cfRule>
  </conditionalFormatting>
  <conditionalFormatting sqref="M70">
    <cfRule type="expression" dxfId="792" priority="795">
      <formula>IF(M70="",TRUE,IF(M70="-",TRUE,FALSE))</formula>
    </cfRule>
  </conditionalFormatting>
  <conditionalFormatting sqref="M71">
    <cfRule type="expression" dxfId="791" priority="794">
      <formula>IF(M71="",TRUE,IF(M71="-",TRUE,FALSE))</formula>
    </cfRule>
  </conditionalFormatting>
  <conditionalFormatting sqref="M72">
    <cfRule type="expression" dxfId="790" priority="793">
      <formula>IF(M72="",TRUE,IF(M72="-",TRUE,FALSE))</formula>
    </cfRule>
  </conditionalFormatting>
  <conditionalFormatting sqref="M73">
    <cfRule type="expression" dxfId="789" priority="792">
      <formula>IF(M73="",TRUE,IF(M73="-",TRUE,FALSE))</formula>
    </cfRule>
  </conditionalFormatting>
  <conditionalFormatting sqref="M74">
    <cfRule type="expression" dxfId="788" priority="791">
      <formula>IF(M74="",TRUE,IF(M74="-",TRUE,FALSE))</formula>
    </cfRule>
  </conditionalFormatting>
  <conditionalFormatting sqref="M75">
    <cfRule type="expression" dxfId="787" priority="790">
      <formula>IF(M75="",TRUE,IF(M75="-",TRUE,FALSE))</formula>
    </cfRule>
  </conditionalFormatting>
  <conditionalFormatting sqref="M76">
    <cfRule type="expression" dxfId="786" priority="789">
      <formula>IF(M76="",TRUE,IF(M76="-",TRUE,FALSE))</formula>
    </cfRule>
  </conditionalFormatting>
  <conditionalFormatting sqref="M77">
    <cfRule type="expression" dxfId="785" priority="788">
      <formula>IF(M77="",TRUE,IF(M77="-",TRUE,FALSE))</formula>
    </cfRule>
  </conditionalFormatting>
  <conditionalFormatting sqref="N76">
    <cfRule type="expression" dxfId="784" priority="786">
      <formula>IF(N76="",TRUE,IF(N76="-",TRUE,FALSE))</formula>
    </cfRule>
  </conditionalFormatting>
  <conditionalFormatting sqref="N75">
    <cfRule type="expression" dxfId="783" priority="785">
      <formula>IF(N75="",TRUE,IF(N75="-",TRUE,FALSE))</formula>
    </cfRule>
  </conditionalFormatting>
  <conditionalFormatting sqref="N74">
    <cfRule type="expression" dxfId="782" priority="784">
      <formula>IF(N74="",TRUE,IF(N74="-",TRUE,FALSE))</formula>
    </cfRule>
  </conditionalFormatting>
  <conditionalFormatting sqref="N73">
    <cfRule type="expression" dxfId="781" priority="783">
      <formula>IF(N73="",TRUE,IF(N73="-",TRUE,FALSE))</formula>
    </cfRule>
  </conditionalFormatting>
  <conditionalFormatting sqref="N72">
    <cfRule type="expression" dxfId="780" priority="782">
      <formula>IF(N72="",TRUE,IF(N72="-",TRUE,FALSE))</formula>
    </cfRule>
  </conditionalFormatting>
  <conditionalFormatting sqref="N71">
    <cfRule type="expression" dxfId="779" priority="781">
      <formula>IF(N71="",TRUE,IF(N71="-",TRUE,FALSE))</formula>
    </cfRule>
  </conditionalFormatting>
  <conditionalFormatting sqref="N70">
    <cfRule type="expression" dxfId="778" priority="780">
      <formula>IF(N70="",TRUE,IF(N70="-",TRUE,FALSE))</formula>
    </cfRule>
  </conditionalFormatting>
  <conditionalFormatting sqref="N69">
    <cfRule type="expression" dxfId="777" priority="779">
      <formula>IF(N69="",TRUE,IF(N69="-",TRUE,FALSE))</formula>
    </cfRule>
  </conditionalFormatting>
  <conditionalFormatting sqref="N68">
    <cfRule type="expression" dxfId="776" priority="778">
      <formula>IF(N68="",TRUE,IF(N68="-",TRUE,FALSE))</formula>
    </cfRule>
  </conditionalFormatting>
  <conditionalFormatting sqref="N67">
    <cfRule type="expression" dxfId="775" priority="777">
      <formula>IF(N67="",TRUE,IF(N67="-",TRUE,FALSE))</formula>
    </cfRule>
  </conditionalFormatting>
  <conditionalFormatting sqref="N66">
    <cfRule type="expression" dxfId="774" priority="776">
      <formula>IF(N66="",TRUE,IF(N66="-",TRUE,FALSE))</formula>
    </cfRule>
  </conditionalFormatting>
  <conditionalFormatting sqref="N65">
    <cfRule type="expression" dxfId="773" priority="775">
      <formula>IF(N65="",TRUE,IF(N65="-",TRUE,FALSE))</formula>
    </cfRule>
  </conditionalFormatting>
  <conditionalFormatting sqref="N64">
    <cfRule type="expression" dxfId="772" priority="774">
      <formula>IF(N64="",TRUE,IF(N64="-",TRUE,FALSE))</formula>
    </cfRule>
  </conditionalFormatting>
  <conditionalFormatting sqref="N63">
    <cfRule type="expression" dxfId="771" priority="773">
      <formula>IF(N63="",TRUE,IF(N63="-",TRUE,FALSE))</formula>
    </cfRule>
  </conditionalFormatting>
  <conditionalFormatting sqref="N62">
    <cfRule type="expression" dxfId="770" priority="772">
      <formula>IF(N62="",TRUE,IF(N62="-",TRUE,FALSE))</formula>
    </cfRule>
  </conditionalFormatting>
  <conditionalFormatting sqref="N61">
    <cfRule type="expression" dxfId="769" priority="771">
      <formula>IF(N61="",TRUE,IF(N61="-",TRUE,FALSE))</formula>
    </cfRule>
  </conditionalFormatting>
  <conditionalFormatting sqref="N60">
    <cfRule type="expression" dxfId="768" priority="770">
      <formula>IF(N60="",TRUE,IF(N60="-",TRUE,FALSE))</formula>
    </cfRule>
  </conditionalFormatting>
  <conditionalFormatting sqref="N59">
    <cfRule type="expression" dxfId="767" priority="769">
      <formula>IF(N59="",TRUE,IF(N59="-",TRUE,FALSE))</formula>
    </cfRule>
  </conditionalFormatting>
  <conditionalFormatting sqref="N58">
    <cfRule type="expression" dxfId="766" priority="768">
      <formula>IF(N58="",TRUE,IF(N58="-",TRUE,FALSE))</formula>
    </cfRule>
  </conditionalFormatting>
  <conditionalFormatting sqref="N56">
    <cfRule type="expression" dxfId="765" priority="766">
      <formula>IF(N56="",TRUE,IF(N56="-",TRUE,FALSE))</formula>
    </cfRule>
  </conditionalFormatting>
  <conditionalFormatting sqref="N55">
    <cfRule type="expression" dxfId="764" priority="765">
      <formula>IF(N55="",TRUE,IF(N55="-",TRUE,FALSE))</formula>
    </cfRule>
  </conditionalFormatting>
  <conditionalFormatting sqref="N54">
    <cfRule type="expression" dxfId="763" priority="764">
      <formula>IF(N54="",TRUE,IF(N54="-",TRUE,FALSE))</formula>
    </cfRule>
  </conditionalFormatting>
  <conditionalFormatting sqref="N53">
    <cfRule type="expression" dxfId="762" priority="763">
      <formula>IF(N53="",TRUE,IF(N53="-",TRUE,FALSE))</formula>
    </cfRule>
  </conditionalFormatting>
  <conditionalFormatting sqref="N52">
    <cfRule type="expression" dxfId="761" priority="762">
      <formula>IF(N52="",TRUE,IF(N52="-",TRUE,FALSE))</formula>
    </cfRule>
  </conditionalFormatting>
  <conditionalFormatting sqref="R59">
    <cfRule type="expression" dxfId="760" priority="661">
      <formula>IF(R59="",TRUE,IF(R59="-",TRUE,FALSE))</formula>
    </cfRule>
  </conditionalFormatting>
  <conditionalFormatting sqref="R66">
    <cfRule type="expression" dxfId="759" priority="654">
      <formula>IF(R66="",TRUE,IF(R66="-",TRUE,FALSE))</formula>
    </cfRule>
  </conditionalFormatting>
  <conditionalFormatting sqref="R67">
    <cfRule type="expression" dxfId="758" priority="653">
      <formula>IF(R67="",TRUE,IF(R67="-",TRUE,FALSE))</formula>
    </cfRule>
  </conditionalFormatting>
  <conditionalFormatting sqref="R68">
    <cfRule type="expression" dxfId="757" priority="652">
      <formula>IF(R68="",TRUE,IF(R68="-",TRUE,FALSE))</formula>
    </cfRule>
  </conditionalFormatting>
  <conditionalFormatting sqref="R74">
    <cfRule type="expression" dxfId="756" priority="646">
      <formula>IF(R74="",TRUE,IF(R74="-",TRUE,FALSE))</formula>
    </cfRule>
  </conditionalFormatting>
  <conditionalFormatting sqref="R77">
    <cfRule type="expression" dxfId="755" priority="643">
      <formula>IF(R77="",TRUE,IF(R77="-",TRUE,FALSE))</formula>
    </cfRule>
  </conditionalFormatting>
  <conditionalFormatting sqref="S77">
    <cfRule type="expression" dxfId="754" priority="642">
      <formula>IF(S77="",TRUE,IF(S77="-",TRUE,FALSE))</formula>
    </cfRule>
  </conditionalFormatting>
  <conditionalFormatting sqref="S75">
    <cfRule type="expression" dxfId="753" priority="640">
      <formula>IF(S75="",TRUE,IF(S75="-",TRUE,FALSE))</formula>
    </cfRule>
  </conditionalFormatting>
  <conditionalFormatting sqref="S67">
    <cfRule type="expression" dxfId="752" priority="632">
      <formula>IF(S67="",TRUE,IF(S67="-",TRUE,FALSE))</formula>
    </cfRule>
  </conditionalFormatting>
  <conditionalFormatting sqref="S65">
    <cfRule type="expression" dxfId="751" priority="630">
      <formula>IF(S65="",TRUE,IF(S65="-",TRUE,FALSE))</formula>
    </cfRule>
  </conditionalFormatting>
  <conditionalFormatting sqref="S60">
    <cfRule type="expression" dxfId="750" priority="625">
      <formula>IF(S60="",TRUE,IF(S60="-",TRUE,FALSE))</formula>
    </cfRule>
  </conditionalFormatting>
  <conditionalFormatting sqref="S57">
    <cfRule type="expression" dxfId="749" priority="622">
      <formula>IF(S57="",TRUE,IF(S57="-",TRUE,FALSE))</formula>
    </cfRule>
  </conditionalFormatting>
  <conditionalFormatting sqref="S56">
    <cfRule type="expression" dxfId="748" priority="621">
      <formula>IF(S56="",TRUE,IF(S56="-",TRUE,FALSE))</formula>
    </cfRule>
  </conditionalFormatting>
  <conditionalFormatting sqref="T50">
    <cfRule type="expression" dxfId="747" priority="611">
      <formula>IF(T50="",TRUE,IF(T50="-",TRUE,FALSE))</formula>
    </cfRule>
  </conditionalFormatting>
  <conditionalFormatting sqref="T51">
    <cfRule type="expression" dxfId="746" priority="610">
      <formula>IF(T51="",TRUE,IF(T51="-",TRUE,FALSE))</formula>
    </cfRule>
  </conditionalFormatting>
  <conditionalFormatting sqref="T57">
    <cfRule type="expression" dxfId="745" priority="604">
      <formula>IF(T57="",TRUE,IF(T57="-",TRUE,FALSE))</formula>
    </cfRule>
  </conditionalFormatting>
  <conditionalFormatting sqref="T58">
    <cfRule type="expression" dxfId="744" priority="603">
      <formula>IF(T58="",TRUE,IF(T58="-",TRUE,FALSE))</formula>
    </cfRule>
  </conditionalFormatting>
  <conditionalFormatting sqref="T59">
    <cfRule type="expression" dxfId="743" priority="602">
      <formula>IF(T59="",TRUE,IF(T59="-",TRUE,FALSE))</formula>
    </cfRule>
  </conditionalFormatting>
  <conditionalFormatting sqref="T73">
    <cfRule type="expression" dxfId="742" priority="588">
      <formula>IF(T73="",TRUE,IF(T73="-",TRUE,FALSE))</formula>
    </cfRule>
  </conditionalFormatting>
  <conditionalFormatting sqref="T74">
    <cfRule type="expression" dxfId="741" priority="587">
      <formula>IF(T74="",TRUE,IF(T74="-",TRUE,FALSE))</formula>
    </cfRule>
  </conditionalFormatting>
  <conditionalFormatting sqref="T75">
    <cfRule type="expression" dxfId="740" priority="586">
      <formula>IF(T75="",TRUE,IF(T75="-",TRUE,FALSE))</formula>
    </cfRule>
  </conditionalFormatting>
  <conditionalFormatting sqref="U74">
    <cfRule type="expression" dxfId="739" priority="580">
      <formula>IF(U74="",TRUE,IF(U74="-",TRUE,FALSE))</formula>
    </cfRule>
  </conditionalFormatting>
  <conditionalFormatting sqref="U73">
    <cfRule type="expression" dxfId="738" priority="579">
      <formula>IF(U73="",TRUE,IF(U73="-",TRUE,FALSE))</formula>
    </cfRule>
  </conditionalFormatting>
  <conditionalFormatting sqref="U72">
    <cfRule type="expression" dxfId="737" priority="578">
      <formula>IF(U72="",TRUE,IF(U72="-",TRUE,FALSE))</formula>
    </cfRule>
  </conditionalFormatting>
  <conditionalFormatting sqref="N51">
    <cfRule type="expression" dxfId="736" priority="761">
      <formula>IF(N51="",TRUE,IF(N51="-",TRUE,FALSE))</formula>
    </cfRule>
  </conditionalFormatting>
  <conditionalFormatting sqref="N49">
    <cfRule type="expression" dxfId="735" priority="760">
      <formula>IF(N49="",TRUE,IF(N49="-",TRUE,FALSE))</formula>
    </cfRule>
  </conditionalFormatting>
  <conditionalFormatting sqref="N48">
    <cfRule type="expression" dxfId="734" priority="759">
      <formula>IF(N48="",TRUE,IF(N48="-",TRUE,FALSE))</formula>
    </cfRule>
  </conditionalFormatting>
  <conditionalFormatting sqref="O48">
    <cfRule type="expression" dxfId="733" priority="758">
      <formula>IF(O48="",TRUE,IF(O48="-",TRUE,FALSE))</formula>
    </cfRule>
  </conditionalFormatting>
  <conditionalFormatting sqref="O49">
    <cfRule type="expression" dxfId="732" priority="757">
      <formula>IF(O49="",TRUE,IF(O49="-",TRUE,FALSE))</formula>
    </cfRule>
  </conditionalFormatting>
  <conditionalFormatting sqref="O50">
    <cfRule type="expression" dxfId="731" priority="756">
      <formula>IF(O50="",TRUE,IF(O50="-",TRUE,FALSE))</formula>
    </cfRule>
  </conditionalFormatting>
  <conditionalFormatting sqref="O52">
    <cfRule type="expression" dxfId="730" priority="755">
      <formula>IF(O52="",TRUE,IF(O52="-",TRUE,FALSE))</formula>
    </cfRule>
  </conditionalFormatting>
  <conditionalFormatting sqref="O53">
    <cfRule type="expression" dxfId="729" priority="754">
      <formula>IF(O53="",TRUE,IF(O53="-",TRUE,FALSE))</formula>
    </cfRule>
  </conditionalFormatting>
  <conditionalFormatting sqref="O54">
    <cfRule type="expression" dxfId="728" priority="753">
      <formula>IF(O54="",TRUE,IF(O54="-",TRUE,FALSE))</formula>
    </cfRule>
  </conditionalFormatting>
  <conditionalFormatting sqref="O55">
    <cfRule type="expression" dxfId="727" priority="752">
      <formula>IF(O55="",TRUE,IF(O55="-",TRUE,FALSE))</formula>
    </cfRule>
  </conditionalFormatting>
  <conditionalFormatting sqref="O56">
    <cfRule type="expression" dxfId="726" priority="751">
      <formula>IF(O56="",TRUE,IF(O56="-",TRUE,FALSE))</formula>
    </cfRule>
  </conditionalFormatting>
  <conditionalFormatting sqref="O57">
    <cfRule type="expression" dxfId="725" priority="750">
      <formula>IF(O57="",TRUE,IF(O57="-",TRUE,FALSE))</formula>
    </cfRule>
  </conditionalFormatting>
  <conditionalFormatting sqref="O58">
    <cfRule type="expression" dxfId="724" priority="749">
      <formula>IF(O58="",TRUE,IF(O58="-",TRUE,FALSE))</formula>
    </cfRule>
  </conditionalFormatting>
  <conditionalFormatting sqref="O59">
    <cfRule type="expression" dxfId="723" priority="748">
      <formula>IF(O59="",TRUE,IF(O59="-",TRUE,FALSE))</formula>
    </cfRule>
  </conditionalFormatting>
  <conditionalFormatting sqref="O60">
    <cfRule type="expression" dxfId="722" priority="747">
      <formula>IF(O60="",TRUE,IF(O60="-",TRUE,FALSE))</formula>
    </cfRule>
  </conditionalFormatting>
  <conditionalFormatting sqref="O61">
    <cfRule type="expression" dxfId="721" priority="746">
      <formula>IF(O61="",TRUE,IF(O61="-",TRUE,FALSE))</formula>
    </cfRule>
  </conditionalFormatting>
  <conditionalFormatting sqref="O62">
    <cfRule type="expression" dxfId="720" priority="745">
      <formula>IF(O62="",TRUE,IF(O62="-",TRUE,FALSE))</formula>
    </cfRule>
  </conditionalFormatting>
  <conditionalFormatting sqref="O63">
    <cfRule type="expression" dxfId="719" priority="744">
      <formula>IF(O63="",TRUE,IF(O63="-",TRUE,FALSE))</formula>
    </cfRule>
  </conditionalFormatting>
  <conditionalFormatting sqref="V53">
    <cfRule type="expression" dxfId="718" priority="549">
      <formula>IF(V53="",TRUE,IF(V53="-",TRUE,FALSE))</formula>
    </cfRule>
  </conditionalFormatting>
  <conditionalFormatting sqref="O64">
    <cfRule type="expression" dxfId="717" priority="743">
      <formula>IF(O64="",TRUE,IF(O64="-",TRUE,FALSE))</formula>
    </cfRule>
  </conditionalFormatting>
  <conditionalFormatting sqref="O65">
    <cfRule type="expression" dxfId="716" priority="742">
      <formula>IF(O65="",TRUE,IF(O65="-",TRUE,FALSE))</formula>
    </cfRule>
  </conditionalFormatting>
  <conditionalFormatting sqref="O66">
    <cfRule type="expression" dxfId="715" priority="741">
      <formula>IF(O66="",TRUE,IF(O66="-",TRUE,FALSE))</formula>
    </cfRule>
  </conditionalFormatting>
  <conditionalFormatting sqref="O67">
    <cfRule type="expression" dxfId="714" priority="740">
      <formula>IF(O67="",TRUE,IF(O67="-",TRUE,FALSE))</formula>
    </cfRule>
  </conditionalFormatting>
  <conditionalFormatting sqref="O68">
    <cfRule type="expression" dxfId="713" priority="739">
      <formula>IF(O68="",TRUE,IF(O68="-",TRUE,FALSE))</formula>
    </cfRule>
  </conditionalFormatting>
  <conditionalFormatting sqref="O69">
    <cfRule type="expression" dxfId="712" priority="738">
      <formula>IF(O69="",TRUE,IF(O69="-",TRUE,FALSE))</formula>
    </cfRule>
  </conditionalFormatting>
  <conditionalFormatting sqref="O70">
    <cfRule type="expression" dxfId="711" priority="737">
      <formula>IF(O70="",TRUE,IF(O70="-",TRUE,FALSE))</formula>
    </cfRule>
  </conditionalFormatting>
  <conditionalFormatting sqref="O71">
    <cfRule type="expression" dxfId="710" priority="736">
      <formula>IF(O71="",TRUE,IF(O71="-",TRUE,FALSE))</formula>
    </cfRule>
  </conditionalFormatting>
  <conditionalFormatting sqref="O72">
    <cfRule type="expression" dxfId="709" priority="735">
      <formula>IF(O72="",TRUE,IF(O72="-",TRUE,FALSE))</formula>
    </cfRule>
  </conditionalFormatting>
  <conditionalFormatting sqref="O73">
    <cfRule type="expression" dxfId="708" priority="734">
      <formula>IF(O73="",TRUE,IF(O73="-",TRUE,FALSE))</formula>
    </cfRule>
  </conditionalFormatting>
  <conditionalFormatting sqref="O74">
    <cfRule type="expression" dxfId="707" priority="733">
      <formula>IF(O74="",TRUE,IF(O74="-",TRUE,FALSE))</formula>
    </cfRule>
  </conditionalFormatting>
  <conditionalFormatting sqref="O75">
    <cfRule type="expression" dxfId="706" priority="732">
      <formula>IF(O75="",TRUE,IF(O75="-",TRUE,FALSE))</formula>
    </cfRule>
  </conditionalFormatting>
  <conditionalFormatting sqref="O76">
    <cfRule type="expression" dxfId="705" priority="731">
      <formula>IF(O76="",TRUE,IF(O76="-",TRUE,FALSE))</formula>
    </cfRule>
  </conditionalFormatting>
  <conditionalFormatting sqref="O77">
    <cfRule type="expression" dxfId="704" priority="730">
      <formula>IF(O77="",TRUE,IF(O77="-",TRUE,FALSE))</formula>
    </cfRule>
  </conditionalFormatting>
  <conditionalFormatting sqref="P77">
    <cfRule type="expression" dxfId="703" priority="729">
      <formula>IF(P77="",TRUE,IF(P77="-",TRUE,FALSE))</formula>
    </cfRule>
  </conditionalFormatting>
  <conditionalFormatting sqref="P76">
    <cfRule type="expression" dxfId="702" priority="728">
      <formula>IF(P76="",TRUE,IF(P76="-",TRUE,FALSE))</formula>
    </cfRule>
  </conditionalFormatting>
  <conditionalFormatting sqref="P75">
    <cfRule type="expression" dxfId="701" priority="727">
      <formula>IF(P75="",TRUE,IF(P75="-",TRUE,FALSE))</formula>
    </cfRule>
  </conditionalFormatting>
  <conditionalFormatting sqref="P74">
    <cfRule type="expression" dxfId="700" priority="726">
      <formula>IF(P74="",TRUE,IF(P74="-",TRUE,FALSE))</formula>
    </cfRule>
  </conditionalFormatting>
  <conditionalFormatting sqref="P73">
    <cfRule type="expression" dxfId="699" priority="725">
      <formula>IF(P73="",TRUE,IF(P73="-",TRUE,FALSE))</formula>
    </cfRule>
  </conditionalFormatting>
  <conditionalFormatting sqref="P72">
    <cfRule type="expression" dxfId="698" priority="724">
      <formula>IF(P72="",TRUE,IF(P72="-",TRUE,FALSE))</formula>
    </cfRule>
  </conditionalFormatting>
  <conditionalFormatting sqref="P71">
    <cfRule type="expression" dxfId="697" priority="723">
      <formula>IF(P71="",TRUE,IF(P71="-",TRUE,FALSE))</formula>
    </cfRule>
  </conditionalFormatting>
  <conditionalFormatting sqref="P70">
    <cfRule type="expression" dxfId="696" priority="722">
      <formula>IF(P70="",TRUE,IF(P70="-",TRUE,FALSE))</formula>
    </cfRule>
  </conditionalFormatting>
  <conditionalFormatting sqref="P69">
    <cfRule type="expression" dxfId="695" priority="721">
      <formula>IF(P69="",TRUE,IF(P69="-",TRUE,FALSE))</formula>
    </cfRule>
  </conditionalFormatting>
  <conditionalFormatting sqref="P68">
    <cfRule type="expression" dxfId="694" priority="720">
      <formula>IF(P68="",TRUE,IF(P68="-",TRUE,FALSE))</formula>
    </cfRule>
  </conditionalFormatting>
  <conditionalFormatting sqref="P67">
    <cfRule type="expression" dxfId="693" priority="719">
      <formula>IF(P67="",TRUE,IF(P67="-",TRUE,FALSE))</formula>
    </cfRule>
  </conditionalFormatting>
  <conditionalFormatting sqref="P66">
    <cfRule type="expression" dxfId="692" priority="718">
      <formula>IF(P66="",TRUE,IF(P66="-",TRUE,FALSE))</formula>
    </cfRule>
  </conditionalFormatting>
  <conditionalFormatting sqref="P65">
    <cfRule type="expression" dxfId="691" priority="717">
      <formula>IF(P65="",TRUE,IF(P65="-",TRUE,FALSE))</formula>
    </cfRule>
  </conditionalFormatting>
  <conditionalFormatting sqref="P64">
    <cfRule type="expression" dxfId="690" priority="716">
      <formula>IF(P64="",TRUE,IF(P64="-",TRUE,FALSE))</formula>
    </cfRule>
  </conditionalFormatting>
  <conditionalFormatting sqref="P63">
    <cfRule type="expression" dxfId="689" priority="715">
      <formula>IF(P63="",TRUE,IF(P63="-",TRUE,FALSE))</formula>
    </cfRule>
  </conditionalFormatting>
  <conditionalFormatting sqref="P62">
    <cfRule type="expression" dxfId="688" priority="714">
      <formula>IF(P62="",TRUE,IF(P62="-",TRUE,FALSE))</formula>
    </cfRule>
  </conditionalFormatting>
  <conditionalFormatting sqref="P61">
    <cfRule type="expression" dxfId="687" priority="713">
      <formula>IF(P61="",TRUE,IF(P61="-",TRUE,FALSE))</formula>
    </cfRule>
  </conditionalFormatting>
  <conditionalFormatting sqref="P60">
    <cfRule type="expression" dxfId="686" priority="712">
      <formula>IF(P60="",TRUE,IF(P60="-",TRUE,FALSE))</formula>
    </cfRule>
  </conditionalFormatting>
  <conditionalFormatting sqref="P59">
    <cfRule type="expression" dxfId="685" priority="711">
      <formula>IF(P59="",TRUE,IF(P59="-",TRUE,FALSE))</formula>
    </cfRule>
  </conditionalFormatting>
  <conditionalFormatting sqref="P58">
    <cfRule type="expression" dxfId="684" priority="710">
      <formula>IF(P58="",TRUE,IF(P58="-",TRUE,FALSE))</formula>
    </cfRule>
  </conditionalFormatting>
  <conditionalFormatting sqref="P57">
    <cfRule type="expression" dxfId="683" priority="709">
      <formula>IF(P57="",TRUE,IF(P57="-",TRUE,FALSE))</formula>
    </cfRule>
  </conditionalFormatting>
  <conditionalFormatting sqref="P56">
    <cfRule type="expression" dxfId="682" priority="708">
      <formula>IF(P56="",TRUE,IF(P56="-",TRUE,FALSE))</formula>
    </cfRule>
  </conditionalFormatting>
  <conditionalFormatting sqref="P55">
    <cfRule type="expression" dxfId="681" priority="707">
      <formula>IF(P55="",TRUE,IF(P55="-",TRUE,FALSE))</formula>
    </cfRule>
  </conditionalFormatting>
  <conditionalFormatting sqref="P54">
    <cfRule type="expression" dxfId="680" priority="706">
      <formula>IF(P54="",TRUE,IF(P54="-",TRUE,FALSE))</formula>
    </cfRule>
  </conditionalFormatting>
  <conditionalFormatting sqref="P53">
    <cfRule type="expression" dxfId="679" priority="705">
      <formula>IF(P53="",TRUE,IF(P53="-",TRUE,FALSE))</formula>
    </cfRule>
  </conditionalFormatting>
  <conditionalFormatting sqref="P51">
    <cfRule type="expression" dxfId="678" priority="704">
      <formula>IF(P51="",TRUE,IF(P51="-",TRUE,FALSE))</formula>
    </cfRule>
  </conditionalFormatting>
  <conditionalFormatting sqref="P50">
    <cfRule type="expression" dxfId="677" priority="703">
      <formula>IF(P50="",TRUE,IF(P50="-",TRUE,FALSE))</formula>
    </cfRule>
  </conditionalFormatting>
  <conditionalFormatting sqref="P49">
    <cfRule type="expression" dxfId="676" priority="702">
      <formula>IF(P49="",TRUE,IF(P49="-",TRUE,FALSE))</formula>
    </cfRule>
  </conditionalFormatting>
  <conditionalFormatting sqref="P48">
    <cfRule type="expression" dxfId="675" priority="701">
      <formula>IF(P48="",TRUE,IF(P48="-",TRUE,FALSE))</formula>
    </cfRule>
  </conditionalFormatting>
  <conditionalFormatting sqref="Q48">
    <cfRule type="expression" dxfId="674" priority="700">
      <formula>IF(Q48="",TRUE,IF(Q48="-",TRUE,FALSE))</formula>
    </cfRule>
  </conditionalFormatting>
  <conditionalFormatting sqref="Q49">
    <cfRule type="expression" dxfId="673" priority="699">
      <formula>IF(Q49="",TRUE,IF(Q49="-",TRUE,FALSE))</formula>
    </cfRule>
  </conditionalFormatting>
  <conditionalFormatting sqref="Q50">
    <cfRule type="expression" dxfId="672" priority="698">
      <formula>IF(Q50="",TRUE,IF(Q50="-",TRUE,FALSE))</formula>
    </cfRule>
  </conditionalFormatting>
  <conditionalFormatting sqref="Q51">
    <cfRule type="expression" dxfId="671" priority="697">
      <formula>IF(Q51="",TRUE,IF(Q51="-",TRUE,FALSE))</formula>
    </cfRule>
  </conditionalFormatting>
  <conditionalFormatting sqref="Q52">
    <cfRule type="expression" dxfId="670" priority="696">
      <formula>IF(Q52="",TRUE,IF(Q52="-",TRUE,FALSE))</formula>
    </cfRule>
  </conditionalFormatting>
  <conditionalFormatting sqref="Q53">
    <cfRule type="expression" dxfId="669" priority="695">
      <formula>IF(Q53="",TRUE,IF(Q53="-",TRUE,FALSE))</formula>
    </cfRule>
  </conditionalFormatting>
  <conditionalFormatting sqref="Q54">
    <cfRule type="expression" dxfId="668" priority="694">
      <formula>IF(Q54="",TRUE,IF(Q54="-",TRUE,FALSE))</formula>
    </cfRule>
  </conditionalFormatting>
  <conditionalFormatting sqref="Q56">
    <cfRule type="expression" dxfId="667" priority="693">
      <formula>IF(Q56="",TRUE,IF(Q56="-",TRUE,FALSE))</formula>
    </cfRule>
  </conditionalFormatting>
  <conditionalFormatting sqref="Q57">
    <cfRule type="expression" dxfId="666" priority="692">
      <formula>IF(Q57="",TRUE,IF(Q57="-",TRUE,FALSE))</formula>
    </cfRule>
  </conditionalFormatting>
  <conditionalFormatting sqref="Q58">
    <cfRule type="expression" dxfId="665" priority="691">
      <formula>IF(Q58="",TRUE,IF(Q58="-",TRUE,FALSE))</formula>
    </cfRule>
  </conditionalFormatting>
  <conditionalFormatting sqref="Q59">
    <cfRule type="expression" dxfId="664" priority="690">
      <formula>IF(Q59="",TRUE,IF(Q59="-",TRUE,FALSE))</formula>
    </cfRule>
  </conditionalFormatting>
  <conditionalFormatting sqref="Q60">
    <cfRule type="expression" dxfId="663" priority="689">
      <formula>IF(Q60="",TRUE,IF(Q60="-",TRUE,FALSE))</formula>
    </cfRule>
  </conditionalFormatting>
  <conditionalFormatting sqref="Q61">
    <cfRule type="expression" dxfId="662" priority="688">
      <formula>IF(Q61="",TRUE,IF(Q61="-",TRUE,FALSE))</formula>
    </cfRule>
  </conditionalFormatting>
  <conditionalFormatting sqref="Q62">
    <cfRule type="expression" dxfId="661" priority="687">
      <formula>IF(Q62="",TRUE,IF(Q62="-",TRUE,FALSE))</formula>
    </cfRule>
  </conditionalFormatting>
  <conditionalFormatting sqref="Q63">
    <cfRule type="expression" dxfId="660" priority="686">
      <formula>IF(Q63="",TRUE,IF(Q63="-",TRUE,FALSE))</formula>
    </cfRule>
  </conditionalFormatting>
  <conditionalFormatting sqref="U53">
    <cfRule type="expression" dxfId="659" priority="560">
      <formula>IF(U53="",TRUE,IF(U53="-",TRUE,FALSE))</formula>
    </cfRule>
  </conditionalFormatting>
  <conditionalFormatting sqref="Q64">
    <cfRule type="expression" dxfId="658" priority="685">
      <formula>IF(Q64="",TRUE,IF(Q64="-",TRUE,FALSE))</formula>
    </cfRule>
  </conditionalFormatting>
  <conditionalFormatting sqref="Q65">
    <cfRule type="expression" dxfId="657" priority="684">
      <formula>IF(Q65="",TRUE,IF(Q65="-",TRUE,FALSE))</formula>
    </cfRule>
  </conditionalFormatting>
  <conditionalFormatting sqref="Q66">
    <cfRule type="expression" dxfId="656" priority="683">
      <formula>IF(Q66="",TRUE,IF(Q66="-",TRUE,FALSE))</formula>
    </cfRule>
  </conditionalFormatting>
  <conditionalFormatting sqref="Q67">
    <cfRule type="expression" dxfId="655" priority="682">
      <formula>IF(Q67="",TRUE,IF(Q67="-",TRUE,FALSE))</formula>
    </cfRule>
  </conditionalFormatting>
  <conditionalFormatting sqref="Q68">
    <cfRule type="expression" dxfId="654" priority="681">
      <formula>IF(Q68="",TRUE,IF(Q68="-",TRUE,FALSE))</formula>
    </cfRule>
  </conditionalFormatting>
  <conditionalFormatting sqref="Q69">
    <cfRule type="expression" dxfId="653" priority="680">
      <formula>IF(Q69="",TRUE,IF(Q69="-",TRUE,FALSE))</formula>
    </cfRule>
  </conditionalFormatting>
  <conditionalFormatting sqref="Q70">
    <cfRule type="expression" dxfId="652" priority="679">
      <formula>IF(Q70="",TRUE,IF(Q70="-",TRUE,FALSE))</formula>
    </cfRule>
  </conditionalFormatting>
  <conditionalFormatting sqref="Q71">
    <cfRule type="expression" dxfId="651" priority="678">
      <formula>IF(Q71="",TRUE,IF(Q71="-",TRUE,FALSE))</formula>
    </cfRule>
  </conditionalFormatting>
  <conditionalFormatting sqref="Q72">
    <cfRule type="expression" dxfId="650" priority="677">
      <formula>IF(Q72="",TRUE,IF(Q72="-",TRUE,FALSE))</formula>
    </cfRule>
  </conditionalFormatting>
  <conditionalFormatting sqref="Q73">
    <cfRule type="expression" dxfId="649" priority="676">
      <formula>IF(Q73="",TRUE,IF(Q73="-",TRUE,FALSE))</formula>
    </cfRule>
  </conditionalFormatting>
  <conditionalFormatting sqref="Q74">
    <cfRule type="expression" dxfId="648" priority="675">
      <formula>IF(Q74="",TRUE,IF(Q74="-",TRUE,FALSE))</formula>
    </cfRule>
  </conditionalFormatting>
  <conditionalFormatting sqref="Q75">
    <cfRule type="expression" dxfId="647" priority="674">
      <formula>IF(Q75="",TRUE,IF(Q75="-",TRUE,FALSE))</formula>
    </cfRule>
  </conditionalFormatting>
  <conditionalFormatting sqref="Q76">
    <cfRule type="expression" dxfId="646" priority="673">
      <formula>IF(Q76="",TRUE,IF(Q76="-",TRUE,FALSE))</formula>
    </cfRule>
  </conditionalFormatting>
  <conditionalFormatting sqref="Q77">
    <cfRule type="expression" dxfId="645" priority="672">
      <formula>IF(Q77="",TRUE,IF(Q77="-",TRUE,FALSE))</formula>
    </cfRule>
  </conditionalFormatting>
  <conditionalFormatting sqref="R48">
    <cfRule type="expression" dxfId="644" priority="671">
      <formula>IF(R48="",TRUE,IF(R48="-",TRUE,FALSE))</formula>
    </cfRule>
  </conditionalFormatting>
  <conditionalFormatting sqref="R49">
    <cfRule type="expression" dxfId="643" priority="670">
      <formula>IF(R49="",TRUE,IF(R49="-",TRUE,FALSE))</formula>
    </cfRule>
  </conditionalFormatting>
  <conditionalFormatting sqref="R50">
    <cfRule type="expression" dxfId="642" priority="669">
      <formula>IF(R50="",TRUE,IF(R50="-",TRUE,FALSE))</formula>
    </cfRule>
  </conditionalFormatting>
  <conditionalFormatting sqref="R51">
    <cfRule type="expression" dxfId="641" priority="668">
      <formula>IF(R51="",TRUE,IF(R51="-",TRUE,FALSE))</formula>
    </cfRule>
  </conditionalFormatting>
  <conditionalFormatting sqref="R52">
    <cfRule type="expression" dxfId="640" priority="667">
      <formula>IF(R52="",TRUE,IF(R52="-",TRUE,FALSE))</formula>
    </cfRule>
  </conditionalFormatting>
  <conditionalFormatting sqref="R54">
    <cfRule type="expression" dxfId="639" priority="666">
      <formula>IF(R54="",TRUE,IF(R54="-",TRUE,FALSE))</formula>
    </cfRule>
  </conditionalFormatting>
  <conditionalFormatting sqref="R55">
    <cfRule type="expression" dxfId="638" priority="665">
      <formula>IF(R55="",TRUE,IF(R55="-",TRUE,FALSE))</formula>
    </cfRule>
  </conditionalFormatting>
  <conditionalFormatting sqref="R56">
    <cfRule type="expression" dxfId="637" priority="664">
      <formula>IF(R56="",TRUE,IF(R56="-",TRUE,FALSE))</formula>
    </cfRule>
  </conditionalFormatting>
  <conditionalFormatting sqref="R57">
    <cfRule type="expression" dxfId="636" priority="663">
      <formula>IF(R57="",TRUE,IF(R57="-",TRUE,FALSE))</formula>
    </cfRule>
  </conditionalFormatting>
  <conditionalFormatting sqref="R58">
    <cfRule type="expression" dxfId="635" priority="662">
      <formula>IF(R58="",TRUE,IF(R58="-",TRUE,FALSE))</formula>
    </cfRule>
  </conditionalFormatting>
  <conditionalFormatting sqref="R60">
    <cfRule type="expression" dxfId="634" priority="660">
      <formula>IF(R60="",TRUE,IF(R60="-",TRUE,FALSE))</formula>
    </cfRule>
  </conditionalFormatting>
  <conditionalFormatting sqref="R61">
    <cfRule type="expression" dxfId="633" priority="659">
      <formula>IF(R61="",TRUE,IF(R61="-",TRUE,FALSE))</formula>
    </cfRule>
  </conditionalFormatting>
  <conditionalFormatting sqref="R62">
    <cfRule type="expression" dxfId="632" priority="658">
      <formula>IF(R62="",TRUE,IF(R62="-",TRUE,FALSE))</formula>
    </cfRule>
  </conditionalFormatting>
  <conditionalFormatting sqref="R63">
    <cfRule type="expression" dxfId="631" priority="657">
      <formula>IF(R63="",TRUE,IF(R63="-",TRUE,FALSE))</formula>
    </cfRule>
  </conditionalFormatting>
  <conditionalFormatting sqref="R64">
    <cfRule type="expression" dxfId="630" priority="656">
      <formula>IF(R64="",TRUE,IF(R64="-",TRUE,FALSE))</formula>
    </cfRule>
  </conditionalFormatting>
  <conditionalFormatting sqref="R65">
    <cfRule type="expression" dxfId="629" priority="655">
      <formula>IF(R65="",TRUE,IF(R65="-",TRUE,FALSE))</formula>
    </cfRule>
  </conditionalFormatting>
  <conditionalFormatting sqref="R69">
    <cfRule type="expression" dxfId="628" priority="651">
      <formula>IF(R69="",TRUE,IF(R69="-",TRUE,FALSE))</formula>
    </cfRule>
  </conditionalFormatting>
  <conditionalFormatting sqref="R70">
    <cfRule type="expression" dxfId="627" priority="650">
      <formula>IF(R70="",TRUE,IF(R70="-",TRUE,FALSE))</formula>
    </cfRule>
  </conditionalFormatting>
  <conditionalFormatting sqref="R71">
    <cfRule type="expression" dxfId="626" priority="649">
      <formula>IF(R71="",TRUE,IF(R71="-",TRUE,FALSE))</formula>
    </cfRule>
  </conditionalFormatting>
  <conditionalFormatting sqref="R72">
    <cfRule type="expression" dxfId="625" priority="648">
      <formula>IF(R72="",TRUE,IF(R72="-",TRUE,FALSE))</formula>
    </cfRule>
  </conditionalFormatting>
  <conditionalFormatting sqref="R73">
    <cfRule type="expression" dxfId="624" priority="647">
      <formula>IF(R73="",TRUE,IF(R73="-",TRUE,FALSE))</formula>
    </cfRule>
  </conditionalFormatting>
  <conditionalFormatting sqref="R75">
    <cfRule type="expression" dxfId="623" priority="645">
      <formula>IF(R75="",TRUE,IF(R75="-",TRUE,FALSE))</formula>
    </cfRule>
  </conditionalFormatting>
  <conditionalFormatting sqref="R76">
    <cfRule type="expression" dxfId="622" priority="644">
      <formula>IF(R76="",TRUE,IF(R76="-",TRUE,FALSE))</formula>
    </cfRule>
  </conditionalFormatting>
  <conditionalFormatting sqref="S76">
    <cfRule type="expression" dxfId="621" priority="641">
      <formula>IF(S76="",TRUE,IF(S76="-",TRUE,FALSE))</formula>
    </cfRule>
  </conditionalFormatting>
  <conditionalFormatting sqref="U52">
    <cfRule type="expression" dxfId="620" priority="559">
      <formula>IF(U52="",TRUE,IF(U52="-",TRUE,FALSE))</formula>
    </cfRule>
  </conditionalFormatting>
  <conditionalFormatting sqref="S74">
    <cfRule type="expression" dxfId="619" priority="639">
      <formula>IF(S74="",TRUE,IF(S74="-",TRUE,FALSE))</formula>
    </cfRule>
  </conditionalFormatting>
  <conditionalFormatting sqref="S73">
    <cfRule type="expression" dxfId="618" priority="638">
      <formula>IF(S73="",TRUE,IF(S73="-",TRUE,FALSE))</formula>
    </cfRule>
  </conditionalFormatting>
  <conditionalFormatting sqref="S72">
    <cfRule type="expression" dxfId="617" priority="637">
      <formula>IF(S72="",TRUE,IF(S72="-",TRUE,FALSE))</formula>
    </cfRule>
  </conditionalFormatting>
  <conditionalFormatting sqref="S71">
    <cfRule type="expression" dxfId="616" priority="636">
      <formula>IF(S71="",TRUE,IF(S71="-",TRUE,FALSE))</formula>
    </cfRule>
  </conditionalFormatting>
  <conditionalFormatting sqref="S70">
    <cfRule type="expression" dxfId="615" priority="635">
      <formula>IF(S70="",TRUE,IF(S70="-",TRUE,FALSE))</formula>
    </cfRule>
  </conditionalFormatting>
  <conditionalFormatting sqref="S69">
    <cfRule type="expression" dxfId="614" priority="634">
      <formula>IF(S69="",TRUE,IF(S69="-",TRUE,FALSE))</formula>
    </cfRule>
  </conditionalFormatting>
  <conditionalFormatting sqref="S68">
    <cfRule type="expression" dxfId="613" priority="633">
      <formula>IF(S68="",TRUE,IF(S68="-",TRUE,FALSE))</formula>
    </cfRule>
  </conditionalFormatting>
  <conditionalFormatting sqref="S66">
    <cfRule type="expression" dxfId="612" priority="631">
      <formula>IF(S66="",TRUE,IF(S66="-",TRUE,FALSE))</formula>
    </cfRule>
  </conditionalFormatting>
  <conditionalFormatting sqref="S64">
    <cfRule type="expression" dxfId="611" priority="629">
      <formula>IF(S64="",TRUE,IF(S64="-",TRUE,FALSE))</formula>
    </cfRule>
  </conditionalFormatting>
  <conditionalFormatting sqref="S63">
    <cfRule type="expression" dxfId="610" priority="628">
      <formula>IF(S63="",TRUE,IF(S63="-",TRUE,FALSE))</formula>
    </cfRule>
  </conditionalFormatting>
  <conditionalFormatting sqref="S62">
    <cfRule type="expression" dxfId="609" priority="627">
      <formula>IF(S62="",TRUE,IF(S62="-",TRUE,FALSE))</formula>
    </cfRule>
  </conditionalFormatting>
  <conditionalFormatting sqref="S61">
    <cfRule type="expression" dxfId="608" priority="626">
      <formula>IF(S61="",TRUE,IF(S61="-",TRUE,FALSE))</formula>
    </cfRule>
  </conditionalFormatting>
  <conditionalFormatting sqref="S59">
    <cfRule type="expression" dxfId="607" priority="624">
      <formula>IF(S59="",TRUE,IF(S59="-",TRUE,FALSE))</formula>
    </cfRule>
  </conditionalFormatting>
  <conditionalFormatting sqref="S58">
    <cfRule type="expression" dxfId="606" priority="623">
      <formula>IF(S58="",TRUE,IF(S58="-",TRUE,FALSE))</formula>
    </cfRule>
  </conditionalFormatting>
  <conditionalFormatting sqref="S55">
    <cfRule type="expression" dxfId="605" priority="620">
      <formula>IF(S55="",TRUE,IF(S55="-",TRUE,FALSE))</formula>
    </cfRule>
  </conditionalFormatting>
  <conditionalFormatting sqref="S53">
    <cfRule type="expression" dxfId="604" priority="619">
      <formula>IF(S53="",TRUE,IF(S53="-",TRUE,FALSE))</formula>
    </cfRule>
  </conditionalFormatting>
  <conditionalFormatting sqref="S52">
    <cfRule type="expression" dxfId="603" priority="618">
      <formula>IF(S52="",TRUE,IF(S52="-",TRUE,FALSE))</formula>
    </cfRule>
  </conditionalFormatting>
  <conditionalFormatting sqref="S51">
    <cfRule type="expression" dxfId="602" priority="617">
      <formula>IF(S51="",TRUE,IF(S51="-",TRUE,FALSE))</formula>
    </cfRule>
  </conditionalFormatting>
  <conditionalFormatting sqref="S50">
    <cfRule type="expression" dxfId="601" priority="616">
      <formula>IF(S50="",TRUE,IF(S50="-",TRUE,FALSE))</formula>
    </cfRule>
  </conditionalFormatting>
  <conditionalFormatting sqref="S49">
    <cfRule type="expression" dxfId="600" priority="615">
      <formula>IF(S49="",TRUE,IF(S49="-",TRUE,FALSE))</formula>
    </cfRule>
  </conditionalFormatting>
  <conditionalFormatting sqref="V52">
    <cfRule type="expression" dxfId="599" priority="550">
      <formula>IF(V52="",TRUE,IF(V52="-",TRUE,FALSE))</formula>
    </cfRule>
  </conditionalFormatting>
  <conditionalFormatting sqref="V48">
    <cfRule type="expression" dxfId="598" priority="554">
      <formula>IF(V48="",TRUE,IF(V48="-",TRUE,FALSE))</formula>
    </cfRule>
  </conditionalFormatting>
  <conditionalFormatting sqref="S48">
    <cfRule type="expression" dxfId="597" priority="614">
      <formula>IF(S48="",TRUE,IF(S48="-",TRUE,FALSE))</formula>
    </cfRule>
  </conditionalFormatting>
  <conditionalFormatting sqref="T48">
    <cfRule type="expression" dxfId="596" priority="613">
      <formula>IF(T48="",TRUE,IF(T48="-",TRUE,FALSE))</formula>
    </cfRule>
  </conditionalFormatting>
  <conditionalFormatting sqref="T49">
    <cfRule type="expression" dxfId="595" priority="612">
      <formula>IF(T49="",TRUE,IF(T49="-",TRUE,FALSE))</formula>
    </cfRule>
  </conditionalFormatting>
  <conditionalFormatting sqref="T52">
    <cfRule type="expression" dxfId="594" priority="609">
      <formula>IF(T52="",TRUE,IF(T52="-",TRUE,FALSE))</formula>
    </cfRule>
  </conditionalFormatting>
  <conditionalFormatting sqref="T53">
    <cfRule type="expression" dxfId="593" priority="608">
      <formula>IF(T53="",TRUE,IF(T53="-",TRUE,FALSE))</formula>
    </cfRule>
  </conditionalFormatting>
  <conditionalFormatting sqref="T54">
    <cfRule type="expression" dxfId="592" priority="607">
      <formula>IF(T54="",TRUE,IF(T54="-",TRUE,FALSE))</formula>
    </cfRule>
  </conditionalFormatting>
  <conditionalFormatting sqref="T55">
    <cfRule type="expression" dxfId="591" priority="606">
      <formula>IF(T55="",TRUE,IF(T55="-",TRUE,FALSE))</formula>
    </cfRule>
  </conditionalFormatting>
  <conditionalFormatting sqref="T56">
    <cfRule type="expression" dxfId="590" priority="605">
      <formula>IF(T56="",TRUE,IF(T56="-",TRUE,FALSE))</formula>
    </cfRule>
  </conditionalFormatting>
  <conditionalFormatting sqref="T60">
    <cfRule type="expression" dxfId="589" priority="601">
      <formula>IF(T60="",TRUE,IF(T60="-",TRUE,FALSE))</formula>
    </cfRule>
  </conditionalFormatting>
  <conditionalFormatting sqref="T61">
    <cfRule type="expression" dxfId="588" priority="600">
      <formula>IF(T61="",TRUE,IF(T61="-",TRUE,FALSE))</formula>
    </cfRule>
  </conditionalFormatting>
  <conditionalFormatting sqref="T62">
    <cfRule type="expression" dxfId="587" priority="599">
      <formula>IF(T62="",TRUE,IF(T62="-",TRUE,FALSE))</formula>
    </cfRule>
  </conditionalFormatting>
  <conditionalFormatting sqref="T63">
    <cfRule type="expression" dxfId="586" priority="598">
      <formula>IF(T63="",TRUE,IF(T63="-",TRUE,FALSE))</formula>
    </cfRule>
  </conditionalFormatting>
  <conditionalFormatting sqref="T64">
    <cfRule type="expression" dxfId="585" priority="597">
      <formula>IF(T64="",TRUE,IF(T64="-",TRUE,FALSE))</formula>
    </cfRule>
  </conditionalFormatting>
  <conditionalFormatting sqref="T65">
    <cfRule type="expression" dxfId="584" priority="596">
      <formula>IF(T65="",TRUE,IF(T65="-",TRUE,FALSE))</formula>
    </cfRule>
  </conditionalFormatting>
  <conditionalFormatting sqref="T66">
    <cfRule type="expression" dxfId="583" priority="595">
      <formula>IF(T66="",TRUE,IF(T66="-",TRUE,FALSE))</formula>
    </cfRule>
  </conditionalFormatting>
  <conditionalFormatting sqref="T67">
    <cfRule type="expression" dxfId="582" priority="594">
      <formula>IF(T67="",TRUE,IF(T67="-",TRUE,FALSE))</formula>
    </cfRule>
  </conditionalFormatting>
  <conditionalFormatting sqref="T68">
    <cfRule type="expression" dxfId="581" priority="593">
      <formula>IF(T68="",TRUE,IF(T68="-",TRUE,FALSE))</formula>
    </cfRule>
  </conditionalFormatting>
  <conditionalFormatting sqref="T69">
    <cfRule type="expression" dxfId="580" priority="592">
      <formula>IF(T69="",TRUE,IF(T69="-",TRUE,FALSE))</formula>
    </cfRule>
  </conditionalFormatting>
  <conditionalFormatting sqref="T70">
    <cfRule type="expression" dxfId="579" priority="591">
      <formula>IF(T70="",TRUE,IF(T70="-",TRUE,FALSE))</formula>
    </cfRule>
  </conditionalFormatting>
  <conditionalFormatting sqref="T71">
    <cfRule type="expression" dxfId="578" priority="590">
      <formula>IF(T71="",TRUE,IF(T71="-",TRUE,FALSE))</formula>
    </cfRule>
  </conditionalFormatting>
  <conditionalFormatting sqref="T72">
    <cfRule type="expression" dxfId="577" priority="589">
      <formula>IF(T72="",TRUE,IF(T72="-",TRUE,FALSE))</formula>
    </cfRule>
  </conditionalFormatting>
  <conditionalFormatting sqref="T76">
    <cfRule type="expression" dxfId="576" priority="585">
      <formula>IF(T76="",TRUE,IF(T76="-",TRUE,FALSE))</formula>
    </cfRule>
  </conditionalFormatting>
  <conditionalFormatting sqref="T77">
    <cfRule type="expression" dxfId="575" priority="584">
      <formula>IF(T77="",TRUE,IF(T77="-",TRUE,FALSE))</formula>
    </cfRule>
  </conditionalFormatting>
  <conditionalFormatting sqref="U77">
    <cfRule type="expression" dxfId="574" priority="583">
      <formula>IF(U77="",TRUE,IF(U77="-",TRUE,FALSE))</formula>
    </cfRule>
  </conditionalFormatting>
  <conditionalFormatting sqref="U76">
    <cfRule type="expression" dxfId="573" priority="582">
      <formula>IF(U76="",TRUE,IF(U76="-",TRUE,FALSE))</formula>
    </cfRule>
  </conditionalFormatting>
  <conditionalFormatting sqref="U75">
    <cfRule type="expression" dxfId="572" priority="581">
      <formula>IF(U75="",TRUE,IF(U75="-",TRUE,FALSE))</formula>
    </cfRule>
  </conditionalFormatting>
  <conditionalFormatting sqref="U71">
    <cfRule type="expression" dxfId="571" priority="577">
      <formula>IF(U71="",TRUE,IF(U71="-",TRUE,FALSE))</formula>
    </cfRule>
  </conditionalFormatting>
  <conditionalFormatting sqref="U69">
    <cfRule type="expression" dxfId="570" priority="576">
      <formula>IF(U69="",TRUE,IF(U69="-",TRUE,FALSE))</formula>
    </cfRule>
  </conditionalFormatting>
  <conditionalFormatting sqref="U70">
    <cfRule type="expression" dxfId="569" priority="575">
      <formula>IF(U70="",TRUE,IF(U70="-",TRUE,FALSE))</formula>
    </cfRule>
  </conditionalFormatting>
  <conditionalFormatting sqref="U68">
    <cfRule type="expression" dxfId="568" priority="574">
      <formula>IF(U68="",TRUE,IF(U68="-",TRUE,FALSE))</formula>
    </cfRule>
  </conditionalFormatting>
  <conditionalFormatting sqref="U67">
    <cfRule type="expression" dxfId="567" priority="573">
      <formula>IF(U67="",TRUE,IF(U67="-",TRUE,FALSE))</formula>
    </cfRule>
  </conditionalFormatting>
  <conditionalFormatting sqref="U66">
    <cfRule type="expression" dxfId="566" priority="572">
      <formula>IF(U66="",TRUE,IF(U66="-",TRUE,FALSE))</formula>
    </cfRule>
  </conditionalFormatting>
  <conditionalFormatting sqref="U65">
    <cfRule type="expression" dxfId="565" priority="571">
      <formula>IF(U65="",TRUE,IF(U65="-",TRUE,FALSE))</formula>
    </cfRule>
  </conditionalFormatting>
  <conditionalFormatting sqref="U64">
    <cfRule type="expression" dxfId="564" priority="570">
      <formula>IF(U64="",TRUE,IF(U64="-",TRUE,FALSE))</formula>
    </cfRule>
  </conditionalFormatting>
  <conditionalFormatting sqref="U63">
    <cfRule type="expression" dxfId="563" priority="569">
      <formula>IF(U63="",TRUE,IF(U63="-",TRUE,FALSE))</formula>
    </cfRule>
  </conditionalFormatting>
  <conditionalFormatting sqref="U62">
    <cfRule type="expression" dxfId="562" priority="568">
      <formula>IF(U62="",TRUE,IF(U62="-",TRUE,FALSE))</formula>
    </cfRule>
  </conditionalFormatting>
  <conditionalFormatting sqref="U61">
    <cfRule type="expression" dxfId="561" priority="567">
      <formula>IF(U61="",TRUE,IF(U61="-",TRUE,FALSE))</formula>
    </cfRule>
  </conditionalFormatting>
  <conditionalFormatting sqref="U60">
    <cfRule type="expression" dxfId="560" priority="566">
      <formula>IF(U60="",TRUE,IF(U60="-",TRUE,FALSE))</formula>
    </cfRule>
  </conditionalFormatting>
  <conditionalFormatting sqref="U59">
    <cfRule type="expression" dxfId="559" priority="565">
      <formula>IF(U59="",TRUE,IF(U59="-",TRUE,FALSE))</formula>
    </cfRule>
  </conditionalFormatting>
  <conditionalFormatting sqref="U57">
    <cfRule type="expression" dxfId="558" priority="564">
      <formula>IF(U57="",TRUE,IF(U57="-",TRUE,FALSE))</formula>
    </cfRule>
  </conditionalFormatting>
  <conditionalFormatting sqref="U56">
    <cfRule type="expression" dxfId="557" priority="563">
      <formula>IF(U56="",TRUE,IF(U56="-",TRUE,FALSE))</formula>
    </cfRule>
  </conditionalFormatting>
  <conditionalFormatting sqref="U55">
    <cfRule type="expression" dxfId="556" priority="562">
      <formula>IF(U55="",TRUE,IF(U55="-",TRUE,FALSE))</formula>
    </cfRule>
  </conditionalFormatting>
  <conditionalFormatting sqref="U54">
    <cfRule type="expression" dxfId="555" priority="561">
      <formula>IF(U54="",TRUE,IF(U54="-",TRUE,FALSE))</formula>
    </cfRule>
  </conditionalFormatting>
  <conditionalFormatting sqref="U51">
    <cfRule type="expression" dxfId="554" priority="558">
      <formula>IF(U51="",TRUE,IF(U51="-",TRUE,FALSE))</formula>
    </cfRule>
  </conditionalFormatting>
  <conditionalFormatting sqref="U50">
    <cfRule type="expression" dxfId="553" priority="557">
      <formula>IF(U50="",TRUE,IF(U50="-",TRUE,FALSE))</formula>
    </cfRule>
  </conditionalFormatting>
  <conditionalFormatting sqref="U49">
    <cfRule type="expression" dxfId="552" priority="556">
      <formula>IF(U49="",TRUE,IF(U49="-",TRUE,FALSE))</formula>
    </cfRule>
  </conditionalFormatting>
  <conditionalFormatting sqref="U48">
    <cfRule type="expression" dxfId="551" priority="555">
      <formula>IF(U48="",TRUE,IF(U48="-",TRUE,FALSE))</formula>
    </cfRule>
  </conditionalFormatting>
  <conditionalFormatting sqref="V49">
    <cfRule type="expression" dxfId="550" priority="553">
      <formula>IF(V49="",TRUE,IF(V49="-",TRUE,FALSE))</formula>
    </cfRule>
  </conditionalFormatting>
  <conditionalFormatting sqref="V50">
    <cfRule type="expression" dxfId="549" priority="552">
      <formula>IF(V50="",TRUE,IF(V50="-",TRUE,FALSE))</formula>
    </cfRule>
  </conditionalFormatting>
  <conditionalFormatting sqref="V51">
    <cfRule type="expression" dxfId="548" priority="551">
      <formula>IF(V51="",TRUE,IF(V51="-",TRUE,FALSE))</formula>
    </cfRule>
  </conditionalFormatting>
  <conditionalFormatting sqref="V54">
    <cfRule type="expression" dxfId="547" priority="548">
      <formula>IF(V54="",TRUE,IF(V54="-",TRUE,FALSE))</formula>
    </cfRule>
  </conditionalFormatting>
  <conditionalFormatting sqref="V56">
    <cfRule type="expression" dxfId="546" priority="546">
      <formula>IF(V56="",TRUE,IF(V56="-",TRUE,FALSE))</formula>
    </cfRule>
  </conditionalFormatting>
  <conditionalFormatting sqref="V58">
    <cfRule type="expression" dxfId="545" priority="545">
      <formula>IF(V58="",TRUE,IF(V58="-",TRUE,FALSE))</formula>
    </cfRule>
  </conditionalFormatting>
  <conditionalFormatting sqref="V59">
    <cfRule type="expression" dxfId="544" priority="544">
      <formula>IF(V59="",TRUE,IF(V59="-",TRUE,FALSE))</formula>
    </cfRule>
  </conditionalFormatting>
  <conditionalFormatting sqref="V65">
    <cfRule type="expression" dxfId="543" priority="538">
      <formula>IF(V65="",TRUE,IF(V65="-",TRUE,FALSE))</formula>
    </cfRule>
  </conditionalFormatting>
  <conditionalFormatting sqref="V66">
    <cfRule type="expression" dxfId="542" priority="537">
      <formula>IF(V66="",TRUE,IF(V66="-",TRUE,FALSE))</formula>
    </cfRule>
  </conditionalFormatting>
  <conditionalFormatting sqref="V67">
    <cfRule type="expression" dxfId="541" priority="536">
      <formula>IF(V67="",TRUE,IF(V67="-",TRUE,FALSE))</formula>
    </cfRule>
  </conditionalFormatting>
  <conditionalFormatting sqref="W59">
    <cfRule type="expression" dxfId="540" priority="507">
      <formula>IF(W59="",TRUE,IF(W59="-",TRUE,FALSE))</formula>
    </cfRule>
  </conditionalFormatting>
  <conditionalFormatting sqref="W70">
    <cfRule type="expression" dxfId="539" priority="518">
      <formula>IF(W70="",TRUE,IF(W70="-",TRUE,FALSE))</formula>
    </cfRule>
  </conditionalFormatting>
  <conditionalFormatting sqref="W69">
    <cfRule type="expression" dxfId="538" priority="517">
      <formula>IF(W69="",TRUE,IF(W69="-",TRUE,FALSE))</formula>
    </cfRule>
  </conditionalFormatting>
  <conditionalFormatting sqref="W60">
    <cfRule type="expression" dxfId="537" priority="508">
      <formula>IF(W60="",TRUE,IF(W60="-",TRUE,FALSE))</formula>
    </cfRule>
  </conditionalFormatting>
  <conditionalFormatting sqref="W64">
    <cfRule type="expression" dxfId="536" priority="512">
      <formula>IF(W64="",TRUE,IF(W64="-",TRUE,FALSE))</formula>
    </cfRule>
  </conditionalFormatting>
  <conditionalFormatting sqref="V55">
    <cfRule type="expression" dxfId="535" priority="547">
      <formula>IF(V55="",TRUE,IF(V55="-",TRUE,FALSE))</formula>
    </cfRule>
  </conditionalFormatting>
  <conditionalFormatting sqref="V60">
    <cfRule type="expression" dxfId="534" priority="543">
      <formula>IF(V60="",TRUE,IF(V60="-",TRUE,FALSE))</formula>
    </cfRule>
  </conditionalFormatting>
  <conditionalFormatting sqref="V61">
    <cfRule type="expression" dxfId="533" priority="542">
      <formula>IF(V61="",TRUE,IF(V61="-",TRUE,FALSE))</formula>
    </cfRule>
  </conditionalFormatting>
  <conditionalFormatting sqref="V62">
    <cfRule type="expression" dxfId="532" priority="541">
      <formula>IF(V62="",TRUE,IF(V62="-",TRUE,FALSE))</formula>
    </cfRule>
  </conditionalFormatting>
  <conditionalFormatting sqref="V63">
    <cfRule type="expression" dxfId="531" priority="540">
      <formula>IF(V63="",TRUE,IF(V63="-",TRUE,FALSE))</formula>
    </cfRule>
  </conditionalFormatting>
  <conditionalFormatting sqref="V64">
    <cfRule type="expression" dxfId="530" priority="539">
      <formula>IF(V64="",TRUE,IF(V64="-",TRUE,FALSE))</formula>
    </cfRule>
  </conditionalFormatting>
  <conditionalFormatting sqref="V68">
    <cfRule type="expression" dxfId="529" priority="535">
      <formula>IF(V68="",TRUE,IF(V68="-",TRUE,FALSE))</formula>
    </cfRule>
  </conditionalFormatting>
  <conditionalFormatting sqref="V69">
    <cfRule type="expression" dxfId="528" priority="534">
      <formula>IF(V69="",TRUE,IF(V69="-",TRUE,FALSE))</formula>
    </cfRule>
  </conditionalFormatting>
  <conditionalFormatting sqref="V70">
    <cfRule type="expression" dxfId="527" priority="533">
      <formula>IF(V70="",TRUE,IF(V70="-",TRUE,FALSE))</formula>
    </cfRule>
  </conditionalFormatting>
  <conditionalFormatting sqref="V71">
    <cfRule type="expression" dxfId="526" priority="532">
      <formula>IF(V71="",TRUE,IF(V71="-",TRUE,FALSE))</formula>
    </cfRule>
  </conditionalFormatting>
  <conditionalFormatting sqref="V72">
    <cfRule type="expression" dxfId="525" priority="531">
      <formula>IF(V72="",TRUE,IF(V72="-",TRUE,FALSE))</formula>
    </cfRule>
  </conditionalFormatting>
  <conditionalFormatting sqref="V73">
    <cfRule type="expression" dxfId="524" priority="530">
      <formula>IF(V73="",TRUE,IF(V73="-",TRUE,FALSE))</formula>
    </cfRule>
  </conditionalFormatting>
  <conditionalFormatting sqref="V74">
    <cfRule type="expression" dxfId="523" priority="529">
      <formula>IF(V74="",TRUE,IF(V74="-",TRUE,FALSE))</formula>
    </cfRule>
  </conditionalFormatting>
  <conditionalFormatting sqref="V75">
    <cfRule type="expression" dxfId="522" priority="528">
      <formula>IF(V75="",TRUE,IF(V75="-",TRUE,FALSE))</formula>
    </cfRule>
  </conditionalFormatting>
  <conditionalFormatting sqref="V76">
    <cfRule type="expression" dxfId="521" priority="527">
      <formula>IF(V76="",TRUE,IF(V76="-",TRUE,FALSE))</formula>
    </cfRule>
  </conditionalFormatting>
  <conditionalFormatting sqref="V77">
    <cfRule type="expression" dxfId="520" priority="526">
      <formula>IF(V77="",TRUE,IF(V77="-",TRUE,FALSE))</formula>
    </cfRule>
  </conditionalFormatting>
  <conditionalFormatting sqref="W77">
    <cfRule type="expression" dxfId="519" priority="525">
      <formula>IF(W77="",TRUE,IF(W77="-",TRUE,FALSE))</formula>
    </cfRule>
  </conditionalFormatting>
  <conditionalFormatting sqref="W76">
    <cfRule type="expression" dxfId="518" priority="524">
      <formula>IF(W76="",TRUE,IF(W76="-",TRUE,FALSE))</formula>
    </cfRule>
  </conditionalFormatting>
  <conditionalFormatting sqref="W75">
    <cfRule type="expression" dxfId="517" priority="523">
      <formula>IF(W75="",TRUE,IF(W75="-",TRUE,FALSE))</formula>
    </cfRule>
  </conditionalFormatting>
  <conditionalFormatting sqref="W74">
    <cfRule type="expression" dxfId="516" priority="522">
      <formula>IF(W74="",TRUE,IF(W74="-",TRUE,FALSE))</formula>
    </cfRule>
  </conditionalFormatting>
  <conditionalFormatting sqref="W73">
    <cfRule type="expression" dxfId="515" priority="521">
      <formula>IF(W73="",TRUE,IF(W73="-",TRUE,FALSE))</formula>
    </cfRule>
  </conditionalFormatting>
  <conditionalFormatting sqref="W72">
    <cfRule type="expression" dxfId="514" priority="520">
      <formula>IF(W72="",TRUE,IF(W72="-",TRUE,FALSE))</formula>
    </cfRule>
  </conditionalFormatting>
  <conditionalFormatting sqref="W71">
    <cfRule type="expression" dxfId="513" priority="519">
      <formula>IF(W71="",TRUE,IF(W71="-",TRUE,FALSE))</formula>
    </cfRule>
  </conditionalFormatting>
  <conditionalFormatting sqref="W68">
    <cfRule type="expression" dxfId="512" priority="516">
      <formula>IF(W68="",TRUE,IF(W68="-",TRUE,FALSE))</formula>
    </cfRule>
  </conditionalFormatting>
  <conditionalFormatting sqref="W67">
    <cfRule type="expression" dxfId="511" priority="515">
      <formula>IF(W67="",TRUE,IF(W67="-",TRUE,FALSE))</formula>
    </cfRule>
  </conditionalFormatting>
  <conditionalFormatting sqref="W66">
    <cfRule type="expression" dxfId="510" priority="514">
      <formula>IF(W66="",TRUE,IF(W66="-",TRUE,FALSE))</formula>
    </cfRule>
  </conditionalFormatting>
  <conditionalFormatting sqref="W65">
    <cfRule type="expression" dxfId="509" priority="513">
      <formula>IF(W65="",TRUE,IF(W65="-",TRUE,FALSE))</formula>
    </cfRule>
  </conditionalFormatting>
  <conditionalFormatting sqref="W63">
    <cfRule type="expression" dxfId="508" priority="511">
      <formula>IF(W63="",TRUE,IF(W63="-",TRUE,FALSE))</formula>
    </cfRule>
  </conditionalFormatting>
  <conditionalFormatting sqref="W62">
    <cfRule type="expression" dxfId="507" priority="510">
      <formula>IF(W62="",TRUE,IF(W62="-",TRUE,FALSE))</formula>
    </cfRule>
  </conditionalFormatting>
  <conditionalFormatting sqref="W61">
    <cfRule type="expression" dxfId="506" priority="509">
      <formula>IF(W61="",TRUE,IF(W61="-",TRUE,FALSE))</formula>
    </cfRule>
  </conditionalFormatting>
  <conditionalFormatting sqref="X50">
    <cfRule type="expression" dxfId="505" priority="493">
      <formula>IF(X50="",TRUE,IF(X50="-",TRUE,FALSE))</formula>
    </cfRule>
  </conditionalFormatting>
  <conditionalFormatting sqref="W58">
    <cfRule type="expression" dxfId="504" priority="506">
      <formula>IF(W58="",TRUE,IF(W58="-",TRUE,FALSE))</formula>
    </cfRule>
  </conditionalFormatting>
  <conditionalFormatting sqref="W57">
    <cfRule type="expression" dxfId="503" priority="505">
      <formula>IF(W57="",TRUE,IF(W57="-",TRUE,FALSE))</formula>
    </cfRule>
  </conditionalFormatting>
  <conditionalFormatting sqref="W56">
    <cfRule type="expression" dxfId="502" priority="504">
      <formula>IF(W56="",TRUE,IF(W56="-",TRUE,FALSE))</formula>
    </cfRule>
  </conditionalFormatting>
  <conditionalFormatting sqref="W55">
    <cfRule type="expression" dxfId="501" priority="503">
      <formula>IF(W55="",TRUE,IF(W55="-",TRUE,FALSE))</formula>
    </cfRule>
  </conditionalFormatting>
  <conditionalFormatting sqref="W54">
    <cfRule type="expression" dxfId="500" priority="502">
      <formula>IF(W54="",TRUE,IF(W54="-",TRUE,FALSE))</formula>
    </cfRule>
  </conditionalFormatting>
  <conditionalFormatting sqref="W53">
    <cfRule type="expression" dxfId="499" priority="501">
      <formula>IF(W53="",TRUE,IF(W53="-",TRUE,FALSE))</formula>
    </cfRule>
  </conditionalFormatting>
  <conditionalFormatting sqref="W52">
    <cfRule type="expression" dxfId="498" priority="500">
      <formula>IF(W52="",TRUE,IF(W52="-",TRUE,FALSE))</formula>
    </cfRule>
  </conditionalFormatting>
  <conditionalFormatting sqref="W51">
    <cfRule type="expression" dxfId="497" priority="499">
      <formula>IF(W51="",TRUE,IF(W51="-",TRUE,FALSE))</formula>
    </cfRule>
  </conditionalFormatting>
  <conditionalFormatting sqref="W50">
    <cfRule type="expression" dxfId="496" priority="498">
      <formula>IF(W50="",TRUE,IF(W50="-",TRUE,FALSE))</formula>
    </cfRule>
  </conditionalFormatting>
  <conditionalFormatting sqref="W49">
    <cfRule type="expression" dxfId="495" priority="497">
      <formula>IF(W49="",TRUE,IF(W49="-",TRUE,FALSE))</formula>
    </cfRule>
  </conditionalFormatting>
  <conditionalFormatting sqref="W48">
    <cfRule type="expression" dxfId="494" priority="496">
      <formula>IF(W48="",TRUE,IF(W48="-",TRUE,FALSE))</formula>
    </cfRule>
  </conditionalFormatting>
  <conditionalFormatting sqref="X48">
    <cfRule type="expression" dxfId="493" priority="495">
      <formula>IF(X48="",TRUE,IF(X48="-",TRUE,FALSE))</formula>
    </cfRule>
  </conditionalFormatting>
  <conditionalFormatting sqref="Y59">
    <cfRule type="expression" dxfId="492" priority="454">
      <formula>IF(Y59="",TRUE,IF(Y59="-",TRUE,FALSE))</formula>
    </cfRule>
  </conditionalFormatting>
  <conditionalFormatting sqref="X49">
    <cfRule type="expression" dxfId="491" priority="494">
      <formula>IF(X49="",TRUE,IF(X49="-",TRUE,FALSE))</formula>
    </cfRule>
  </conditionalFormatting>
  <conditionalFormatting sqref="X51">
    <cfRule type="expression" dxfId="490" priority="492">
      <formula>IF(X51="",TRUE,IF(X51="-",TRUE,FALSE))</formula>
    </cfRule>
  </conditionalFormatting>
  <conditionalFormatting sqref="X52">
    <cfRule type="expression" dxfId="489" priority="491">
      <formula>IF(X52="",TRUE,IF(X52="-",TRUE,FALSE))</formula>
    </cfRule>
  </conditionalFormatting>
  <conditionalFormatting sqref="X53">
    <cfRule type="expression" dxfId="488" priority="490">
      <formula>IF(X53="",TRUE,IF(X53="-",TRUE,FALSE))</formula>
    </cfRule>
  </conditionalFormatting>
  <conditionalFormatting sqref="X54">
    <cfRule type="expression" dxfId="487" priority="489">
      <formula>IF(X54="",TRUE,IF(X54="-",TRUE,FALSE))</formula>
    </cfRule>
  </conditionalFormatting>
  <conditionalFormatting sqref="X55">
    <cfRule type="expression" dxfId="486" priority="488">
      <formula>IF(X55="",TRUE,IF(X55="-",TRUE,FALSE))</formula>
    </cfRule>
  </conditionalFormatting>
  <conditionalFormatting sqref="X69">
    <cfRule type="expression" dxfId="485" priority="474">
      <formula>IF(X69="",TRUE,IF(X69="-",TRUE,FALSE))</formula>
    </cfRule>
  </conditionalFormatting>
  <conditionalFormatting sqref="X56">
    <cfRule type="expression" dxfId="484" priority="487">
      <formula>IF(X56="",TRUE,IF(X56="-",TRUE,FALSE))</formula>
    </cfRule>
  </conditionalFormatting>
  <conditionalFormatting sqref="X57">
    <cfRule type="expression" dxfId="483" priority="486">
      <formula>IF(X57="",TRUE,IF(X57="-",TRUE,FALSE))</formula>
    </cfRule>
  </conditionalFormatting>
  <conditionalFormatting sqref="X58">
    <cfRule type="expression" dxfId="482" priority="485">
      <formula>IF(X58="",TRUE,IF(X58="-",TRUE,FALSE))</formula>
    </cfRule>
  </conditionalFormatting>
  <conditionalFormatting sqref="X59">
    <cfRule type="expression" dxfId="481" priority="484">
      <formula>IF(X59="",TRUE,IF(X59="-",TRUE,FALSE))</formula>
    </cfRule>
  </conditionalFormatting>
  <conditionalFormatting sqref="X60">
    <cfRule type="expression" dxfId="480" priority="483">
      <formula>IF(X60="",TRUE,IF(X60="-",TRUE,FALSE))</formula>
    </cfRule>
  </conditionalFormatting>
  <conditionalFormatting sqref="X61">
    <cfRule type="expression" dxfId="479" priority="482">
      <formula>IF(X61="",TRUE,IF(X61="-",TRUE,FALSE))</formula>
    </cfRule>
  </conditionalFormatting>
  <conditionalFormatting sqref="X62">
    <cfRule type="expression" dxfId="478" priority="481">
      <formula>IF(X62="",TRUE,IF(X62="-",TRUE,FALSE))</formula>
    </cfRule>
  </conditionalFormatting>
  <conditionalFormatting sqref="X63">
    <cfRule type="expression" dxfId="477" priority="480">
      <formula>IF(X63="",TRUE,IF(X63="-",TRUE,FALSE))</formula>
    </cfRule>
  </conditionalFormatting>
  <conditionalFormatting sqref="X64">
    <cfRule type="expression" dxfId="476" priority="479">
      <formula>IF(X64="",TRUE,IF(X64="-",TRUE,FALSE))</formula>
    </cfRule>
  </conditionalFormatting>
  <conditionalFormatting sqref="X65">
    <cfRule type="expression" dxfId="475" priority="478">
      <formula>IF(X65="",TRUE,IF(X65="-",TRUE,FALSE))</formula>
    </cfRule>
  </conditionalFormatting>
  <conditionalFormatting sqref="X66">
    <cfRule type="expression" dxfId="474" priority="477">
      <formula>IF(X66="",TRUE,IF(X66="-",TRUE,FALSE))</formula>
    </cfRule>
  </conditionalFormatting>
  <conditionalFormatting sqref="X67">
    <cfRule type="expression" dxfId="473" priority="476">
      <formula>IF(X67="",TRUE,IF(X67="-",TRUE,FALSE))</formula>
    </cfRule>
  </conditionalFormatting>
  <conditionalFormatting sqref="X68">
    <cfRule type="expression" dxfId="472" priority="475">
      <formula>IF(X68="",TRUE,IF(X68="-",TRUE,FALSE))</formula>
    </cfRule>
  </conditionalFormatting>
  <conditionalFormatting sqref="X70">
    <cfRule type="expression" dxfId="471" priority="473">
      <formula>IF(X70="",TRUE,IF(X70="-",TRUE,FALSE))</formula>
    </cfRule>
  </conditionalFormatting>
  <conditionalFormatting sqref="X71">
    <cfRule type="expression" dxfId="470" priority="472">
      <formula>IF(X71="",TRUE,IF(X71="-",TRUE,FALSE))</formula>
    </cfRule>
  </conditionalFormatting>
  <conditionalFormatting sqref="X72">
    <cfRule type="expression" dxfId="469" priority="471">
      <formula>IF(X72="",TRUE,IF(X72="-",TRUE,FALSE))</formula>
    </cfRule>
  </conditionalFormatting>
  <conditionalFormatting sqref="X73">
    <cfRule type="expression" dxfId="468" priority="470">
      <formula>IF(X73="",TRUE,IF(X73="-",TRUE,FALSE))</formula>
    </cfRule>
  </conditionalFormatting>
  <conditionalFormatting sqref="X74">
    <cfRule type="expression" dxfId="467" priority="469">
      <formula>IF(X74="",TRUE,IF(X74="-",TRUE,FALSE))</formula>
    </cfRule>
  </conditionalFormatting>
  <conditionalFormatting sqref="X75">
    <cfRule type="expression" dxfId="466" priority="468">
      <formula>IF(X75="",TRUE,IF(X75="-",TRUE,FALSE))</formula>
    </cfRule>
  </conditionalFormatting>
  <conditionalFormatting sqref="X76">
    <cfRule type="expression" dxfId="465" priority="467">
      <formula>IF(X76="",TRUE,IF(X76="-",TRUE,FALSE))</formula>
    </cfRule>
  </conditionalFormatting>
  <conditionalFormatting sqref="X77">
    <cfRule type="expression" dxfId="464" priority="466">
      <formula>IF(X77="",TRUE,IF(X77="-",TRUE,FALSE))</formula>
    </cfRule>
  </conditionalFormatting>
  <conditionalFormatting sqref="Y48">
    <cfRule type="expression" dxfId="463" priority="465">
      <formula>IF(Y48="",TRUE,IF(Y48="-",TRUE,FALSE))</formula>
    </cfRule>
  </conditionalFormatting>
  <conditionalFormatting sqref="Y49">
    <cfRule type="expression" dxfId="462" priority="464">
      <formula>IF(Y49="",TRUE,IF(Y49="-",TRUE,FALSE))</formula>
    </cfRule>
  </conditionalFormatting>
  <conditionalFormatting sqref="Y50">
    <cfRule type="expression" dxfId="461" priority="463">
      <formula>IF(Y50="",TRUE,IF(Y50="-",TRUE,FALSE))</formula>
    </cfRule>
  </conditionalFormatting>
  <conditionalFormatting sqref="Y51">
    <cfRule type="expression" dxfId="460" priority="462">
      <formula>IF(Y51="",TRUE,IF(Y51="-",TRUE,FALSE))</formula>
    </cfRule>
  </conditionalFormatting>
  <conditionalFormatting sqref="Y52">
    <cfRule type="expression" dxfId="459" priority="461">
      <formula>IF(Y52="",TRUE,IF(Y52="-",TRUE,FALSE))</formula>
    </cfRule>
  </conditionalFormatting>
  <conditionalFormatting sqref="Y53">
    <cfRule type="expression" dxfId="458" priority="460">
      <formula>IF(Y53="",TRUE,IF(Y53="-",TRUE,FALSE))</formula>
    </cfRule>
  </conditionalFormatting>
  <conditionalFormatting sqref="Y54">
    <cfRule type="expression" dxfId="457" priority="459">
      <formula>IF(Y54="",TRUE,IF(Y54="-",TRUE,FALSE))</formula>
    </cfRule>
  </conditionalFormatting>
  <conditionalFormatting sqref="Y55">
    <cfRule type="expression" dxfId="456" priority="458">
      <formula>IF(Y55="",TRUE,IF(Y55="-",TRUE,FALSE))</formula>
    </cfRule>
  </conditionalFormatting>
  <conditionalFormatting sqref="Y56">
    <cfRule type="expression" dxfId="455" priority="457">
      <formula>IF(Y56="",TRUE,IF(Y56="-",TRUE,FALSE))</formula>
    </cfRule>
  </conditionalFormatting>
  <conditionalFormatting sqref="Y57">
    <cfRule type="expression" dxfId="454" priority="456">
      <formula>IF(Y57="",TRUE,IF(Y57="-",TRUE,FALSE))</formula>
    </cfRule>
  </conditionalFormatting>
  <conditionalFormatting sqref="Y58">
    <cfRule type="expression" dxfId="453" priority="455">
      <formula>IF(Y58="",TRUE,IF(Y58="-",TRUE,FALSE))</formula>
    </cfRule>
  </conditionalFormatting>
  <conditionalFormatting sqref="Y60">
    <cfRule type="expression" dxfId="452" priority="453">
      <formula>IF(Y60="",TRUE,IF(Y60="-",TRUE,FALSE))</formula>
    </cfRule>
  </conditionalFormatting>
  <conditionalFormatting sqref="Y61">
    <cfRule type="expression" dxfId="451" priority="452">
      <formula>IF(Y61="",TRUE,IF(Y61="-",TRUE,FALSE))</formula>
    </cfRule>
  </conditionalFormatting>
  <conditionalFormatting sqref="Y62">
    <cfRule type="expression" dxfId="450" priority="451">
      <formula>IF(Y62="",TRUE,IF(Y62="-",TRUE,FALSE))</formula>
    </cfRule>
  </conditionalFormatting>
  <conditionalFormatting sqref="Y63">
    <cfRule type="expression" dxfId="449" priority="450">
      <formula>IF(Y63="",TRUE,IF(Y63="-",TRUE,FALSE))</formula>
    </cfRule>
  </conditionalFormatting>
  <conditionalFormatting sqref="Y64">
    <cfRule type="expression" dxfId="448" priority="449">
      <formula>IF(Y64="",TRUE,IF(Y64="-",TRUE,FALSE))</formula>
    </cfRule>
  </conditionalFormatting>
  <conditionalFormatting sqref="AB62">
    <cfRule type="expression" dxfId="447" priority="348">
      <formula>IF(AB62="",TRUE,IF(AB62="-",TRUE,FALSE))</formula>
    </cfRule>
  </conditionalFormatting>
  <conditionalFormatting sqref="AB55">
    <cfRule type="expression" dxfId="446" priority="341">
      <formula>IF(AB55="",TRUE,IF(AB55="-",TRUE,FALSE))</formula>
    </cfRule>
  </conditionalFormatting>
  <conditionalFormatting sqref="AB54">
    <cfRule type="expression" dxfId="445" priority="340">
      <formula>IF(AB54="",TRUE,IF(AB54="-",TRUE,FALSE))</formula>
    </cfRule>
  </conditionalFormatting>
  <conditionalFormatting sqref="AB53">
    <cfRule type="expression" dxfId="444" priority="339">
      <formula>IF(AB53="",TRUE,IF(AB53="-",TRUE,FALSE))</formula>
    </cfRule>
  </conditionalFormatting>
  <conditionalFormatting sqref="AC48">
    <cfRule type="expression" dxfId="443" priority="333">
      <formula>IF(AC48="",TRUE,IF(AC48="-",TRUE,FALSE))</formula>
    </cfRule>
  </conditionalFormatting>
  <conditionalFormatting sqref="AC51">
    <cfRule type="expression" dxfId="442" priority="330">
      <formula>IF(AC51="",TRUE,IF(AC51="-",TRUE,FALSE))</formula>
    </cfRule>
  </conditionalFormatting>
  <conditionalFormatting sqref="AC52">
    <cfRule type="expression" dxfId="441" priority="329">
      <formula>IF(AC52="",TRUE,IF(AC52="-",TRUE,FALSE))</formula>
    </cfRule>
  </conditionalFormatting>
  <conditionalFormatting sqref="AC54">
    <cfRule type="expression" dxfId="440" priority="327">
      <formula>IF(AC54="",TRUE,IF(AC54="-",TRUE,FALSE))</formula>
    </cfRule>
  </conditionalFormatting>
  <conditionalFormatting sqref="AC64">
    <cfRule type="expression" dxfId="439" priority="319">
      <formula>IF(AC64="",TRUE,IF(AC64="-",TRUE,FALSE))</formula>
    </cfRule>
  </conditionalFormatting>
  <conditionalFormatting sqref="AC56">
    <cfRule type="expression" dxfId="438" priority="317">
      <formula>IF(AC56="",TRUE,IF(AC56="-",TRUE,FALSE))</formula>
    </cfRule>
  </conditionalFormatting>
  <conditionalFormatting sqref="AC70">
    <cfRule type="expression" dxfId="437" priority="312">
      <formula>IF(AC70="",TRUE,IF(AC70="-",TRUE,FALSE))</formula>
    </cfRule>
  </conditionalFormatting>
  <conditionalFormatting sqref="AC73">
    <cfRule type="expression" dxfId="436" priority="309">
      <formula>IF(AC73="",TRUE,IF(AC73="-",TRUE,FALSE))</formula>
    </cfRule>
  </conditionalFormatting>
  <conditionalFormatting sqref="AD73">
    <cfRule type="expression" dxfId="435" priority="308">
      <formula>IF(AD73="",TRUE,IF(AD73="-",TRUE,FALSE))</formula>
    </cfRule>
  </conditionalFormatting>
  <conditionalFormatting sqref="AD53">
    <cfRule type="expression" dxfId="434" priority="298">
      <formula>IF(AD53="",TRUE,IF(AD53="-",TRUE,FALSE))</formula>
    </cfRule>
  </conditionalFormatting>
  <conditionalFormatting sqref="AD54">
    <cfRule type="expression" dxfId="433" priority="297">
      <formula>IF(AD54="",TRUE,IF(AD54="-",TRUE,FALSE))</formula>
    </cfRule>
  </conditionalFormatting>
  <conditionalFormatting sqref="AD58">
    <cfRule type="expression" dxfId="432" priority="291">
      <formula>IF(AD58="",TRUE,IF(AD58="-",TRUE,FALSE))</formula>
    </cfRule>
  </conditionalFormatting>
  <conditionalFormatting sqref="AD60">
    <cfRule type="expression" dxfId="431" priority="290">
      <formula>IF(AD60="",TRUE,IF(AD60="-",TRUE,FALSE))</formula>
    </cfRule>
  </conditionalFormatting>
  <conditionalFormatting sqref="AD61">
    <cfRule type="expression" dxfId="430" priority="289">
      <formula>IF(AD61="",TRUE,IF(AD61="-",TRUE,FALSE))</formula>
    </cfRule>
  </conditionalFormatting>
  <conditionalFormatting sqref="AE49">
    <cfRule type="expression" dxfId="429" priority="275">
      <formula>IF(AE49="",TRUE,IF(AE49="-",TRUE,FALSE))</formula>
    </cfRule>
  </conditionalFormatting>
  <conditionalFormatting sqref="AE50">
    <cfRule type="expression" dxfId="428" priority="274">
      <formula>IF(AE50="",TRUE,IF(AE50="-",TRUE,FALSE))</formula>
    </cfRule>
  </conditionalFormatting>
  <conditionalFormatting sqref="AE51">
    <cfRule type="expression" dxfId="427" priority="273">
      <formula>IF(AE51="",TRUE,IF(AE51="-",TRUE,FALSE))</formula>
    </cfRule>
  </conditionalFormatting>
  <conditionalFormatting sqref="AE57">
    <cfRule type="expression" dxfId="426" priority="267">
      <formula>IF(AE57="",TRUE,IF(AE57="-",TRUE,FALSE))</formula>
    </cfRule>
  </conditionalFormatting>
  <conditionalFormatting sqref="AE58">
    <cfRule type="expression" dxfId="425" priority="266">
      <formula>IF(AE58="",TRUE,IF(AE58="-",TRUE,FALSE))</formula>
    </cfRule>
  </conditionalFormatting>
  <conditionalFormatting sqref="AE59">
    <cfRule type="expression" dxfId="424" priority="265">
      <formula>IF(AE59="",TRUE,IF(AE59="-",TRUE,FALSE))</formula>
    </cfRule>
  </conditionalFormatting>
  <conditionalFormatting sqref="Y65">
    <cfRule type="expression" dxfId="423" priority="448">
      <formula>IF(Y65="",TRUE,IF(Y65="-",TRUE,FALSE))</formula>
    </cfRule>
  </conditionalFormatting>
  <conditionalFormatting sqref="Y66">
    <cfRule type="expression" dxfId="422" priority="447">
      <formula>IF(Y66="",TRUE,IF(Y66="-",TRUE,FALSE))</formula>
    </cfRule>
  </conditionalFormatting>
  <conditionalFormatting sqref="Y67">
    <cfRule type="expression" dxfId="421" priority="446">
      <formula>IF(Y67="",TRUE,IF(Y67="-",TRUE,FALSE))</formula>
    </cfRule>
  </conditionalFormatting>
  <conditionalFormatting sqref="Y68">
    <cfRule type="expression" dxfId="420" priority="445">
      <formula>IF(Y68="",TRUE,IF(Y68="-",TRUE,FALSE))</formula>
    </cfRule>
  </conditionalFormatting>
  <conditionalFormatting sqref="Y69">
    <cfRule type="expression" dxfId="419" priority="444">
      <formula>IF(Y69="",TRUE,IF(Y69="-",TRUE,FALSE))</formula>
    </cfRule>
  </conditionalFormatting>
  <conditionalFormatting sqref="Y70">
    <cfRule type="expression" dxfId="418" priority="443">
      <formula>IF(Y70="",TRUE,IF(Y70="-",TRUE,FALSE))</formula>
    </cfRule>
  </conditionalFormatting>
  <conditionalFormatting sqref="Y71">
    <cfRule type="expression" dxfId="417" priority="442">
      <formula>IF(Y71="",TRUE,IF(Y71="-",TRUE,FALSE))</formula>
    </cfRule>
  </conditionalFormatting>
  <conditionalFormatting sqref="Y72">
    <cfRule type="expression" dxfId="416" priority="441">
      <formula>IF(Y72="",TRUE,IF(Y72="-",TRUE,FALSE))</formula>
    </cfRule>
  </conditionalFormatting>
  <conditionalFormatting sqref="Y73">
    <cfRule type="expression" dxfId="415" priority="440">
      <formula>IF(Y73="",TRUE,IF(Y73="-",TRUE,FALSE))</formula>
    </cfRule>
  </conditionalFormatting>
  <conditionalFormatting sqref="Y74">
    <cfRule type="expression" dxfId="414" priority="439">
      <formula>IF(Y74="",TRUE,IF(Y74="-",TRUE,FALSE))</formula>
    </cfRule>
  </conditionalFormatting>
  <conditionalFormatting sqref="Y75">
    <cfRule type="expression" dxfId="413" priority="438">
      <formula>IF(Y75="",TRUE,IF(Y75="-",TRUE,FALSE))</formula>
    </cfRule>
  </conditionalFormatting>
  <conditionalFormatting sqref="Y76">
    <cfRule type="expression" dxfId="412" priority="437">
      <formula>IF(Y76="",TRUE,IF(Y76="-",TRUE,FALSE))</formula>
    </cfRule>
  </conditionalFormatting>
  <conditionalFormatting sqref="Y77">
    <cfRule type="expression" dxfId="411" priority="436">
      <formula>IF(Y77="",TRUE,IF(Y77="-",TRUE,FALSE))</formula>
    </cfRule>
  </conditionalFormatting>
  <conditionalFormatting sqref="Z77">
    <cfRule type="expression" dxfId="410" priority="435">
      <formula>IF(Z77="",TRUE,IF(Z77="-",TRUE,FALSE))</formula>
    </cfRule>
  </conditionalFormatting>
  <conditionalFormatting sqref="Z76">
    <cfRule type="expression" dxfId="409" priority="434">
      <formula>IF(Z76="",TRUE,IF(Z76="-",TRUE,FALSE))</formula>
    </cfRule>
  </conditionalFormatting>
  <conditionalFormatting sqref="Z75">
    <cfRule type="expression" dxfId="408" priority="433">
      <formula>IF(Z75="",TRUE,IF(Z75="-",TRUE,FALSE))</formula>
    </cfRule>
  </conditionalFormatting>
  <conditionalFormatting sqref="Z74">
    <cfRule type="expression" dxfId="407" priority="432">
      <formula>IF(Z74="",TRUE,IF(Z74="-",TRUE,FALSE))</formula>
    </cfRule>
  </conditionalFormatting>
  <conditionalFormatting sqref="Z73">
    <cfRule type="expression" dxfId="406" priority="431">
      <formula>IF(Z73="",TRUE,IF(Z73="-",TRUE,FALSE))</formula>
    </cfRule>
  </conditionalFormatting>
  <conditionalFormatting sqref="L67">
    <cfRule type="expression" dxfId="405" priority="236">
      <formula>IF(L67="",TRUE,IF(L67="-",TRUE,FALSE))</formula>
    </cfRule>
  </conditionalFormatting>
  <conditionalFormatting sqref="Z72">
    <cfRule type="expression" dxfId="404" priority="430">
      <formula>IF(Z72="",TRUE,IF(Z72="-",TRUE,FALSE))</formula>
    </cfRule>
  </conditionalFormatting>
  <conditionalFormatting sqref="Z71">
    <cfRule type="expression" dxfId="403" priority="429">
      <formula>IF(Z71="",TRUE,IF(Z71="-",TRUE,FALSE))</formula>
    </cfRule>
  </conditionalFormatting>
  <conditionalFormatting sqref="Z70">
    <cfRule type="expression" dxfId="402" priority="428">
      <formula>IF(Z70="",TRUE,IF(Z70="-",TRUE,FALSE))</formula>
    </cfRule>
  </conditionalFormatting>
  <conditionalFormatting sqref="Z69">
    <cfRule type="expression" dxfId="401" priority="427">
      <formula>IF(Z69="",TRUE,IF(Z69="-",TRUE,FALSE))</formula>
    </cfRule>
  </conditionalFormatting>
  <conditionalFormatting sqref="Z68">
    <cfRule type="expression" dxfId="400" priority="426">
      <formula>IF(Z68="",TRUE,IF(Z68="-",TRUE,FALSE))</formula>
    </cfRule>
  </conditionalFormatting>
  <conditionalFormatting sqref="Z67">
    <cfRule type="expression" dxfId="399" priority="425">
      <formula>IF(Z67="",TRUE,IF(Z67="-",TRUE,FALSE))</formula>
    </cfRule>
  </conditionalFormatting>
  <conditionalFormatting sqref="Z66">
    <cfRule type="expression" dxfId="398" priority="424">
      <formula>IF(Z66="",TRUE,IF(Z66="-",TRUE,FALSE))</formula>
    </cfRule>
  </conditionalFormatting>
  <conditionalFormatting sqref="Z65">
    <cfRule type="expression" dxfId="397" priority="423">
      <formula>IF(Z65="",TRUE,IF(Z65="-",TRUE,FALSE))</formula>
    </cfRule>
  </conditionalFormatting>
  <conditionalFormatting sqref="Z64">
    <cfRule type="expression" dxfId="396" priority="422">
      <formula>IF(Z64="",TRUE,IF(Z64="-",TRUE,FALSE))</formula>
    </cfRule>
  </conditionalFormatting>
  <conditionalFormatting sqref="Z63">
    <cfRule type="expression" dxfId="395" priority="421">
      <formula>IF(Z63="",TRUE,IF(Z63="-",TRUE,FALSE))</formula>
    </cfRule>
  </conditionalFormatting>
  <conditionalFormatting sqref="Z62">
    <cfRule type="expression" dxfId="394" priority="420">
      <formula>IF(Z62="",TRUE,IF(Z62="-",TRUE,FALSE))</formula>
    </cfRule>
  </conditionalFormatting>
  <conditionalFormatting sqref="Z61">
    <cfRule type="expression" dxfId="393" priority="419">
      <formula>IF(Z61="",TRUE,IF(Z61="-",TRUE,FALSE))</formula>
    </cfRule>
  </conditionalFormatting>
  <conditionalFormatting sqref="Z60">
    <cfRule type="expression" dxfId="392" priority="418">
      <formula>IF(Z60="",TRUE,IF(Z60="-",TRUE,FALSE))</formula>
    </cfRule>
  </conditionalFormatting>
  <conditionalFormatting sqref="Z59">
    <cfRule type="expression" dxfId="391" priority="417">
      <formula>IF(Z59="",TRUE,IF(Z59="-",TRUE,FALSE))</formula>
    </cfRule>
  </conditionalFormatting>
  <conditionalFormatting sqref="Z58">
    <cfRule type="expression" dxfId="390" priority="416">
      <formula>IF(Z58="",TRUE,IF(Z58="-",TRUE,FALSE))</formula>
    </cfRule>
  </conditionalFormatting>
  <conditionalFormatting sqref="Z57">
    <cfRule type="expression" dxfId="389" priority="415">
      <formula>IF(Z57="",TRUE,IF(Z57="-",TRUE,FALSE))</formula>
    </cfRule>
  </conditionalFormatting>
  <conditionalFormatting sqref="Z56">
    <cfRule type="expression" dxfId="388" priority="414">
      <formula>IF(Z56="",TRUE,IF(Z56="-",TRUE,FALSE))</formula>
    </cfRule>
  </conditionalFormatting>
  <conditionalFormatting sqref="Z55">
    <cfRule type="expression" dxfId="387" priority="413">
      <formula>IF(Z55="",TRUE,IF(Z55="-",TRUE,FALSE))</formula>
    </cfRule>
  </conditionalFormatting>
  <conditionalFormatting sqref="Z54">
    <cfRule type="expression" dxfId="386" priority="412">
      <formula>IF(Z54="",TRUE,IF(Z54="-",TRUE,FALSE))</formula>
    </cfRule>
  </conditionalFormatting>
  <conditionalFormatting sqref="Z53">
    <cfRule type="expression" dxfId="385" priority="411">
      <formula>IF(Z53="",TRUE,IF(Z53="-",TRUE,FALSE))</formula>
    </cfRule>
  </conditionalFormatting>
  <conditionalFormatting sqref="Z52">
    <cfRule type="expression" dxfId="384" priority="410">
      <formula>IF(Z52="",TRUE,IF(Z52="-",TRUE,FALSE))</formula>
    </cfRule>
  </conditionalFormatting>
  <conditionalFormatting sqref="Z51">
    <cfRule type="expression" dxfId="383" priority="409">
      <formula>IF(Z51="",TRUE,IF(Z51="-",TRUE,FALSE))</formula>
    </cfRule>
  </conditionalFormatting>
  <conditionalFormatting sqref="Z50">
    <cfRule type="expression" dxfId="382" priority="408">
      <formula>IF(Z50="",TRUE,IF(Z50="-",TRUE,FALSE))</formula>
    </cfRule>
  </conditionalFormatting>
  <conditionalFormatting sqref="Z49">
    <cfRule type="expression" dxfId="381" priority="407">
      <formula>IF(Z49="",TRUE,IF(Z49="-",TRUE,FALSE))</formula>
    </cfRule>
  </conditionalFormatting>
  <conditionalFormatting sqref="Z48">
    <cfRule type="expression" dxfId="380" priority="406">
      <formula>IF(Z48="",TRUE,IF(Z48="-",TRUE,FALSE))</formula>
    </cfRule>
  </conditionalFormatting>
  <conditionalFormatting sqref="AA48">
    <cfRule type="expression" dxfId="379" priority="405">
      <formula>IF(AA48="",TRUE,IF(AA48="-",TRUE,FALSE))</formula>
    </cfRule>
  </conditionalFormatting>
  <conditionalFormatting sqref="AA49">
    <cfRule type="expression" dxfId="378" priority="404">
      <formula>IF(AA49="",TRUE,IF(AA49="-",TRUE,FALSE))</formula>
    </cfRule>
  </conditionalFormatting>
  <conditionalFormatting sqref="AA50">
    <cfRule type="expression" dxfId="377" priority="403">
      <formula>IF(AA50="",TRUE,IF(AA50="-",TRUE,FALSE))</formula>
    </cfRule>
  </conditionalFormatting>
  <conditionalFormatting sqref="AA51">
    <cfRule type="expression" dxfId="376" priority="402">
      <formula>IF(AA51="",TRUE,IF(AA51="-",TRUE,FALSE))</formula>
    </cfRule>
  </conditionalFormatting>
  <conditionalFormatting sqref="AA52">
    <cfRule type="expression" dxfId="375" priority="401">
      <formula>IF(AA52="",TRUE,IF(AA52="-",TRUE,FALSE))</formula>
    </cfRule>
  </conditionalFormatting>
  <conditionalFormatting sqref="AA53">
    <cfRule type="expression" dxfId="374" priority="400">
      <formula>IF(AA53="",TRUE,IF(AA53="-",TRUE,FALSE))</formula>
    </cfRule>
  </conditionalFormatting>
  <conditionalFormatting sqref="AA54">
    <cfRule type="expression" dxfId="373" priority="399">
      <formula>IF(AA54="",TRUE,IF(AA54="-",TRUE,FALSE))</formula>
    </cfRule>
  </conditionalFormatting>
  <conditionalFormatting sqref="AA55">
    <cfRule type="expression" dxfId="372" priority="398">
      <formula>IF(AA55="",TRUE,IF(AA55="-",TRUE,FALSE))</formula>
    </cfRule>
  </conditionalFormatting>
  <conditionalFormatting sqref="AA56">
    <cfRule type="expression" dxfId="371" priority="397">
      <formula>IF(AA56="",TRUE,IF(AA56="-",TRUE,FALSE))</formula>
    </cfRule>
  </conditionalFormatting>
  <conditionalFormatting sqref="AA57">
    <cfRule type="expression" dxfId="370" priority="396">
      <formula>IF(AA57="",TRUE,IF(AA57="-",TRUE,FALSE))</formula>
    </cfRule>
  </conditionalFormatting>
  <conditionalFormatting sqref="AA58">
    <cfRule type="expression" dxfId="369" priority="395">
      <formula>IF(AA58="",TRUE,IF(AA58="-",TRUE,FALSE))</formula>
    </cfRule>
  </conditionalFormatting>
  <conditionalFormatting sqref="AA59">
    <cfRule type="expression" dxfId="368" priority="394">
      <formula>IF(AA59="",TRUE,IF(AA59="-",TRUE,FALSE))</formula>
    </cfRule>
  </conditionalFormatting>
  <conditionalFormatting sqref="AA60">
    <cfRule type="expression" dxfId="367" priority="393">
      <formula>IF(AA60="",TRUE,IF(AA60="-",TRUE,FALSE))</formula>
    </cfRule>
  </conditionalFormatting>
  <conditionalFormatting sqref="AA61">
    <cfRule type="expression" dxfId="366" priority="392">
      <formula>IF(AA61="",TRUE,IF(AA61="-",TRUE,FALSE))</formula>
    </cfRule>
  </conditionalFormatting>
  <conditionalFormatting sqref="AA62">
    <cfRule type="expression" dxfId="365" priority="391">
      <formula>IF(AA62="",TRUE,IF(AA62="-",TRUE,FALSE))</formula>
    </cfRule>
  </conditionalFormatting>
  <conditionalFormatting sqref="AA63">
    <cfRule type="expression" dxfId="364" priority="390">
      <formula>IF(AA63="",TRUE,IF(AA63="-",TRUE,FALSE))</formula>
    </cfRule>
  </conditionalFormatting>
  <conditionalFormatting sqref="AA64">
    <cfRule type="expression" dxfId="363" priority="389">
      <formula>IF(AA64="",TRUE,IF(AA64="-",TRUE,FALSE))</formula>
    </cfRule>
  </conditionalFormatting>
  <conditionalFormatting sqref="AA65">
    <cfRule type="expression" dxfId="362" priority="388">
      <formula>IF(AA65="",TRUE,IF(AA65="-",TRUE,FALSE))</formula>
    </cfRule>
  </conditionalFormatting>
  <conditionalFormatting sqref="AA66">
    <cfRule type="expression" dxfId="361" priority="387">
      <formula>IF(AA66="",TRUE,IF(AA66="-",TRUE,FALSE))</formula>
    </cfRule>
  </conditionalFormatting>
  <conditionalFormatting sqref="AA67">
    <cfRule type="expression" dxfId="360" priority="386">
      <formula>IF(AA67="",TRUE,IF(AA67="-",TRUE,FALSE))</formula>
    </cfRule>
  </conditionalFormatting>
  <conditionalFormatting sqref="AA68">
    <cfRule type="expression" dxfId="359" priority="385">
      <formula>IF(AA68="",TRUE,IF(AA68="-",TRUE,FALSE))</formula>
    </cfRule>
  </conditionalFormatting>
  <conditionalFormatting sqref="AA69">
    <cfRule type="expression" dxfId="358" priority="384">
      <formula>IF(AA69="",TRUE,IF(AA69="-",TRUE,FALSE))</formula>
    </cfRule>
  </conditionalFormatting>
  <conditionalFormatting sqref="AA70">
    <cfRule type="expression" dxfId="357" priority="383">
      <formula>IF(AA70="",TRUE,IF(AA70="-",TRUE,FALSE))</formula>
    </cfRule>
  </conditionalFormatting>
  <conditionalFormatting sqref="AA71">
    <cfRule type="expression" dxfId="356" priority="382">
      <formula>IF(AA71="",TRUE,IF(AA71="-",TRUE,FALSE))</formula>
    </cfRule>
  </conditionalFormatting>
  <conditionalFormatting sqref="AA72">
    <cfRule type="expression" dxfId="355" priority="381">
      <formula>IF(AA72="",TRUE,IF(AA72="-",TRUE,FALSE))</formula>
    </cfRule>
  </conditionalFormatting>
  <conditionalFormatting sqref="AA73">
    <cfRule type="expression" dxfId="354" priority="380">
      <formula>IF(AA73="",TRUE,IF(AA73="-",TRUE,FALSE))</formula>
    </cfRule>
  </conditionalFormatting>
  <conditionalFormatting sqref="AA74">
    <cfRule type="expression" dxfId="353" priority="379">
      <formula>IF(AA74="",TRUE,IF(AA74="-",TRUE,FALSE))</formula>
    </cfRule>
  </conditionalFormatting>
  <conditionalFormatting sqref="AA75">
    <cfRule type="expression" dxfId="352" priority="378">
      <formula>IF(AA75="",TRUE,IF(AA75="-",TRUE,FALSE))</formula>
    </cfRule>
  </conditionalFormatting>
  <conditionalFormatting sqref="AA76">
    <cfRule type="expression" dxfId="351" priority="377">
      <formula>IF(AA76="",TRUE,IF(AA76="-",TRUE,FALSE))</formula>
    </cfRule>
  </conditionalFormatting>
  <conditionalFormatting sqref="AA77">
    <cfRule type="expression" dxfId="350" priority="376">
      <formula>IF(AA77="",TRUE,IF(AA77="-",TRUE,FALSE))</formula>
    </cfRule>
  </conditionalFormatting>
  <conditionalFormatting sqref="AB77">
    <cfRule type="expression" dxfId="349" priority="375">
      <formula>IF(AB77="",TRUE,IF(AB77="-",TRUE,FALSE))</formula>
    </cfRule>
  </conditionalFormatting>
  <conditionalFormatting sqref="AB76">
    <cfRule type="expression" dxfId="348" priority="374">
      <formula>IF(AB76="",TRUE,IF(AB76="-",TRUE,FALSE))</formula>
    </cfRule>
  </conditionalFormatting>
  <conditionalFormatting sqref="AB75">
    <cfRule type="expression" dxfId="347" priority="373">
      <formula>IF(AB75="",TRUE,IF(AB75="-",TRUE,FALSE))</formula>
    </cfRule>
  </conditionalFormatting>
  <conditionalFormatting sqref="C48">
    <cfRule type="expression" dxfId="346" priority="247">
      <formula>IF(C48="",TRUE,IF(C48="-",TRUE,FALSE))</formula>
    </cfRule>
  </conditionalFormatting>
  <conditionalFormatting sqref="AC75">
    <cfRule type="expression" dxfId="345" priority="372">
      <formula>IF(AC75="",TRUE,IF(AC75="-",TRUE,FALSE))</formula>
    </cfRule>
  </conditionalFormatting>
  <conditionalFormatting sqref="AC76">
    <cfRule type="expression" dxfId="344" priority="371">
      <formula>IF(AC76="",TRUE,IF(AC76="-",TRUE,FALSE))</formula>
    </cfRule>
  </conditionalFormatting>
  <conditionalFormatting sqref="AC77">
    <cfRule type="expression" dxfId="343" priority="370">
      <formula>IF(AC77="",TRUE,IF(AC77="-",TRUE,FALSE))</formula>
    </cfRule>
  </conditionalFormatting>
  <conditionalFormatting sqref="AD77">
    <cfRule type="expression" dxfId="342" priority="369">
      <formula>IF(AD77="",TRUE,IF(AD77="-",TRUE,FALSE))</formula>
    </cfRule>
  </conditionalFormatting>
  <conditionalFormatting sqref="AE77">
    <cfRule type="expression" dxfId="341" priority="368">
      <formula>IF(AE77="",TRUE,IF(AE77="-",TRUE,FALSE))</formula>
    </cfRule>
  </conditionalFormatting>
  <conditionalFormatting sqref="AE76">
    <cfRule type="expression" dxfId="340" priority="367">
      <formula>IF(AE76="",TRUE,IF(AE76="-",TRUE,FALSE))</formula>
    </cfRule>
  </conditionalFormatting>
  <conditionalFormatting sqref="AD76">
    <cfRule type="expression" dxfId="339" priority="366">
      <formula>IF(AD76="",TRUE,IF(AD76="-",TRUE,FALSE))</formula>
    </cfRule>
  </conditionalFormatting>
  <conditionalFormatting sqref="AD75">
    <cfRule type="expression" dxfId="338" priority="365">
      <formula>IF(AD75="",TRUE,IF(AD75="-",TRUE,FALSE))</formula>
    </cfRule>
  </conditionalFormatting>
  <conditionalFormatting sqref="AE75">
    <cfRule type="expression" dxfId="337" priority="364">
      <formula>IF(AE75="",TRUE,IF(AE75="-",TRUE,FALSE))</formula>
    </cfRule>
  </conditionalFormatting>
  <conditionalFormatting sqref="AE74">
    <cfRule type="expression" dxfId="336" priority="363">
      <formula>IF(AE74="",TRUE,IF(AE74="-",TRUE,FALSE))</formula>
    </cfRule>
  </conditionalFormatting>
  <conditionalFormatting sqref="AD74">
    <cfRule type="expression" dxfId="335" priority="362">
      <formula>IF(AD74="",TRUE,IF(AD74="-",TRUE,FALSE))</formula>
    </cfRule>
  </conditionalFormatting>
  <conditionalFormatting sqref="AC74">
    <cfRule type="expression" dxfId="334" priority="361">
      <formula>IF(AC74="",TRUE,IF(AC74="-",TRUE,FALSE))</formula>
    </cfRule>
  </conditionalFormatting>
  <conditionalFormatting sqref="AB74">
    <cfRule type="expression" dxfId="333" priority="360">
      <formula>IF(AB74="",TRUE,IF(AB74="-",TRUE,FALSE))</formula>
    </cfRule>
  </conditionalFormatting>
  <conditionalFormatting sqref="AB73">
    <cfRule type="expression" dxfId="332" priority="359">
      <formula>IF(AB73="",TRUE,IF(AB73="-",TRUE,FALSE))</formula>
    </cfRule>
  </conditionalFormatting>
  <conditionalFormatting sqref="AB72">
    <cfRule type="expression" dxfId="331" priority="358">
      <formula>IF(AB72="",TRUE,IF(AB72="-",TRUE,FALSE))</formula>
    </cfRule>
  </conditionalFormatting>
  <conditionalFormatting sqref="AB71">
    <cfRule type="expression" dxfId="330" priority="357">
      <formula>IF(AB71="",TRUE,IF(AB71="-",TRUE,FALSE))</formula>
    </cfRule>
  </conditionalFormatting>
  <conditionalFormatting sqref="AB70">
    <cfRule type="expression" dxfId="329" priority="356">
      <formula>IF(AB70="",TRUE,IF(AB70="-",TRUE,FALSE))</formula>
    </cfRule>
  </conditionalFormatting>
  <conditionalFormatting sqref="AB69">
    <cfRule type="expression" dxfId="328" priority="355">
      <formula>IF(AB69="",TRUE,IF(AB69="-",TRUE,FALSE))</formula>
    </cfRule>
  </conditionalFormatting>
  <conditionalFormatting sqref="AB68">
    <cfRule type="expression" dxfId="327" priority="354">
      <formula>IF(AB68="",TRUE,IF(AB68="-",TRUE,FALSE))</formula>
    </cfRule>
  </conditionalFormatting>
  <conditionalFormatting sqref="AB67">
    <cfRule type="expression" dxfId="326" priority="353">
      <formula>IF(AB67="",TRUE,IF(AB67="-",TRUE,FALSE))</formula>
    </cfRule>
  </conditionalFormatting>
  <conditionalFormatting sqref="AB66">
    <cfRule type="expression" dxfId="325" priority="352">
      <formula>IF(AB66="",TRUE,IF(AB66="-",TRUE,FALSE))</formula>
    </cfRule>
  </conditionalFormatting>
  <conditionalFormatting sqref="AB65">
    <cfRule type="expression" dxfId="324" priority="351">
      <formula>IF(AB65="",TRUE,IF(AB65="-",TRUE,FALSE))</formula>
    </cfRule>
  </conditionalFormatting>
  <conditionalFormatting sqref="AB64">
    <cfRule type="expression" dxfId="323" priority="350">
      <formula>IF(AB64="",TRUE,IF(AB64="-",TRUE,FALSE))</formula>
    </cfRule>
  </conditionalFormatting>
  <conditionalFormatting sqref="AB63">
    <cfRule type="expression" dxfId="322" priority="349">
      <formula>IF(AB63="",TRUE,IF(AB63="-",TRUE,FALSE))</formula>
    </cfRule>
  </conditionalFormatting>
  <conditionalFormatting sqref="AB61">
    <cfRule type="expression" dxfId="321" priority="347">
      <formula>IF(AB61="",TRUE,IF(AB61="-",TRUE,FALSE))</formula>
    </cfRule>
  </conditionalFormatting>
  <conditionalFormatting sqref="AB60">
    <cfRule type="expression" dxfId="320" priority="346">
      <formula>IF(AB60="",TRUE,IF(AB60="-",TRUE,FALSE))</formula>
    </cfRule>
  </conditionalFormatting>
  <conditionalFormatting sqref="AB59">
    <cfRule type="expression" dxfId="319" priority="345">
      <formula>IF(AB59="",TRUE,IF(AB59="-",TRUE,FALSE))</formula>
    </cfRule>
  </conditionalFormatting>
  <conditionalFormatting sqref="AB58">
    <cfRule type="expression" dxfId="318" priority="344">
      <formula>IF(AB58="",TRUE,IF(AB58="-",TRUE,FALSE))</formula>
    </cfRule>
  </conditionalFormatting>
  <conditionalFormatting sqref="AB57">
    <cfRule type="expression" dxfId="317" priority="343">
      <formula>IF(AB57="",TRUE,IF(AB57="-",TRUE,FALSE))</formula>
    </cfRule>
  </conditionalFormatting>
  <conditionalFormatting sqref="AB56">
    <cfRule type="expression" dxfId="316" priority="342">
      <formula>IF(AB56="",TRUE,IF(AB56="-",TRUE,FALSE))</formula>
    </cfRule>
  </conditionalFormatting>
  <conditionalFormatting sqref="AB52">
    <cfRule type="expression" dxfId="315" priority="338">
      <formula>IF(AB52="",TRUE,IF(AB52="-",TRUE,FALSE))</formula>
    </cfRule>
  </conditionalFormatting>
  <conditionalFormatting sqref="AB51">
    <cfRule type="expression" dxfId="314" priority="337">
      <formula>IF(AB51="",TRUE,IF(AB51="-",TRUE,FALSE))</formula>
    </cfRule>
  </conditionalFormatting>
  <conditionalFormatting sqref="AB50">
    <cfRule type="expression" dxfId="313" priority="336">
      <formula>IF(AB50="",TRUE,IF(AB50="-",TRUE,FALSE))</formula>
    </cfRule>
  </conditionalFormatting>
  <conditionalFormatting sqref="AB49">
    <cfRule type="expression" dxfId="312" priority="335">
      <formula>IF(AB49="",TRUE,IF(AB49="-",TRUE,FALSE))</formula>
    </cfRule>
  </conditionalFormatting>
  <conditionalFormatting sqref="AB48">
    <cfRule type="expression" dxfId="311" priority="334">
      <formula>IF(AB48="",TRUE,IF(AB48="-",TRUE,FALSE))</formula>
    </cfRule>
  </conditionalFormatting>
  <conditionalFormatting sqref="AC49">
    <cfRule type="expression" dxfId="310" priority="332">
      <formula>IF(AC49="",TRUE,IF(AC49="-",TRUE,FALSE))</formula>
    </cfRule>
  </conditionalFormatting>
  <conditionalFormatting sqref="AC50">
    <cfRule type="expression" dxfId="309" priority="331">
      <formula>IF(AC50="",TRUE,IF(AC50="-",TRUE,FALSE))</formula>
    </cfRule>
  </conditionalFormatting>
  <conditionalFormatting sqref="AC53">
    <cfRule type="expression" dxfId="308" priority="328">
      <formula>IF(AC53="",TRUE,IF(AC53="-",TRUE,FALSE))</formula>
    </cfRule>
  </conditionalFormatting>
  <conditionalFormatting sqref="D48">
    <cfRule type="expression" dxfId="307" priority="246">
      <formula>IF(D48="",TRUE,IF(D48="-",TRUE,FALSE))</formula>
    </cfRule>
  </conditionalFormatting>
  <conditionalFormatting sqref="AC57">
    <cfRule type="expression" dxfId="306" priority="326">
      <formula>IF(AC57="",TRUE,IF(AC57="-",TRUE,FALSE))</formula>
    </cfRule>
  </conditionalFormatting>
  <conditionalFormatting sqref="AC58">
    <cfRule type="expression" dxfId="305" priority="325">
      <formula>IF(AC58="",TRUE,IF(AC58="-",TRUE,FALSE))</formula>
    </cfRule>
  </conditionalFormatting>
  <conditionalFormatting sqref="AC59">
    <cfRule type="expression" dxfId="304" priority="324">
      <formula>IF(AC59="",TRUE,IF(AC59="-",TRUE,FALSE))</formula>
    </cfRule>
  </conditionalFormatting>
  <conditionalFormatting sqref="AC60">
    <cfRule type="expression" dxfId="303" priority="323">
      <formula>IF(AC60="",TRUE,IF(AC60="-",TRUE,FALSE))</formula>
    </cfRule>
  </conditionalFormatting>
  <conditionalFormatting sqref="AC61">
    <cfRule type="expression" dxfId="302" priority="322">
      <formula>IF(AC61="",TRUE,IF(AC61="-",TRUE,FALSE))</formula>
    </cfRule>
  </conditionalFormatting>
  <conditionalFormatting sqref="AC62">
    <cfRule type="expression" dxfId="301" priority="321">
      <formula>IF(AC62="",TRUE,IF(AC62="-",TRUE,FALSE))</formula>
    </cfRule>
  </conditionalFormatting>
  <conditionalFormatting sqref="AC63">
    <cfRule type="expression" dxfId="300" priority="320">
      <formula>IF(AC63="",TRUE,IF(AC63="-",TRUE,FALSE))</formula>
    </cfRule>
  </conditionalFormatting>
  <conditionalFormatting sqref="AC55 AC65">
    <cfRule type="expression" dxfId="299" priority="318">
      <formula>IF(AC55="",TRUE,IF(AC55="-",TRUE,FALSE))</formula>
    </cfRule>
  </conditionalFormatting>
  <conditionalFormatting sqref="AC66">
    <cfRule type="expression" dxfId="298" priority="316">
      <formula>IF(AC66="",TRUE,IF(AC66="-",TRUE,FALSE))</formula>
    </cfRule>
  </conditionalFormatting>
  <conditionalFormatting sqref="AC67">
    <cfRule type="expression" dxfId="297" priority="315">
      <formula>IF(AC67="",TRUE,IF(AC67="-",TRUE,FALSE))</formula>
    </cfRule>
  </conditionalFormatting>
  <conditionalFormatting sqref="AC68">
    <cfRule type="expression" dxfId="296" priority="314">
      <formula>IF(AC68="",TRUE,IF(AC68="-",TRUE,FALSE))</formula>
    </cfRule>
  </conditionalFormatting>
  <conditionalFormatting sqref="AC69">
    <cfRule type="expression" dxfId="295" priority="313">
      <formula>IF(AC69="",TRUE,IF(AC69="-",TRUE,FALSE))</formula>
    </cfRule>
  </conditionalFormatting>
  <conditionalFormatting sqref="AC71">
    <cfRule type="expression" dxfId="294" priority="311">
      <formula>IF(AC71="",TRUE,IF(AC71="-",TRUE,FALSE))</formula>
    </cfRule>
  </conditionalFormatting>
  <conditionalFormatting sqref="AC72">
    <cfRule type="expression" dxfId="293" priority="310">
      <formula>IF(AC72="",TRUE,IF(AC72="-",TRUE,FALSE))</formula>
    </cfRule>
  </conditionalFormatting>
  <conditionalFormatting sqref="AE73">
    <cfRule type="expression" dxfId="292" priority="307">
      <formula>IF(AE73="",TRUE,IF(AE73="-",TRUE,FALSE))</formula>
    </cfRule>
  </conditionalFormatting>
  <conditionalFormatting sqref="AE72">
    <cfRule type="expression" dxfId="291" priority="306">
      <formula>IF(AE72="",TRUE,IF(AE72="-",TRUE,FALSE))</formula>
    </cfRule>
  </conditionalFormatting>
  <conditionalFormatting sqref="AD72">
    <cfRule type="expression" dxfId="290" priority="305">
      <formula>IF(AD72="",TRUE,IF(AD72="-",TRUE,FALSE))</formula>
    </cfRule>
  </conditionalFormatting>
  <conditionalFormatting sqref="AD71">
    <cfRule type="expression" dxfId="289" priority="304">
      <formula>IF(AD71="",TRUE,IF(AD71="-",TRUE,FALSE))</formula>
    </cfRule>
  </conditionalFormatting>
  <conditionalFormatting sqref="AE71">
    <cfRule type="expression" dxfId="288" priority="303">
      <formula>IF(AE71="",TRUE,IF(AE71="-",TRUE,FALSE))</formula>
    </cfRule>
  </conditionalFormatting>
  <conditionalFormatting sqref="AD48">
    <cfRule type="expression" dxfId="287" priority="302">
      <formula>IF(AD48="",TRUE,IF(AD48="-",TRUE,FALSE))</formula>
    </cfRule>
  </conditionalFormatting>
  <conditionalFormatting sqref="I63">
    <cfRule type="expression" dxfId="286" priority="237">
      <formula>IF(I63="",TRUE,IF(I63="-",TRUE,FALSE))</formula>
    </cfRule>
  </conditionalFormatting>
  <conditionalFormatting sqref="I48">
    <cfRule type="expression" dxfId="285" priority="241">
      <formula>IF(I48="",TRUE,IF(I48="-",TRUE,FALSE))</formula>
    </cfRule>
  </conditionalFormatting>
  <conditionalFormatting sqref="AD50">
    <cfRule type="expression" dxfId="284" priority="301">
      <formula>IF(AD50="",TRUE,IF(AD50="-",TRUE,FALSE))</formula>
    </cfRule>
  </conditionalFormatting>
  <conditionalFormatting sqref="AD51">
    <cfRule type="expression" dxfId="283" priority="300">
      <formula>IF(AD51="",TRUE,IF(AD51="-",TRUE,FALSE))</formula>
    </cfRule>
  </conditionalFormatting>
  <conditionalFormatting sqref="AD52">
    <cfRule type="expression" dxfId="282" priority="299">
      <formula>IF(AD52="",TRUE,IF(AD52="-",TRUE,FALSE))</formula>
    </cfRule>
  </conditionalFormatting>
  <conditionalFormatting sqref="AD55">
    <cfRule type="expression" dxfId="281" priority="296">
      <formula>IF(AD55="",TRUE,IF(AD55="-",TRUE,FALSE))</formula>
    </cfRule>
  </conditionalFormatting>
  <conditionalFormatting sqref="AD49">
    <cfRule type="expression" dxfId="280" priority="295">
      <formula>IF(AD49="",TRUE,IF(AD49="-",TRUE,FALSE))</formula>
    </cfRule>
  </conditionalFormatting>
  <conditionalFormatting sqref="AD56">
    <cfRule type="expression" dxfId="279" priority="294">
      <formula>IF(AD56="",TRUE,IF(AD56="-",TRUE,FALSE))</formula>
    </cfRule>
  </conditionalFormatting>
  <conditionalFormatting sqref="AD57">
    <cfRule type="expression" dxfId="278" priority="293">
      <formula>IF(AD57="",TRUE,IF(AD57="-",TRUE,FALSE))</formula>
    </cfRule>
  </conditionalFormatting>
  <conditionalFormatting sqref="AD59">
    <cfRule type="expression" dxfId="277" priority="292">
      <formula>IF(AD59="",TRUE,IF(AD59="-",TRUE,FALSE))</formula>
    </cfRule>
  </conditionalFormatting>
  <conditionalFormatting sqref="AD62">
    <cfRule type="expression" dxfId="276" priority="288">
      <formula>IF(AD62="",TRUE,IF(AD62="-",TRUE,FALSE))</formula>
    </cfRule>
  </conditionalFormatting>
  <conditionalFormatting sqref="AD63">
    <cfRule type="expression" dxfId="275" priority="287">
      <formula>IF(AD63="",TRUE,IF(AD63="-",TRUE,FALSE))</formula>
    </cfRule>
  </conditionalFormatting>
  <conditionalFormatting sqref="AD64">
    <cfRule type="expression" dxfId="274" priority="286">
      <formula>IF(AD64="",TRUE,IF(AD64="-",TRUE,FALSE))</formula>
    </cfRule>
  </conditionalFormatting>
  <conditionalFormatting sqref="AD65">
    <cfRule type="expression" dxfId="273" priority="285">
      <formula>IF(AD65="",TRUE,IF(AD65="-",TRUE,FALSE))</formula>
    </cfRule>
  </conditionalFormatting>
  <conditionalFormatting sqref="AD66">
    <cfRule type="expression" dxfId="272" priority="284">
      <formula>IF(AD66="",TRUE,IF(AD66="-",TRUE,FALSE))</formula>
    </cfRule>
  </conditionalFormatting>
  <conditionalFormatting sqref="AD67">
    <cfRule type="expression" dxfId="271" priority="283">
      <formula>IF(AD67="",TRUE,IF(AD67="-",TRUE,FALSE))</formula>
    </cfRule>
  </conditionalFormatting>
  <conditionalFormatting sqref="AD68">
    <cfRule type="expression" dxfId="270" priority="282">
      <formula>IF(AD68="",TRUE,IF(AD68="-",TRUE,FALSE))</formula>
    </cfRule>
  </conditionalFormatting>
  <conditionalFormatting sqref="AD69">
    <cfRule type="expression" dxfId="269" priority="281">
      <formula>IF(AD69="",TRUE,IF(AD69="-",TRUE,FALSE))</formula>
    </cfRule>
  </conditionalFormatting>
  <conditionalFormatting sqref="AD70">
    <cfRule type="expression" dxfId="268" priority="280">
      <formula>IF(AD70="",TRUE,IF(AD70="-",TRUE,FALSE))</formula>
    </cfRule>
  </conditionalFormatting>
  <conditionalFormatting sqref="AE70">
    <cfRule type="expression" dxfId="267" priority="279">
      <formula>IF(AE70="",TRUE,IF(AE70="-",TRUE,FALSE))</formula>
    </cfRule>
  </conditionalFormatting>
  <conditionalFormatting sqref="AE69">
    <cfRule type="expression" dxfId="266" priority="278">
      <formula>IF(AE69="",TRUE,IF(AE69="-",TRUE,FALSE))</formula>
    </cfRule>
  </conditionalFormatting>
  <conditionalFormatting sqref="AE68">
    <cfRule type="expression" dxfId="265" priority="277">
      <formula>IF(AE68="",TRUE,IF(AE68="-",TRUE,FALSE))</formula>
    </cfRule>
  </conditionalFormatting>
  <conditionalFormatting sqref="AE48">
    <cfRule type="expression" dxfId="264" priority="276">
      <formula>IF(AE48="",TRUE,IF(AE48="-",TRUE,FALSE))</formula>
    </cfRule>
  </conditionalFormatting>
  <conditionalFormatting sqref="AE52">
    <cfRule type="expression" dxfId="263" priority="272">
      <formula>IF(AE52="",TRUE,IF(AE52="-",TRUE,FALSE))</formula>
    </cfRule>
  </conditionalFormatting>
  <conditionalFormatting sqref="AE53">
    <cfRule type="expression" dxfId="262" priority="271">
      <formula>IF(AE53="",TRUE,IF(AE53="-",TRUE,FALSE))</formula>
    </cfRule>
  </conditionalFormatting>
  <conditionalFormatting sqref="AE54">
    <cfRule type="expression" dxfId="261" priority="270">
      <formula>IF(AE54="",TRUE,IF(AE54="-",TRUE,FALSE))</formula>
    </cfRule>
  </conditionalFormatting>
  <conditionalFormatting sqref="AE55">
    <cfRule type="expression" dxfId="260" priority="269">
      <formula>IF(AE55="",TRUE,IF(AE55="-",TRUE,FALSE))</formula>
    </cfRule>
  </conditionalFormatting>
  <conditionalFormatting sqref="AE56">
    <cfRule type="expression" dxfId="259" priority="268">
      <formula>IF(AE56="",TRUE,IF(AE56="-",TRUE,FALSE))</formula>
    </cfRule>
  </conditionalFormatting>
  <conditionalFormatting sqref="AE60">
    <cfRule type="expression" dxfId="258" priority="264">
      <formula>IF(AE60="",TRUE,IF(AE60="-",TRUE,FALSE))</formula>
    </cfRule>
  </conditionalFormatting>
  <conditionalFormatting sqref="AE61">
    <cfRule type="expression" dxfId="257" priority="263">
      <formula>IF(AE61="",TRUE,IF(AE61="-",TRUE,FALSE))</formula>
    </cfRule>
  </conditionalFormatting>
  <conditionalFormatting sqref="AE62">
    <cfRule type="expression" dxfId="256" priority="262">
      <formula>IF(AE62="",TRUE,IF(AE62="-",TRUE,FALSE))</formula>
    </cfRule>
  </conditionalFormatting>
  <conditionalFormatting sqref="AE63">
    <cfRule type="expression" dxfId="255" priority="261">
      <formula>IF(AE63="",TRUE,IF(AE63="-",TRUE,FALSE))</formula>
    </cfRule>
  </conditionalFormatting>
  <conditionalFormatting sqref="AE64">
    <cfRule type="expression" dxfId="254" priority="260">
      <formula>IF(AE64="",TRUE,IF(AE64="-",TRUE,FALSE))</formula>
    </cfRule>
  </conditionalFormatting>
  <conditionalFormatting sqref="AE65">
    <cfRule type="expression" dxfId="253" priority="259">
      <formula>IF(AE65="",TRUE,IF(AE65="-",TRUE,FALSE))</formula>
    </cfRule>
  </conditionalFormatting>
  <conditionalFormatting sqref="AE66">
    <cfRule type="expression" dxfId="252" priority="258">
      <formula>IF(AE66="",TRUE,IF(AE66="-",TRUE,FALSE))</formula>
    </cfRule>
  </conditionalFormatting>
  <conditionalFormatting sqref="AE67">
    <cfRule type="expression" dxfId="251" priority="257">
      <formula>IF(AE67="",TRUE,IF(AE67="-",TRUE,FALSE))</formula>
    </cfRule>
  </conditionalFormatting>
  <conditionalFormatting sqref="N50">
    <cfRule type="expression" dxfId="250" priority="256">
      <formula>IF(N50="",TRUE,IF(N50="-",TRUE,FALSE))</formula>
    </cfRule>
  </conditionalFormatting>
  <conditionalFormatting sqref="O51">
    <cfRule type="expression" dxfId="249" priority="255">
      <formula>IF(O51="",TRUE,IF(O51="-",TRUE,FALSE))</formula>
    </cfRule>
  </conditionalFormatting>
  <conditionalFormatting sqref="P52">
    <cfRule type="expression" dxfId="248" priority="254">
      <formula>IF(P52="",TRUE,IF(P52="-",TRUE,FALSE))</formula>
    </cfRule>
  </conditionalFormatting>
  <conditionalFormatting sqref="Q55">
    <cfRule type="expression" dxfId="247" priority="253">
      <formula>IF(Q55="",TRUE,IF(Q55="-",TRUE,FALSE))</formula>
    </cfRule>
  </conditionalFormatting>
  <conditionalFormatting sqref="R53">
    <cfRule type="expression" dxfId="246" priority="252">
      <formula>IF(R53="",TRUE,IF(R53="-",TRUE,FALSE))</formula>
    </cfRule>
  </conditionalFormatting>
  <conditionalFormatting sqref="S54">
    <cfRule type="expression" dxfId="245" priority="251">
      <formula>IF(S54="",TRUE,IF(S54="-",TRUE,FALSE))</formula>
    </cfRule>
  </conditionalFormatting>
  <conditionalFormatting sqref="U58">
    <cfRule type="expression" dxfId="244" priority="250">
      <formula>IF(U58="",TRUE,IF(U58="-",TRUE,FALSE))</formula>
    </cfRule>
  </conditionalFormatting>
  <conditionalFormatting sqref="V57">
    <cfRule type="expression" dxfId="243" priority="249">
      <formula>IF(V57="",TRUE,IF(V57="-",TRUE,FALSE))</formula>
    </cfRule>
  </conditionalFormatting>
  <conditionalFormatting sqref="B48">
    <cfRule type="expression" dxfId="242" priority="248">
      <formula>IF(B48="",TRUE,IF(B48="-",TRUE,FALSE))</formula>
    </cfRule>
  </conditionalFormatting>
  <conditionalFormatting sqref="E48">
    <cfRule type="expression" dxfId="241" priority="245">
      <formula>IF(E48="",TRUE,IF(E48="-",TRUE,FALSE))</formula>
    </cfRule>
  </conditionalFormatting>
  <conditionalFormatting sqref="F48">
    <cfRule type="expression" dxfId="240" priority="244">
      <formula>IF(F48="",TRUE,IF(F48="-",TRUE,FALSE))</formula>
    </cfRule>
  </conditionalFormatting>
  <conditionalFormatting sqref="G48">
    <cfRule type="expression" dxfId="239" priority="243">
      <formula>IF(G48="",TRUE,IF(G48="-",TRUE,FALSE))</formula>
    </cfRule>
  </conditionalFormatting>
  <conditionalFormatting sqref="H48">
    <cfRule type="expression" dxfId="238" priority="242">
      <formula>IF(H48="",TRUE,IF(H48="-",TRUE,FALSE))</formula>
    </cfRule>
  </conditionalFormatting>
  <conditionalFormatting sqref="J48">
    <cfRule type="expression" dxfId="237" priority="240">
      <formula>IF(J48="",TRUE,IF(J48="-",TRUE,FALSE))</formula>
    </cfRule>
  </conditionalFormatting>
  <conditionalFormatting sqref="K48">
    <cfRule type="expression" dxfId="236" priority="239">
      <formula>IF(K48="",TRUE,IF(K48="-",TRUE,FALSE))</formula>
    </cfRule>
  </conditionalFormatting>
  <conditionalFormatting sqref="L48">
    <cfRule type="expression" dxfId="235" priority="238">
      <formula>IF(L48="",TRUE,IF(L48="-",TRUE,FALSE))</formula>
    </cfRule>
  </conditionalFormatting>
  <conditionalFormatting sqref="G64">
    <cfRule type="expression" dxfId="234" priority="235">
      <formula>IF(G64="",TRUE,IF(G64="-",TRUE,FALSE))</formula>
    </cfRule>
  </conditionalFormatting>
  <conditionalFormatting sqref="B84">
    <cfRule type="expression" dxfId="233" priority="234">
      <formula>IF(B84="",TRUE,IF(B84="-",TRUE,FALSE))</formula>
    </cfRule>
  </conditionalFormatting>
  <conditionalFormatting sqref="B85">
    <cfRule type="expression" dxfId="232" priority="233">
      <formula>IF(B85="",TRUE,IF(B85="-",TRUE,FALSE))</formula>
    </cfRule>
  </conditionalFormatting>
  <conditionalFormatting sqref="B88">
    <cfRule type="expression" dxfId="231" priority="232">
      <formula>IF(B88="",TRUE,IF(B88="-",TRUE,FALSE))</formula>
    </cfRule>
  </conditionalFormatting>
  <conditionalFormatting sqref="C84">
    <cfRule type="expression" dxfId="230" priority="231">
      <formula>IF(C84="",TRUE,IF(C84="-",TRUE,FALSE))</formula>
    </cfRule>
  </conditionalFormatting>
  <conditionalFormatting sqref="D84">
    <cfRule type="expression" dxfId="229" priority="230">
      <formula>IF(D84="",TRUE,IF(D84="-",TRUE,FALSE))</formula>
    </cfRule>
  </conditionalFormatting>
  <conditionalFormatting sqref="E84">
    <cfRule type="expression" dxfId="228" priority="229">
      <formula>IF(E84="",TRUE,IF(E84="-",TRUE,FALSE))</formula>
    </cfRule>
  </conditionalFormatting>
  <conditionalFormatting sqref="J84">
    <cfRule type="expression" dxfId="227" priority="224">
      <formula>IF(J84="",TRUE,IF(J84="-",TRUE,FALSE))</formula>
    </cfRule>
  </conditionalFormatting>
  <conditionalFormatting sqref="K84">
    <cfRule type="expression" dxfId="226" priority="223">
      <formula>IF(K84="",TRUE,IF(K84="-",TRUE,FALSE))</formula>
    </cfRule>
  </conditionalFormatting>
  <conditionalFormatting sqref="L84">
    <cfRule type="expression" dxfId="225" priority="222">
      <formula>IF(L84="",TRUE,IF(L84="-",TRUE,FALSE))</formula>
    </cfRule>
  </conditionalFormatting>
  <conditionalFormatting sqref="M83">
    <cfRule type="expression" dxfId="224" priority="221">
      <formula>IF(M83="",TRUE,IF(M83="-",TRUE,FALSE))</formula>
    </cfRule>
  </conditionalFormatting>
  <conditionalFormatting sqref="M84">
    <cfRule type="expression" dxfId="223" priority="220">
      <formula>IF(M84="",TRUE,IF(M84="-",TRUE,FALSE))</formula>
    </cfRule>
  </conditionalFormatting>
  <conditionalFormatting sqref="N84">
    <cfRule type="expression" dxfId="222" priority="219">
      <formula>IF(N84="",TRUE,IF(N84="-",TRUE,FALSE))</formula>
    </cfRule>
  </conditionalFormatting>
  <conditionalFormatting sqref="N83">
    <cfRule type="expression" dxfId="221" priority="218">
      <formula>IF(N83="",TRUE,IF(N83="-",TRUE,FALSE))</formula>
    </cfRule>
  </conditionalFormatting>
  <conditionalFormatting sqref="O83">
    <cfRule type="expression" dxfId="220" priority="217">
      <formula>IF(O83="",TRUE,IF(O83="-",TRUE,FALSE))</formula>
    </cfRule>
  </conditionalFormatting>
  <conditionalFormatting sqref="O84">
    <cfRule type="expression" dxfId="219" priority="216">
      <formula>IF(O84="",TRUE,IF(O84="-",TRUE,FALSE))</formula>
    </cfRule>
  </conditionalFormatting>
  <conditionalFormatting sqref="P84">
    <cfRule type="expression" dxfId="218" priority="215">
      <formula>IF(P84="",TRUE,IF(P84="-",TRUE,FALSE))</formula>
    </cfRule>
  </conditionalFormatting>
  <conditionalFormatting sqref="P83">
    <cfRule type="expression" dxfId="217" priority="214">
      <formula>IF(P83="",TRUE,IF(P83="-",TRUE,FALSE))</formula>
    </cfRule>
  </conditionalFormatting>
  <conditionalFormatting sqref="Q83">
    <cfRule type="expression" dxfId="216" priority="213">
      <formula>IF(Q83="",TRUE,IF(Q83="-",TRUE,FALSE))</formula>
    </cfRule>
  </conditionalFormatting>
  <conditionalFormatting sqref="Q84">
    <cfRule type="expression" dxfId="215" priority="212">
      <formula>IF(Q84="",TRUE,IF(Q84="-",TRUE,FALSE))</formula>
    </cfRule>
  </conditionalFormatting>
  <conditionalFormatting sqref="R83">
    <cfRule type="expression" dxfId="214" priority="211">
      <formula>IF(R83="",TRUE,IF(R83="-",TRUE,FALSE))</formula>
    </cfRule>
  </conditionalFormatting>
  <conditionalFormatting sqref="U83">
    <cfRule type="expression" dxfId="213" priority="207">
      <formula>IF(U83="",TRUE,IF(U83="-",TRUE,FALSE))</formula>
    </cfRule>
  </conditionalFormatting>
  <conditionalFormatting sqref="F84">
    <cfRule type="expression" dxfId="212" priority="228">
      <formula>IF(F84="",TRUE,IF(F84="-",TRUE,FALSE))</formula>
    </cfRule>
  </conditionalFormatting>
  <conditionalFormatting sqref="G84">
    <cfRule type="expression" dxfId="211" priority="227">
      <formula>IF(G84="",TRUE,IF(G84="-",TRUE,FALSE))</formula>
    </cfRule>
  </conditionalFormatting>
  <conditionalFormatting sqref="W83">
    <cfRule type="expression" dxfId="210" priority="205">
      <formula>IF(W83="",TRUE,IF(W83="-",TRUE,FALSE))</formula>
    </cfRule>
  </conditionalFormatting>
  <conditionalFormatting sqref="X83">
    <cfRule type="expression" dxfId="209" priority="204">
      <formula>IF(X83="",TRUE,IF(X83="-",TRUE,FALSE))</formula>
    </cfRule>
  </conditionalFormatting>
  <conditionalFormatting sqref="H84">
    <cfRule type="expression" dxfId="208" priority="226">
      <formula>IF(H84="",TRUE,IF(H84="-",TRUE,FALSE))</formula>
    </cfRule>
  </conditionalFormatting>
  <conditionalFormatting sqref="I84">
    <cfRule type="expression" dxfId="207" priority="225">
      <formula>IF(I84="",TRUE,IF(I84="-",TRUE,FALSE))</formula>
    </cfRule>
  </conditionalFormatting>
  <conditionalFormatting sqref="Z83">
    <cfRule type="expression" dxfId="206" priority="202">
      <formula>IF(Z83="",TRUE,IF(Z83="-",TRUE,FALSE))</formula>
    </cfRule>
  </conditionalFormatting>
  <conditionalFormatting sqref="AA83">
    <cfRule type="expression" dxfId="205" priority="201">
      <formula>IF(AA83="",TRUE,IF(AA83="-",TRUE,FALSE))</formula>
    </cfRule>
  </conditionalFormatting>
  <conditionalFormatting sqref="AB83">
    <cfRule type="expression" dxfId="204" priority="200">
      <formula>IF(AB83="",TRUE,IF(AB83="-",TRUE,FALSE))</formula>
    </cfRule>
  </conditionalFormatting>
  <conditionalFormatting sqref="AC83">
    <cfRule type="expression" dxfId="203" priority="199">
      <formula>IF(AC83="",TRUE,IF(AC83="-",TRUE,FALSE))</formula>
    </cfRule>
  </conditionalFormatting>
  <conditionalFormatting sqref="AD85">
    <cfRule type="expression" dxfId="202" priority="195">
      <formula>IF(AD85="",TRUE,IF(AD85="-",TRUE,FALSE))</formula>
    </cfRule>
  </conditionalFormatting>
  <conditionalFormatting sqref="AD84">
    <cfRule type="expression" dxfId="201" priority="194">
      <formula>IF(AD84="",TRUE,IF(AD84="-",TRUE,FALSE))</formula>
    </cfRule>
  </conditionalFormatting>
  <conditionalFormatting sqref="R84">
    <cfRule type="expression" dxfId="200" priority="210">
      <formula>IF(R84="",TRUE,IF(R84="-",TRUE,FALSE))</formula>
    </cfRule>
  </conditionalFormatting>
  <conditionalFormatting sqref="D83">
    <cfRule type="expression" dxfId="199" priority="188">
      <formula>IF(D83="",TRUE,IF(D83="-",TRUE,FALSE))</formula>
    </cfRule>
  </conditionalFormatting>
  <conditionalFormatting sqref="E83">
    <cfRule type="expression" dxfId="198" priority="187">
      <formula>IF(E83="",TRUE,IF(E83="-",TRUE,FALSE))</formula>
    </cfRule>
  </conditionalFormatting>
  <conditionalFormatting sqref="F83">
    <cfRule type="expression" dxfId="197" priority="186">
      <formula>IF(F83="",TRUE,IF(F83="-",TRUE,FALSE))</formula>
    </cfRule>
  </conditionalFormatting>
  <conditionalFormatting sqref="G83">
    <cfRule type="expression" dxfId="196" priority="185">
      <formula>IF(G83="",TRUE,IF(G83="-",TRUE,FALSE))</formula>
    </cfRule>
  </conditionalFormatting>
  <conditionalFormatting sqref="S84">
    <cfRule type="expression" dxfId="195" priority="179">
      <formula>IF(S84="",TRUE,IF(S84="-",TRUE,FALSE))</formula>
    </cfRule>
  </conditionalFormatting>
  <conditionalFormatting sqref="S83">
    <cfRule type="expression" dxfId="194" priority="209">
      <formula>IF(S83="",TRUE,IF(S83="-",TRUE,FALSE))</formula>
    </cfRule>
  </conditionalFormatting>
  <conditionalFormatting sqref="T83">
    <cfRule type="expression" dxfId="193" priority="208">
      <formula>IF(T83="",TRUE,IF(T83="-",TRUE,FALSE))</formula>
    </cfRule>
  </conditionalFormatting>
  <conditionalFormatting sqref="K83">
    <cfRule type="expression" dxfId="192" priority="181">
      <formula>IF(K83="",TRUE,IF(K83="-",TRUE,FALSE))</formula>
    </cfRule>
  </conditionalFormatting>
  <conditionalFormatting sqref="L83">
    <cfRule type="expression" dxfId="191" priority="180">
      <formula>IF(L83="",TRUE,IF(L83="-",TRUE,FALSE))</formula>
    </cfRule>
  </conditionalFormatting>
  <conditionalFormatting sqref="T84">
    <cfRule type="expression" dxfId="190" priority="178">
      <formula>IF(T84="",TRUE,IF(T84="-",TRUE,FALSE))</formula>
    </cfRule>
  </conditionalFormatting>
  <conditionalFormatting sqref="U84">
    <cfRule type="expression" dxfId="189" priority="177">
      <formula>IF(U84="",TRUE,IF(U84="-",TRUE,FALSE))</formula>
    </cfRule>
  </conditionalFormatting>
  <conditionalFormatting sqref="V84">
    <cfRule type="expression" dxfId="188" priority="176">
      <formula>IF(V84="",TRUE,IF(V84="-",TRUE,FALSE))</formula>
    </cfRule>
  </conditionalFormatting>
  <conditionalFormatting sqref="V83">
    <cfRule type="expression" dxfId="187" priority="206">
      <formula>IF(V83="",TRUE,IF(V83="-",TRUE,FALSE))</formula>
    </cfRule>
  </conditionalFormatting>
  <conditionalFormatting sqref="Y84">
    <cfRule type="expression" dxfId="186" priority="173">
      <formula>IF(Y84="",TRUE,IF(Y84="-",TRUE,FALSE))</formula>
    </cfRule>
  </conditionalFormatting>
  <conditionalFormatting sqref="Z84">
    <cfRule type="expression" dxfId="185" priority="172">
      <formula>IF(Z84="",TRUE,IF(Z84="-",TRUE,FALSE))</formula>
    </cfRule>
  </conditionalFormatting>
  <conditionalFormatting sqref="AA84">
    <cfRule type="expression" dxfId="184" priority="171">
      <formula>IF(AA84="",TRUE,IF(AA84="-",TRUE,FALSE))</formula>
    </cfRule>
  </conditionalFormatting>
  <conditionalFormatting sqref="AB84">
    <cfRule type="expression" dxfId="183" priority="170">
      <formula>IF(AB84="",TRUE,IF(AB84="-",TRUE,FALSE))</formula>
    </cfRule>
  </conditionalFormatting>
  <conditionalFormatting sqref="C88:AE88">
    <cfRule type="expression" dxfId="182" priority="169">
      <formula>IF(C88="",TRUE,IF(C88="-",TRUE,FALSE))</formula>
    </cfRule>
  </conditionalFormatting>
  <conditionalFormatting sqref="C85">
    <cfRule type="expression" dxfId="181" priority="168">
      <formula>IF(C85="",TRUE,IF(C85="-",TRUE,FALSE))</formula>
    </cfRule>
  </conditionalFormatting>
  <conditionalFormatting sqref="F85">
    <cfRule type="expression" dxfId="180" priority="165">
      <formula>IF(F85="",TRUE,IF(F85="-",TRUE,FALSE))</formula>
    </cfRule>
  </conditionalFormatting>
  <conditionalFormatting sqref="G85">
    <cfRule type="expression" dxfId="179" priority="164">
      <formula>IF(G85="",TRUE,IF(G85="-",TRUE,FALSE))</formula>
    </cfRule>
  </conditionalFormatting>
  <conditionalFormatting sqref="H85">
    <cfRule type="expression" dxfId="178" priority="163">
      <formula>IF(H85="",TRUE,IF(H85="-",TRUE,FALSE))</formula>
    </cfRule>
  </conditionalFormatting>
  <conditionalFormatting sqref="Y83">
    <cfRule type="expression" dxfId="177" priority="203">
      <formula>IF(Y83="",TRUE,IF(Y83="-",TRUE,FALSE))</formula>
    </cfRule>
  </conditionalFormatting>
  <conditionalFormatting sqref="J85">
    <cfRule type="expression" dxfId="176" priority="161">
      <formula>IF(J85="",TRUE,IF(J85="-",TRUE,FALSE))</formula>
    </cfRule>
  </conditionalFormatting>
  <conditionalFormatting sqref="K85">
    <cfRule type="expression" dxfId="175" priority="160">
      <formula>IF(K85="",TRUE,IF(K85="-",TRUE,FALSE))</formula>
    </cfRule>
  </conditionalFormatting>
  <conditionalFormatting sqref="L85">
    <cfRule type="expression" dxfId="174" priority="159">
      <formula>IF(L85="",TRUE,IF(L85="-",TRUE,FALSE))</formula>
    </cfRule>
  </conditionalFormatting>
  <conditionalFormatting sqref="M85">
    <cfRule type="expression" dxfId="173" priority="158">
      <formula>IF(M85="",TRUE,IF(M85="-",TRUE,FALSE))</formula>
    </cfRule>
  </conditionalFormatting>
  <conditionalFormatting sqref="N85">
    <cfRule type="expression" dxfId="172" priority="157">
      <formula>IF(N85="",TRUE,IF(N85="-",TRUE,FALSE))</formula>
    </cfRule>
  </conditionalFormatting>
  <conditionalFormatting sqref="O85">
    <cfRule type="expression" dxfId="171" priority="156">
      <formula>IF(O85="",TRUE,IF(O85="-",TRUE,FALSE))</formula>
    </cfRule>
  </conditionalFormatting>
  <conditionalFormatting sqref="U85">
    <cfRule type="expression" dxfId="170" priority="150">
      <formula>IF(U85="",TRUE,IF(U85="-",TRUE,FALSE))</formula>
    </cfRule>
  </conditionalFormatting>
  <conditionalFormatting sqref="R85">
    <cfRule type="expression" dxfId="169" priority="153">
      <formula>IF(R85="",TRUE,IF(R85="-",TRUE,FALSE))</formula>
    </cfRule>
  </conditionalFormatting>
  <conditionalFormatting sqref="S85">
    <cfRule type="expression" dxfId="168" priority="152">
      <formula>IF(S85="",TRUE,IF(S85="-",TRUE,FALSE))</formula>
    </cfRule>
  </conditionalFormatting>
  <conditionalFormatting sqref="T85">
    <cfRule type="expression" dxfId="167" priority="151">
      <formula>IF(T85="",TRUE,IF(T85="-",TRUE,FALSE))</formula>
    </cfRule>
  </conditionalFormatting>
  <conditionalFormatting sqref="V85">
    <cfRule type="expression" dxfId="166" priority="149">
      <formula>IF(V85="",TRUE,IF(V85="-",TRUE,FALSE))</formula>
    </cfRule>
  </conditionalFormatting>
  <conditionalFormatting sqref="W85">
    <cfRule type="expression" dxfId="165" priority="148">
      <formula>IF(W85="",TRUE,IF(W85="-",TRUE,FALSE))</formula>
    </cfRule>
  </conditionalFormatting>
  <conditionalFormatting sqref="AC84">
    <cfRule type="expression" dxfId="164" priority="198">
      <formula>IF(AC84="",TRUE,IF(AC84="-",TRUE,FALSE))</formula>
    </cfRule>
  </conditionalFormatting>
  <conditionalFormatting sqref="AC85">
    <cfRule type="expression" dxfId="163" priority="197">
      <formula>IF(AC85="",TRUE,IF(AC85="-",TRUE,FALSE))</formula>
    </cfRule>
  </conditionalFormatting>
  <conditionalFormatting sqref="AB85">
    <cfRule type="expression" dxfId="162" priority="143">
      <formula>IF(AB85="",TRUE,IF(AB85="-",TRUE,FALSE))</formula>
    </cfRule>
  </conditionalFormatting>
  <conditionalFormatting sqref="AD83">
    <cfRule type="expression" dxfId="161" priority="196">
      <formula>IF(AD83="",TRUE,IF(AD83="-",TRUE,FALSE))</formula>
    </cfRule>
  </conditionalFormatting>
  <conditionalFormatting sqref="AE83">
    <cfRule type="expression" dxfId="160" priority="193">
      <formula>IF(AE83="",TRUE,IF(AE83="-",TRUE,FALSE))</formula>
    </cfRule>
  </conditionalFormatting>
  <conditionalFormatting sqref="AE84">
    <cfRule type="expression" dxfId="159" priority="192">
      <formula>IF(AE84="",TRUE,IF(AE84="-",TRUE,FALSE))</formula>
    </cfRule>
  </conditionalFormatting>
  <conditionalFormatting sqref="AE85">
    <cfRule type="expression" dxfId="158" priority="191">
      <formula>IF(AE85="",TRUE,IF(AE85="-",TRUE,FALSE))</formula>
    </cfRule>
  </conditionalFormatting>
  <conditionalFormatting sqref="B83">
    <cfRule type="expression" dxfId="157" priority="190">
      <formula>IF(B83="",TRUE,IF(B83="-",TRUE,FALSE))</formula>
    </cfRule>
  </conditionalFormatting>
  <conditionalFormatting sqref="C83">
    <cfRule type="expression" dxfId="156" priority="189">
      <formula>IF(C83="",TRUE,IF(C83="-",TRUE,FALSE))</formula>
    </cfRule>
  </conditionalFormatting>
  <conditionalFormatting sqref="H83">
    <cfRule type="expression" dxfId="155" priority="184">
      <formula>IF(H83="",TRUE,IF(H83="-",TRUE,FALSE))</formula>
    </cfRule>
  </conditionalFormatting>
  <conditionalFormatting sqref="I83">
    <cfRule type="expression" dxfId="154" priority="183">
      <formula>IF(I83="",TRUE,IF(I83="-",TRUE,FALSE))</formula>
    </cfRule>
  </conditionalFormatting>
  <conditionalFormatting sqref="W84">
    <cfRule type="expression" dxfId="153" priority="175">
      <formula>IF(W84="",TRUE,IF(W84="-",TRUE,FALSE))</formula>
    </cfRule>
  </conditionalFormatting>
  <conditionalFormatting sqref="X84">
    <cfRule type="expression" dxfId="152" priority="174">
      <formula>IF(X84="",TRUE,IF(X84="-",TRUE,FALSE))</formula>
    </cfRule>
  </conditionalFormatting>
  <conditionalFormatting sqref="D85">
    <cfRule type="expression" dxfId="151" priority="167">
      <formula>IF(D85="",TRUE,IF(D85="-",TRUE,FALSE))</formula>
    </cfRule>
  </conditionalFormatting>
  <conditionalFormatting sqref="E85">
    <cfRule type="expression" dxfId="150" priority="166">
      <formula>IF(E85="",TRUE,IF(E85="-",TRUE,FALSE))</formula>
    </cfRule>
  </conditionalFormatting>
  <conditionalFormatting sqref="I85">
    <cfRule type="expression" dxfId="149" priority="162">
      <formula>IF(I85="",TRUE,IF(I85="-",TRUE,FALSE))</formula>
    </cfRule>
  </conditionalFormatting>
  <conditionalFormatting sqref="P85">
    <cfRule type="expression" dxfId="148" priority="155">
      <formula>IF(P85="",TRUE,IF(P85="-",TRUE,FALSE))</formula>
    </cfRule>
  </conditionalFormatting>
  <conditionalFormatting sqref="Q85">
    <cfRule type="expression" dxfId="147" priority="154">
      <formula>IF(Q85="",TRUE,IF(Q85="-",TRUE,FALSE))</formula>
    </cfRule>
  </conditionalFormatting>
  <conditionalFormatting sqref="X85">
    <cfRule type="expression" dxfId="146" priority="147">
      <formula>IF(X85="",TRUE,IF(X85="-",TRUE,FALSE))</formula>
    </cfRule>
  </conditionalFormatting>
  <conditionalFormatting sqref="Y85">
    <cfRule type="expression" dxfId="145" priority="146">
      <formula>IF(Y85="",TRUE,IF(Y85="-",TRUE,FALSE))</formula>
    </cfRule>
  </conditionalFormatting>
  <conditionalFormatting sqref="Z85">
    <cfRule type="expression" dxfId="144" priority="145">
      <formula>IF(Z85="",TRUE,IF(Z85="-",TRUE,FALSE))</formula>
    </cfRule>
  </conditionalFormatting>
  <conditionalFormatting sqref="AA85">
    <cfRule type="expression" dxfId="143" priority="144">
      <formula>IF(AA85="",TRUE,IF(AA85="-",TRUE,FALSE))</formula>
    </cfRule>
  </conditionalFormatting>
  <conditionalFormatting sqref="J83">
    <cfRule type="expression" dxfId="142" priority="182">
      <formula>IF(J83="",TRUE,IF(J83="-",TRUE,FALSE))</formula>
    </cfRule>
  </conditionalFormatting>
  <conditionalFormatting sqref="B87">
    <cfRule type="expression" dxfId="141" priority="142">
      <formula>IF(B87="",TRUE,IF(B87="-",TRUE,FALSE))</formula>
    </cfRule>
  </conditionalFormatting>
  <conditionalFormatting sqref="C87">
    <cfRule type="expression" dxfId="140" priority="138">
      <formula>IF(C87="",TRUE,IF(C87="-",TRUE,FALSE))</formula>
    </cfRule>
  </conditionalFormatting>
  <conditionalFormatting sqref="E87">
    <cfRule type="expression" dxfId="139" priority="136">
      <formula>IF(E87="",TRUE,IF(E87="-",TRUE,FALSE))</formula>
    </cfRule>
  </conditionalFormatting>
  <conditionalFormatting sqref="F87">
    <cfRule type="expression" dxfId="138" priority="135">
      <formula>IF(F87="",TRUE,IF(F87="-",TRUE,FALSE))</formula>
    </cfRule>
  </conditionalFormatting>
  <conditionalFormatting sqref="H87">
    <cfRule type="expression" dxfId="137" priority="133">
      <formula>IF(H87="",TRUE,IF(H87="-",TRUE,FALSE))</formula>
    </cfRule>
  </conditionalFormatting>
  <conditionalFormatting sqref="I87">
    <cfRule type="expression" dxfId="136" priority="132">
      <formula>IF(I87="",TRUE,IF(I87="-",TRUE,FALSE))</formula>
    </cfRule>
  </conditionalFormatting>
  <conditionalFormatting sqref="K87">
    <cfRule type="expression" dxfId="135" priority="130">
      <formula>IF(K87="",TRUE,IF(K87="-",TRUE,FALSE))</formula>
    </cfRule>
  </conditionalFormatting>
  <conditionalFormatting sqref="L87">
    <cfRule type="expression" dxfId="134" priority="129">
      <formula>IF(L87="",TRUE,IF(L87="-",TRUE,FALSE))</formula>
    </cfRule>
  </conditionalFormatting>
  <conditionalFormatting sqref="AE86:AE87">
    <cfRule type="expression" dxfId="133" priority="139">
      <formula>IF(AE86="",TRUE,IF(AE86="-",TRUE,FALSE))</formula>
    </cfRule>
  </conditionalFormatting>
  <conditionalFormatting sqref="AC87">
    <cfRule type="expression" dxfId="132" priority="141">
      <formula>IF(AC87="",TRUE,IF(AC87="-",TRUE,FALSE))</formula>
    </cfRule>
  </conditionalFormatting>
  <conditionalFormatting sqref="AD86:AD87">
    <cfRule type="expression" dxfId="131" priority="140">
      <formula>IF(AD86="",TRUE,IF(AD86="-",TRUE,FALSE))</formula>
    </cfRule>
  </conditionalFormatting>
  <conditionalFormatting sqref="D87">
    <cfRule type="expression" dxfId="130" priority="137">
      <formula>IF(D87="",TRUE,IF(D87="-",TRUE,FALSE))</formula>
    </cfRule>
  </conditionalFormatting>
  <conditionalFormatting sqref="G87">
    <cfRule type="expression" dxfId="129" priority="134">
      <formula>IF(G87="",TRUE,IF(G87="-",TRUE,FALSE))</formula>
    </cfRule>
  </conditionalFormatting>
  <conditionalFormatting sqref="J87">
    <cfRule type="expression" dxfId="128" priority="131">
      <formula>IF(J87="",TRUE,IF(J87="-",TRUE,FALSE))</formula>
    </cfRule>
  </conditionalFormatting>
  <conditionalFormatting sqref="B86">
    <cfRule type="expression" dxfId="127" priority="128">
      <formula>IF(B86="",TRUE,IF(B86="-",TRUE,FALSE))</formula>
    </cfRule>
  </conditionalFormatting>
  <conditionalFormatting sqref="C86">
    <cfRule type="expression" dxfId="126" priority="127">
      <formula>IF(C86="",TRUE,IF(C86="-",TRUE,FALSE))</formula>
    </cfRule>
  </conditionalFormatting>
  <conditionalFormatting sqref="E86">
    <cfRule type="expression" dxfId="125" priority="125">
      <formula>IF(E86="",TRUE,IF(E86="-",TRUE,FALSE))</formula>
    </cfRule>
  </conditionalFormatting>
  <conditionalFormatting sqref="F86">
    <cfRule type="expression" dxfId="124" priority="124">
      <formula>IF(F86="",TRUE,IF(F86="-",TRUE,FALSE))</formula>
    </cfRule>
  </conditionalFormatting>
  <conditionalFormatting sqref="H86">
    <cfRule type="expression" dxfId="123" priority="122">
      <formula>IF(H86="",TRUE,IF(H86="-",TRUE,FALSE))</formula>
    </cfRule>
  </conditionalFormatting>
  <conditionalFormatting sqref="I86">
    <cfRule type="expression" dxfId="122" priority="121">
      <formula>IF(I86="",TRUE,IF(I86="-",TRUE,FALSE))</formula>
    </cfRule>
  </conditionalFormatting>
  <conditionalFormatting sqref="K86">
    <cfRule type="expression" dxfId="121" priority="119">
      <formula>IF(K86="",TRUE,IF(K86="-",TRUE,FALSE))</formula>
    </cfRule>
  </conditionalFormatting>
  <conditionalFormatting sqref="L86">
    <cfRule type="expression" dxfId="120" priority="118">
      <formula>IF(L86="",TRUE,IF(L86="-",TRUE,FALSE))</formula>
    </cfRule>
  </conditionalFormatting>
  <conditionalFormatting sqref="N86">
    <cfRule type="expression" dxfId="119" priority="116">
      <formula>IF(N86="",TRUE,IF(N86="-",TRUE,FALSE))</formula>
    </cfRule>
  </conditionalFormatting>
  <conditionalFormatting sqref="O86">
    <cfRule type="expression" dxfId="118" priority="115">
      <formula>IF(O86="",TRUE,IF(O86="-",TRUE,FALSE))</formula>
    </cfRule>
  </conditionalFormatting>
  <conditionalFormatting sqref="Q86">
    <cfRule type="expression" dxfId="117" priority="113">
      <formula>IF(Q86="",TRUE,IF(Q86="-",TRUE,FALSE))</formula>
    </cfRule>
  </conditionalFormatting>
  <conditionalFormatting sqref="R86">
    <cfRule type="expression" dxfId="116" priority="112">
      <formula>IF(R86="",TRUE,IF(R86="-",TRUE,FALSE))</formula>
    </cfRule>
  </conditionalFormatting>
  <conditionalFormatting sqref="T86">
    <cfRule type="expression" dxfId="115" priority="110">
      <formula>IF(T86="",TRUE,IF(T86="-",TRUE,FALSE))</formula>
    </cfRule>
  </conditionalFormatting>
  <conditionalFormatting sqref="W86">
    <cfRule type="expression" dxfId="114" priority="107">
      <formula>IF(W86="",TRUE,IF(W86="-",TRUE,FALSE))</formula>
    </cfRule>
  </conditionalFormatting>
  <conditionalFormatting sqref="U86">
    <cfRule type="expression" dxfId="113" priority="109">
      <formula>IF(U86="",TRUE,IF(U86="-",TRUE,FALSE))</formula>
    </cfRule>
  </conditionalFormatting>
  <conditionalFormatting sqref="Y86">
    <cfRule type="expression" dxfId="112" priority="105">
      <formula>IF(Y86="",TRUE,IF(Y86="-",TRUE,FALSE))</formula>
    </cfRule>
  </conditionalFormatting>
  <conditionalFormatting sqref="AA86">
    <cfRule type="expression" dxfId="111" priority="103">
      <formula>IF(AA86="",TRUE,IF(AA86="-",TRUE,FALSE))</formula>
    </cfRule>
  </conditionalFormatting>
  <conditionalFormatting sqref="AB86">
    <cfRule type="expression" dxfId="110" priority="102">
      <formula>IF(AB86="",TRUE,IF(AB86="-",TRUE,FALSE))</formula>
    </cfRule>
  </conditionalFormatting>
  <conditionalFormatting sqref="D86">
    <cfRule type="expression" dxfId="109" priority="126">
      <formula>IF(D86="",TRUE,IF(D86="-",TRUE,FALSE))</formula>
    </cfRule>
  </conditionalFormatting>
  <conditionalFormatting sqref="G86">
    <cfRule type="expression" dxfId="108" priority="123">
      <formula>IF(G86="",TRUE,IF(G86="-",TRUE,FALSE))</formula>
    </cfRule>
  </conditionalFormatting>
  <conditionalFormatting sqref="J86">
    <cfRule type="expression" dxfId="107" priority="120">
      <formula>IF(J86="",TRUE,IF(J86="-",TRUE,FALSE))</formula>
    </cfRule>
  </conditionalFormatting>
  <conditionalFormatting sqref="M86">
    <cfRule type="expression" dxfId="106" priority="117">
      <formula>IF(M86="",TRUE,IF(M86="-",TRUE,FALSE))</formula>
    </cfRule>
  </conditionalFormatting>
  <conditionalFormatting sqref="P86">
    <cfRule type="expression" dxfId="105" priority="114">
      <formula>IF(P86="",TRUE,IF(P86="-",TRUE,FALSE))</formula>
    </cfRule>
  </conditionalFormatting>
  <conditionalFormatting sqref="S86">
    <cfRule type="expression" dxfId="104" priority="111">
      <formula>IF(S86="",TRUE,IF(S86="-",TRUE,FALSE))</formula>
    </cfRule>
  </conditionalFormatting>
  <conditionalFormatting sqref="X86">
    <cfRule type="expression" dxfId="103" priority="106">
      <formula>IF(X86="",TRUE,IF(X86="-",TRUE,FALSE))</formula>
    </cfRule>
  </conditionalFormatting>
  <conditionalFormatting sqref="V86">
    <cfRule type="expression" dxfId="102" priority="108">
      <formula>IF(V86="",TRUE,IF(V86="-",TRUE,FALSE))</formula>
    </cfRule>
  </conditionalFormatting>
  <conditionalFormatting sqref="Z86">
    <cfRule type="expression" dxfId="101" priority="104">
      <formula>IF(Z86="",TRUE,IF(Z86="-",TRUE,FALSE))</formula>
    </cfRule>
  </conditionalFormatting>
  <conditionalFormatting sqref="AC86">
    <cfRule type="expression" dxfId="100" priority="101">
      <formula>IF(AC86="",TRUE,IF(AC86="-",TRUE,FALSE))</formula>
    </cfRule>
  </conditionalFormatting>
  <conditionalFormatting sqref="N87">
    <cfRule type="expression" dxfId="99" priority="99">
      <formula>IF(N87="",TRUE,IF(N87="-",TRUE,FALSE))</formula>
    </cfRule>
  </conditionalFormatting>
  <conditionalFormatting sqref="O87">
    <cfRule type="expression" dxfId="98" priority="98">
      <formula>IF(O87="",TRUE,IF(O87="-",TRUE,FALSE))</formula>
    </cfRule>
  </conditionalFormatting>
  <conditionalFormatting sqref="Q87">
    <cfRule type="expression" dxfId="97" priority="96">
      <formula>IF(Q87="",TRUE,IF(Q87="-",TRUE,FALSE))</formula>
    </cfRule>
  </conditionalFormatting>
  <conditionalFormatting sqref="R87">
    <cfRule type="expression" dxfId="96" priority="95">
      <formula>IF(R87="",TRUE,IF(R87="-",TRUE,FALSE))</formula>
    </cfRule>
  </conditionalFormatting>
  <conditionalFormatting sqref="T87">
    <cfRule type="expression" dxfId="95" priority="93">
      <formula>IF(T87="",TRUE,IF(T87="-",TRUE,FALSE))</formula>
    </cfRule>
  </conditionalFormatting>
  <conditionalFormatting sqref="W87">
    <cfRule type="expression" dxfId="94" priority="90">
      <formula>IF(W87="",TRUE,IF(W87="-",TRUE,FALSE))</formula>
    </cfRule>
  </conditionalFormatting>
  <conditionalFormatting sqref="U87">
    <cfRule type="expression" dxfId="93" priority="92">
      <formula>IF(U87="",TRUE,IF(U87="-",TRUE,FALSE))</formula>
    </cfRule>
  </conditionalFormatting>
  <conditionalFormatting sqref="Y87">
    <cfRule type="expression" dxfId="92" priority="88">
      <formula>IF(Y87="",TRUE,IF(Y87="-",TRUE,FALSE))</formula>
    </cfRule>
  </conditionalFormatting>
  <conditionalFormatting sqref="AA87">
    <cfRule type="expression" dxfId="91" priority="86">
      <formula>IF(AA87="",TRUE,IF(AA87="-",TRUE,FALSE))</formula>
    </cfRule>
  </conditionalFormatting>
  <conditionalFormatting sqref="AB87">
    <cfRule type="expression" dxfId="90" priority="85">
      <formula>IF(AB87="",TRUE,IF(AB87="-",TRUE,FALSE))</formula>
    </cfRule>
  </conditionalFormatting>
  <conditionalFormatting sqref="M87">
    <cfRule type="expression" dxfId="89" priority="100">
      <formula>IF(M87="",TRUE,IF(M87="-",TRUE,FALSE))</formula>
    </cfRule>
  </conditionalFormatting>
  <conditionalFormatting sqref="P87">
    <cfRule type="expression" dxfId="88" priority="97">
      <formula>IF(P87="",TRUE,IF(P87="-",TRUE,FALSE))</formula>
    </cfRule>
  </conditionalFormatting>
  <conditionalFormatting sqref="S87">
    <cfRule type="expression" dxfId="87" priority="94">
      <formula>IF(S87="",TRUE,IF(S87="-",TRUE,FALSE))</formula>
    </cfRule>
  </conditionalFormatting>
  <conditionalFormatting sqref="X87">
    <cfRule type="expression" dxfId="86" priority="89">
      <formula>IF(X87="",TRUE,IF(X87="-",TRUE,FALSE))</formula>
    </cfRule>
  </conditionalFormatting>
  <conditionalFormatting sqref="V87">
    <cfRule type="expression" dxfId="85" priority="91">
      <formula>IF(V87="",TRUE,IF(V87="-",TRUE,FALSE))</formula>
    </cfRule>
  </conditionalFormatting>
  <conditionalFormatting sqref="Z87">
    <cfRule type="expression" dxfId="84" priority="87">
      <formula>IF(Z87="",TRUE,IF(Z87="-",TRUE,FALSE))</formula>
    </cfRule>
  </conditionalFormatting>
  <conditionalFormatting sqref="G95">
    <cfRule type="expression" dxfId="83" priority="79">
      <formula>IF(G95="",TRUE,IF(G95="-",TRUE,FALSE))</formula>
    </cfRule>
  </conditionalFormatting>
  <conditionalFormatting sqref="H95">
    <cfRule type="expression" dxfId="82" priority="78">
      <formula>IF(H95="",TRUE,IF(H95="-",TRUE,FALSE))</formula>
    </cfRule>
  </conditionalFormatting>
  <conditionalFormatting sqref="B95">
    <cfRule type="expression" dxfId="81" priority="84">
      <formula>IF(B95="",TRUE,IF(B95="-",TRUE,FALSE))</formula>
    </cfRule>
  </conditionalFormatting>
  <conditionalFormatting sqref="W95">
    <cfRule type="expression" dxfId="80" priority="33">
      <formula>IF(W95="",TRUE,IF(W95="-",TRUE,FALSE))</formula>
    </cfRule>
  </conditionalFormatting>
  <conditionalFormatting sqref="X95">
    <cfRule type="expression" dxfId="79" priority="32">
      <formula>IF(X95="",TRUE,IF(X95="-",TRUE,FALSE))</formula>
    </cfRule>
  </conditionalFormatting>
  <conditionalFormatting sqref="C95">
    <cfRule type="expression" dxfId="78" priority="83">
      <formula>IF(C95="",TRUE,IF(C95="-",TRUE,FALSE))</formula>
    </cfRule>
  </conditionalFormatting>
  <conditionalFormatting sqref="D95">
    <cfRule type="expression" dxfId="77" priority="82">
      <formula>IF(D95="",TRUE,IF(D95="-",TRUE,FALSE))</formula>
    </cfRule>
  </conditionalFormatting>
  <conditionalFormatting sqref="E95">
    <cfRule type="expression" dxfId="76" priority="81">
      <formula>IF(E95="",TRUE,IF(E95="-",TRUE,FALSE))</formula>
    </cfRule>
  </conditionalFormatting>
  <conditionalFormatting sqref="F95">
    <cfRule type="expression" dxfId="75" priority="80">
      <formula>IF(F95="",TRUE,IF(F95="-",TRUE,FALSE))</formula>
    </cfRule>
  </conditionalFormatting>
  <conditionalFormatting sqref="J95">
    <cfRule type="expression" dxfId="74" priority="77">
      <formula>IF(J95="",TRUE,IF(J95="-",TRUE,FALSE))</formula>
    </cfRule>
  </conditionalFormatting>
  <conditionalFormatting sqref="K95">
    <cfRule type="expression" dxfId="73" priority="76">
      <formula>IF(K95="",TRUE,IF(K95="-",TRUE,FALSE))</formula>
    </cfRule>
  </conditionalFormatting>
  <conditionalFormatting sqref="L95">
    <cfRule type="expression" dxfId="72" priority="75">
      <formula>IF(L95="",TRUE,IF(L95="-",TRUE,FALSE))</formula>
    </cfRule>
  </conditionalFormatting>
  <conditionalFormatting sqref="M94">
    <cfRule type="expression" dxfId="71" priority="74">
      <formula>IF(M94="",TRUE,IF(M94="-",TRUE,FALSE))</formula>
    </cfRule>
  </conditionalFormatting>
  <conditionalFormatting sqref="M95">
    <cfRule type="expression" dxfId="70" priority="73">
      <formula>IF(M95="",TRUE,IF(M95="-",TRUE,FALSE))</formula>
    </cfRule>
  </conditionalFormatting>
  <conditionalFormatting sqref="N95">
    <cfRule type="expression" dxfId="69" priority="72">
      <formula>IF(N95="",TRUE,IF(N95="-",TRUE,FALSE))</formula>
    </cfRule>
  </conditionalFormatting>
  <conditionalFormatting sqref="N94">
    <cfRule type="expression" dxfId="68" priority="71">
      <formula>IF(N94="",TRUE,IF(N94="-",TRUE,FALSE))</formula>
    </cfRule>
  </conditionalFormatting>
  <conditionalFormatting sqref="O94">
    <cfRule type="expression" dxfId="67" priority="70">
      <formula>IF(O94="",TRUE,IF(O94="-",TRUE,FALSE))</formula>
    </cfRule>
  </conditionalFormatting>
  <conditionalFormatting sqref="O95">
    <cfRule type="expression" dxfId="66" priority="69">
      <formula>IF(O95="",TRUE,IF(O95="-",TRUE,FALSE))</formula>
    </cfRule>
  </conditionalFormatting>
  <conditionalFormatting sqref="P95">
    <cfRule type="expression" dxfId="65" priority="68">
      <formula>IF(P95="",TRUE,IF(P95="-",TRUE,FALSE))</formula>
    </cfRule>
  </conditionalFormatting>
  <conditionalFormatting sqref="P94">
    <cfRule type="expression" dxfId="64" priority="67">
      <formula>IF(P94="",TRUE,IF(P94="-",TRUE,FALSE))</formula>
    </cfRule>
  </conditionalFormatting>
  <conditionalFormatting sqref="R94">
    <cfRule type="expression" dxfId="63" priority="66">
      <formula>IF(R94="",TRUE,IF(R94="-",TRUE,FALSE))</formula>
    </cfRule>
  </conditionalFormatting>
  <conditionalFormatting sqref="R95">
    <cfRule type="expression" dxfId="62" priority="65">
      <formula>IF(R95="",TRUE,IF(R95="-",TRUE,FALSE))</formula>
    </cfRule>
  </conditionalFormatting>
  <conditionalFormatting sqref="S94">
    <cfRule type="expression" dxfId="61" priority="64">
      <formula>IF(S94="",TRUE,IF(S94="-",TRUE,FALSE))</formula>
    </cfRule>
  </conditionalFormatting>
  <conditionalFormatting sqref="T94">
    <cfRule type="expression" dxfId="60" priority="63">
      <formula>IF(T94="",TRUE,IF(T94="-",TRUE,FALSE))</formula>
    </cfRule>
  </conditionalFormatting>
  <conditionalFormatting sqref="U94">
    <cfRule type="expression" dxfId="59" priority="62">
      <formula>IF(U94="",TRUE,IF(U94="-",TRUE,FALSE))</formula>
    </cfRule>
  </conditionalFormatting>
  <conditionalFormatting sqref="V94">
    <cfRule type="expression" dxfId="58" priority="61">
      <formula>IF(V94="",TRUE,IF(V94="-",TRUE,FALSE))</formula>
    </cfRule>
  </conditionalFormatting>
  <conditionalFormatting sqref="W94">
    <cfRule type="expression" dxfId="57" priority="60">
      <formula>IF(W94="",TRUE,IF(W94="-",TRUE,FALSE))</formula>
    </cfRule>
  </conditionalFormatting>
  <conditionalFormatting sqref="X94">
    <cfRule type="expression" dxfId="56" priority="59">
      <formula>IF(X94="",TRUE,IF(X94="-",TRUE,FALSE))</formula>
    </cfRule>
  </conditionalFormatting>
  <conditionalFormatting sqref="Y94">
    <cfRule type="expression" dxfId="55" priority="58">
      <formula>IF(Y94="",TRUE,IF(Y94="-",TRUE,FALSE))</formula>
    </cfRule>
  </conditionalFormatting>
  <conditionalFormatting sqref="AA94">
    <cfRule type="expression" dxfId="54" priority="56">
      <formula>IF(AA94="",TRUE,IF(AA94="-",TRUE,FALSE))</formula>
    </cfRule>
  </conditionalFormatting>
  <conditionalFormatting sqref="AB94">
    <cfRule type="expression" dxfId="53" priority="55">
      <formula>IF(AB94="",TRUE,IF(AB94="-",TRUE,FALSE))</formula>
    </cfRule>
  </conditionalFormatting>
  <conditionalFormatting sqref="AC94">
    <cfRule type="expression" dxfId="52" priority="54">
      <formula>IF(AC94="",TRUE,IF(AC94="-",TRUE,FALSE))</formula>
    </cfRule>
  </conditionalFormatting>
  <conditionalFormatting sqref="AC95">
    <cfRule type="expression" dxfId="51" priority="53">
      <formula>IF(AC95="",TRUE,IF(AC95="-",TRUE,FALSE))</formula>
    </cfRule>
  </conditionalFormatting>
  <conditionalFormatting sqref="AD94">
    <cfRule type="expression" dxfId="50" priority="52">
      <formula>IF(AD94="",TRUE,IF(AD94="-",TRUE,FALSE))</formula>
    </cfRule>
  </conditionalFormatting>
  <conditionalFormatting sqref="AD95">
    <cfRule type="expression" dxfId="49" priority="51">
      <formula>IF(AD95="",TRUE,IF(AD95="-",TRUE,FALSE))</formula>
    </cfRule>
  </conditionalFormatting>
  <conditionalFormatting sqref="AE94">
    <cfRule type="expression" dxfId="48" priority="50">
      <formula>IF(AE94="",TRUE,IF(AE94="-",TRUE,FALSE))</formula>
    </cfRule>
  </conditionalFormatting>
  <conditionalFormatting sqref="AE95">
    <cfRule type="expression" dxfId="47" priority="49">
      <formula>IF(AE95="",TRUE,IF(AE95="-",TRUE,FALSE))</formula>
    </cfRule>
  </conditionalFormatting>
  <conditionalFormatting sqref="B94">
    <cfRule type="expression" dxfId="46" priority="48">
      <formula>IF(B94="",TRUE,IF(B94="-",TRUE,FALSE))</formula>
    </cfRule>
  </conditionalFormatting>
  <conditionalFormatting sqref="C94">
    <cfRule type="expression" dxfId="45" priority="47">
      <formula>IF(C94="",TRUE,IF(C94="-",TRUE,FALSE))</formula>
    </cfRule>
  </conditionalFormatting>
  <conditionalFormatting sqref="D94">
    <cfRule type="expression" dxfId="44" priority="46">
      <formula>IF(D94="",TRUE,IF(D94="-",TRUE,FALSE))</formula>
    </cfRule>
  </conditionalFormatting>
  <conditionalFormatting sqref="E94">
    <cfRule type="expression" dxfId="43" priority="45">
      <formula>IF(E94="",TRUE,IF(E94="-",TRUE,FALSE))</formula>
    </cfRule>
  </conditionalFormatting>
  <conditionalFormatting sqref="G94">
    <cfRule type="expression" dxfId="42" priority="43">
      <formula>IF(G94="",TRUE,IF(G94="-",TRUE,FALSE))</formula>
    </cfRule>
  </conditionalFormatting>
  <conditionalFormatting sqref="H94">
    <cfRule type="expression" dxfId="41" priority="42">
      <formula>IF(H94="",TRUE,IF(H94="-",TRUE,FALSE))</formula>
    </cfRule>
  </conditionalFormatting>
  <conditionalFormatting sqref="I94">
    <cfRule type="expression" dxfId="40" priority="41">
      <formula>IF(I94="",TRUE,IF(I94="-",TRUE,FALSE))</formula>
    </cfRule>
  </conditionalFormatting>
  <conditionalFormatting sqref="J94">
    <cfRule type="expression" dxfId="39" priority="40">
      <formula>IF(J94="",TRUE,IF(J94="-",TRUE,FALSE))</formula>
    </cfRule>
  </conditionalFormatting>
  <conditionalFormatting sqref="K94">
    <cfRule type="expression" dxfId="38" priority="39">
      <formula>IF(K94="",TRUE,IF(K94="-",TRUE,FALSE))</formula>
    </cfRule>
  </conditionalFormatting>
  <conditionalFormatting sqref="S95">
    <cfRule type="expression" dxfId="37" priority="37">
      <formula>IF(S95="",TRUE,IF(S95="-",TRUE,FALSE))</formula>
    </cfRule>
  </conditionalFormatting>
  <conditionalFormatting sqref="T95">
    <cfRule type="expression" dxfId="36" priority="36">
      <formula>IF(T95="",TRUE,IF(T95="-",TRUE,FALSE))</formula>
    </cfRule>
  </conditionalFormatting>
  <conditionalFormatting sqref="U95">
    <cfRule type="expression" dxfId="35" priority="35">
      <formula>IF(U95="",TRUE,IF(U95="-",TRUE,FALSE))</formula>
    </cfRule>
  </conditionalFormatting>
  <conditionalFormatting sqref="V95">
    <cfRule type="expression" dxfId="34" priority="34">
      <formula>IF(V95="",TRUE,IF(V95="-",TRUE,FALSE))</formula>
    </cfRule>
  </conditionalFormatting>
  <conditionalFormatting sqref="Y95">
    <cfRule type="expression" dxfId="33" priority="31">
      <formula>IF(Y95="",TRUE,IF(Y95="-",TRUE,FALSE))</formula>
    </cfRule>
  </conditionalFormatting>
  <conditionalFormatting sqref="Z95">
    <cfRule type="expression" dxfId="32" priority="30">
      <formula>IF(Z95="",TRUE,IF(Z95="-",TRUE,FALSE))</formula>
    </cfRule>
  </conditionalFormatting>
  <conditionalFormatting sqref="AA95">
    <cfRule type="expression" dxfId="31" priority="29">
      <formula>IF(AA95="",TRUE,IF(AA95="-",TRUE,FALSE))</formula>
    </cfRule>
  </conditionalFormatting>
  <conditionalFormatting sqref="AB95">
    <cfRule type="expression" dxfId="30" priority="28">
      <formula>IF(AB95="",TRUE,IF(AB95="-",TRUE,FALSE))</formula>
    </cfRule>
  </conditionalFormatting>
  <conditionalFormatting sqref="I95">
    <cfRule type="expression" dxfId="29" priority="27">
      <formula>IF(I95="",TRUE,IF(I95="-",TRUE,FALSE))</formula>
    </cfRule>
  </conditionalFormatting>
  <conditionalFormatting sqref="Q94">
    <cfRule type="expression" dxfId="28" priority="26">
      <formula>IF(Q94="",TRUE,IF(Q94="-",TRUE,FALSE))</formula>
    </cfRule>
  </conditionalFormatting>
  <conditionalFormatting sqref="Q95">
    <cfRule type="expression" dxfId="27" priority="25">
      <formula>IF(Q95="",TRUE,IF(Q95="-",TRUE,FALSE))</formula>
    </cfRule>
  </conditionalFormatting>
  <conditionalFormatting sqref="Z94">
    <cfRule type="expression" dxfId="26" priority="57">
      <formula>IF(Z94="",TRUE,IF(Z94="-",TRUE,FALSE))</formula>
    </cfRule>
  </conditionalFormatting>
  <conditionalFormatting sqref="L94">
    <cfRule type="expression" dxfId="25" priority="38">
      <formula>IF(L94="",TRUE,IF(L94="-",TRUE,FALSE))</formula>
    </cfRule>
  </conditionalFormatting>
  <conditionalFormatting sqref="F94">
    <cfRule type="expression" dxfId="24" priority="44">
      <formula>IF(F94="",TRUE,IF(F94="-",TRUE,FALSE))</formula>
    </cfRule>
  </conditionalFormatting>
  <conditionalFormatting sqref="H65">
    <cfRule type="expression" dxfId="23" priority="24">
      <formula>IF(H65="",TRUE,IF(H65="-",TRUE,FALSE))</formula>
    </cfRule>
  </conditionalFormatting>
  <conditionalFormatting sqref="K68">
    <cfRule type="expression" dxfId="22" priority="23">
      <formula>IF(K68="",TRUE,IF(K68="-",TRUE,FALSE))</formula>
    </cfRule>
  </conditionalFormatting>
  <conditionalFormatting sqref="B100">
    <cfRule type="expression" dxfId="21" priority="22">
      <formula>IF(B100="",TRUE,IF(B100="-",TRUE,FALSE))</formula>
    </cfRule>
  </conditionalFormatting>
  <conditionalFormatting sqref="J100">
    <cfRule type="expression" dxfId="20" priority="20">
      <formula>IF(J100="",TRUE,IF(J100="-",TRUE,FALSE))</formula>
    </cfRule>
  </conditionalFormatting>
  <conditionalFormatting sqref="I100">
    <cfRule type="expression" dxfId="19" priority="21">
      <formula>IF(I100="",TRUE,IF(I100="-",TRUE,FALSE))</formula>
    </cfRule>
  </conditionalFormatting>
  <conditionalFormatting sqref="C100">
    <cfRule type="expression" dxfId="18" priority="19">
      <formula>IF(C100="",TRUE,IF(C100="-",TRUE,FALSE))</formula>
    </cfRule>
  </conditionalFormatting>
  <conditionalFormatting sqref="D100">
    <cfRule type="expression" dxfId="17" priority="18">
      <formula>IF(D100="",TRUE,IF(D100="-",TRUE,FALSE))</formula>
    </cfRule>
  </conditionalFormatting>
  <conditionalFormatting sqref="E100">
    <cfRule type="expression" dxfId="16" priority="17">
      <formula>IF(E100="",TRUE,IF(E100="-",TRUE,FALSE))</formula>
    </cfRule>
  </conditionalFormatting>
  <conditionalFormatting sqref="F100">
    <cfRule type="expression" dxfId="15" priority="16">
      <formula>IF(F100="",TRUE,IF(F100="-",TRUE,FALSE))</formula>
    </cfRule>
  </conditionalFormatting>
  <conditionalFormatting sqref="G100">
    <cfRule type="expression" dxfId="14" priority="15">
      <formula>IF(G100="",TRUE,IF(G100="-",TRUE,FALSE))</formula>
    </cfRule>
  </conditionalFormatting>
  <conditionalFormatting sqref="K100">
    <cfRule type="expression" dxfId="13" priority="14">
      <formula>IF(K100="",TRUE,IF(K100="-",TRUE,FALSE))</formula>
    </cfRule>
  </conditionalFormatting>
  <conditionalFormatting sqref="L100">
    <cfRule type="expression" dxfId="12" priority="13">
      <formula>IF(L100="",TRUE,IF(L100="-",TRUE,FALSE))</formula>
    </cfRule>
  </conditionalFormatting>
  <conditionalFormatting sqref="H100">
    <cfRule type="expression" dxfId="11" priority="12">
      <formula>IF(H100="",TRUE,IF(H100="-",TRUE,FALSE))</formula>
    </cfRule>
  </conditionalFormatting>
  <conditionalFormatting sqref="B101">
    <cfRule type="expression" dxfId="10" priority="11">
      <formula>IF(B101="",TRUE,IF(B101="-",TRUE,FALSE))</formula>
    </cfRule>
  </conditionalFormatting>
  <conditionalFormatting sqref="I101">
    <cfRule type="expression" dxfId="9" priority="10">
      <formula>IF(I101="",TRUE,IF(I101="-",TRUE,FALSE))</formula>
    </cfRule>
  </conditionalFormatting>
  <conditionalFormatting sqref="C101">
    <cfRule type="expression" dxfId="8" priority="9">
      <formula>IF(C101="",TRUE,IF(C101="-",TRUE,FALSE))</formula>
    </cfRule>
  </conditionalFormatting>
  <conditionalFormatting sqref="D101">
    <cfRule type="expression" dxfId="7" priority="8">
      <formula>IF(D101="",TRUE,IF(D101="-",TRUE,FALSE))</formula>
    </cfRule>
  </conditionalFormatting>
  <conditionalFormatting sqref="E101">
    <cfRule type="expression" dxfId="6" priority="7">
      <formula>IF(E101="",TRUE,IF(E101="-",TRUE,FALSE))</formula>
    </cfRule>
  </conditionalFormatting>
  <conditionalFormatting sqref="F101">
    <cfRule type="expression" dxfId="5" priority="6">
      <formula>IF(F101="",TRUE,IF(F101="-",TRUE,FALSE))</formula>
    </cfRule>
  </conditionalFormatting>
  <conditionalFormatting sqref="G101">
    <cfRule type="expression" dxfId="4" priority="5">
      <formula>IF(G101="",TRUE,IF(G101="-",TRUE,FALSE))</formula>
    </cfRule>
  </conditionalFormatting>
  <conditionalFormatting sqref="L101">
    <cfRule type="expression" dxfId="3" priority="4">
      <formula>IF(L101="",TRUE,IF(L101="-",TRUE,FALSE))</formula>
    </cfRule>
  </conditionalFormatting>
  <conditionalFormatting sqref="H101">
    <cfRule type="expression" dxfId="2" priority="3">
      <formula>IF(H101="",TRUE,IF(H101="-",TRUE,FALSE))</formula>
    </cfRule>
  </conditionalFormatting>
  <conditionalFormatting sqref="J101">
    <cfRule type="expression" dxfId="1" priority="2">
      <formula>IF(J101="",TRUE,IF(J101="-",TRUE,FALSE))</formula>
    </cfRule>
  </conditionalFormatting>
  <conditionalFormatting sqref="K101">
    <cfRule type="expression" dxfId="0" priority="1">
      <formula>IF(K101="",TRUE,IF(K101="-",TRUE,FALSE))</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78</vt:i4>
      </vt:variant>
    </vt:vector>
  </HeadingPairs>
  <TitlesOfParts>
    <vt:vector size="82" baseType="lpstr">
      <vt:lpstr>志願書</vt:lpstr>
      <vt:lpstr>プレゼンテーションシート</vt:lpstr>
      <vt:lpstr>CODE</vt:lpstr>
      <vt:lpstr>対応表</vt:lpstr>
      <vt:lpstr>志願書!Print_Area</vt:lpstr>
      <vt:lpstr>CODE!RANGE_SCHOOLCODE</vt:lpstr>
      <vt:lpstr>VALUE_ADDRESS1</vt:lpstr>
      <vt:lpstr>VALUE_ADDRESS2</vt:lpstr>
      <vt:lpstr>VALUE_ADDRESS3</vt:lpstr>
      <vt:lpstr>VALUE_AGE1</vt:lpstr>
      <vt:lpstr>VALUE_AGE2</vt:lpstr>
      <vt:lpstr>VALUE_APPOINTMENTYEAR</vt:lpstr>
      <vt:lpstr>対応表!VALUE_BIRTHDAY</vt:lpstr>
      <vt:lpstr>VALUE_ERANAME</vt:lpstr>
      <vt:lpstr>VALUE_EXPKINMUTI1</vt:lpstr>
      <vt:lpstr>VALUE_EXPKINMUTI2</vt:lpstr>
      <vt:lpstr>VALUE_EXPKINMUTI3</vt:lpstr>
      <vt:lpstr>VALUE_EXPSHOKUSHUCODE1</vt:lpstr>
      <vt:lpstr>VALUE_EXPSHOKUSHUCODE2</vt:lpstr>
      <vt:lpstr>VALUE_EXPSHOKUSHUCODE3</vt:lpstr>
      <vt:lpstr>対応表!VALUE_EXPTEACH</vt:lpstr>
      <vt:lpstr>VALUE_FAMILYNAME</vt:lpstr>
      <vt:lpstr>VALUE_FIRSTNAME</vt:lpstr>
      <vt:lpstr>対応表!VALUE_GRADUATIONCODE</vt:lpstr>
      <vt:lpstr>VALUE_GRADUATIONERANAME</vt:lpstr>
      <vt:lpstr>VALUE_GRADUATIONMONTH1</vt:lpstr>
      <vt:lpstr>VALUE_GRADUATIONMONTH2</vt:lpstr>
      <vt:lpstr>VALUE_GRADUATIONMONTH3</vt:lpstr>
      <vt:lpstr>VALUE_GRADUATIONMONTH4</vt:lpstr>
      <vt:lpstr>VALUE_GRADUATIONMONTH5</vt:lpstr>
      <vt:lpstr>VALUE_GRADUATIONMONTH6</vt:lpstr>
      <vt:lpstr>VALUE_GRADUATIONMONTH7</vt:lpstr>
      <vt:lpstr>VALUE_GRADUATIONYEAR</vt:lpstr>
      <vt:lpstr>対応表!VALUE_KOSHUKYOKA1</vt:lpstr>
      <vt:lpstr>対応表!VALUE_KOSHUKYOKA2</vt:lpstr>
      <vt:lpstr>対応表!VALUE_MENJO</vt:lpstr>
      <vt:lpstr>対応表!VALUE_MENJOKUBUN</vt:lpstr>
      <vt:lpstr>VALUE_MENKYOERANAME1</vt:lpstr>
      <vt:lpstr>VALUE_MENKYOERANAME2</vt:lpstr>
      <vt:lpstr>VALUE_MENKYOERANAME3</vt:lpstr>
      <vt:lpstr>VALUE_MENKYOERANAME4</vt:lpstr>
      <vt:lpstr>VALUE_MENKYOERANAME5</vt:lpstr>
      <vt:lpstr>VALUE_MENKYOERANAME6</vt:lpstr>
      <vt:lpstr>VALUE_MENKYOERANAME7</vt:lpstr>
      <vt:lpstr>VALUE_MENKYONAME1</vt:lpstr>
      <vt:lpstr>VALUE_MENKYONAME2</vt:lpstr>
      <vt:lpstr>VALUE_MENKYONAME3</vt:lpstr>
      <vt:lpstr>VALUE_MENKYONAME4</vt:lpstr>
      <vt:lpstr>VALUE_MENKYONAME5</vt:lpstr>
      <vt:lpstr>VALUE_MENKYONAME6</vt:lpstr>
      <vt:lpstr>VALUE_MENKYONAME7</vt:lpstr>
      <vt:lpstr>VALUE_MENKYOYEAR1</vt:lpstr>
      <vt:lpstr>VALUE_MENKYOYEAR2</vt:lpstr>
      <vt:lpstr>VALUE_MENKYOYEAR3</vt:lpstr>
      <vt:lpstr>VALUE_MENKYOYEAR4</vt:lpstr>
      <vt:lpstr>VALUE_MENKYOYEAR5</vt:lpstr>
      <vt:lpstr>VALUE_MENKYOYEAR6</vt:lpstr>
      <vt:lpstr>VALUE_MENKYOYEAR7</vt:lpstr>
      <vt:lpstr>VALUE_MOBILEPHONENUMBER1</vt:lpstr>
      <vt:lpstr>VALUE_MOBILEPHONENUMBER2</vt:lpstr>
      <vt:lpstr>VALUE_MOBILEPHONENUMBER3</vt:lpstr>
      <vt:lpstr>対応表!VALUE_NOMENJO</vt:lpstr>
      <vt:lpstr>対応表!VALUE_NOPUNISH</vt:lpstr>
      <vt:lpstr>対応表!VALUE_PERSONALDATANOPERM</vt:lpstr>
      <vt:lpstr>対応表!VALUE_PERSONALDATAPERM</vt:lpstr>
      <vt:lpstr>VALUE_PHONENUMBER1</vt:lpstr>
      <vt:lpstr>VALUE_PHONENUMBER2</vt:lpstr>
      <vt:lpstr>VALUE_PHONENUMBER3</vt:lpstr>
      <vt:lpstr>VALUE_POSTCODE1</vt:lpstr>
      <vt:lpstr>VALUE_POSTCODE2</vt:lpstr>
      <vt:lpstr>対応表!VALUE_PREFCODE</vt:lpstr>
      <vt:lpstr>VALUE_PREFCODE1</vt:lpstr>
      <vt:lpstr>VALUE_PREFCODE2</vt:lpstr>
      <vt:lpstr>対応表!VALUE_PUNISH</vt:lpstr>
      <vt:lpstr>対応表!VALUE_SCHOOLCODE</vt:lpstr>
      <vt:lpstr>VALUE_SCHOOLFACULTYCODE</vt:lpstr>
      <vt:lpstr>対応表!VALUE_SENKOKUBUN</vt:lpstr>
      <vt:lpstr>VALUE_SEX</vt:lpstr>
      <vt:lpstr>対応表!VALUE_SHIGANKUBUN</vt:lpstr>
      <vt:lpstr>対応表!VALUE_ZITSUGI1</vt:lpstr>
      <vt:lpstr>対応表!VALUE_ZITSUGI2</vt:lpstr>
      <vt:lpstr>VARUE_BIRTDAY_BASEDATE</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hoshikawa suzuka</dc:creator>
  <cp:lastModifiedBy>田畑　杜季雄</cp:lastModifiedBy>
  <cp:lastPrinted>2024-04-09T10:37:07Z</cp:lastPrinted>
  <dcterms:created xsi:type="dcterms:W3CDTF">2013-03-12T09:00:50Z</dcterms:created>
  <dcterms:modified xsi:type="dcterms:W3CDTF">2024-04-09T11:04:26Z</dcterms:modified>
</cp:coreProperties>
</file>