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3.府立中学校\"/>
    </mc:Choice>
  </mc:AlternateContent>
  <xr:revisionPtr revIDLastSave="0" documentId="13_ncr:1_{85D5A3C5-A105-42CD-B832-A6F8F8DC19B6}"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'２'!$F$31:$G$38</definedName>
    <definedName name="_xlnm._FilterDatabase" localSheetId="4" hidden="1">'５'!$F$31:$G$38</definedName>
    <definedName name="_xlnm.Print_Area" localSheetId="0">'１'!$A$1:$J$24</definedName>
    <definedName name="_xlnm.Print_Area" localSheetId="9">'10'!$A$1:$AQ$86</definedName>
    <definedName name="_xlnm.Print_Area" localSheetId="10">'11'!$A$1:$H$39</definedName>
    <definedName name="_xlnm.Print_Area" localSheetId="11">'12'!$A$1:$AQ$86</definedName>
    <definedName name="_xlnm.Print_Area" localSheetId="12">'13'!$A$1:$H$39</definedName>
    <definedName name="_xlnm.Print_Area" localSheetId="13">'14'!$A$1:$AQ$86</definedName>
    <definedName name="_xlnm.Print_Area" localSheetId="14">'15'!$A$1:$H$39</definedName>
    <definedName name="_xlnm.Print_Area" localSheetId="15">'16'!$A$1:$AQ$86</definedName>
    <definedName name="_xlnm.Print_Area" localSheetId="16">'17'!$A$1:$H$39</definedName>
    <definedName name="_xlnm.Print_Area" localSheetId="17">'18'!$A$1:$B$60</definedName>
    <definedName name="_xlnm.Print_Area" localSheetId="18">'19'!$A$1:$D$107</definedName>
    <definedName name="_xlnm.Print_Area" localSheetId="1">'２'!$A$1:$G$49</definedName>
    <definedName name="_xlnm.Print_Area" localSheetId="19">'20'!$A$1:$H$77</definedName>
    <definedName name="_xlnm.Print_Area" localSheetId="2">'３'!$A$1:$AQ$86</definedName>
    <definedName name="_xlnm.Print_Area" localSheetId="3">'４'!$A$1:$I$39</definedName>
    <definedName name="_xlnm.Print_Area" localSheetId="4">'５'!$A$1:$G$49</definedName>
    <definedName name="_xlnm.Print_Area" localSheetId="5">'６'!$A$1:$AQ$86</definedName>
    <definedName name="_xlnm.Print_Area" localSheetId="6">'７'!$A$1:$H$39</definedName>
    <definedName name="_xlnm.Print_Area" localSheetId="7">'８'!$A$1:$AQ$86</definedName>
    <definedName name="_xlnm.Print_Area" localSheetId="8">'９'!$A$1:$H$39</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4" i="21" l="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F23" i="37"/>
  <c r="C13" i="37" a="1"/>
  <c r="B13" i="37" a="1"/>
  <c r="C22" i="37" a="1"/>
  <c r="C9" i="37" a="1"/>
  <c r="C8" i="37" a="1"/>
  <c r="B9" i="37" a="1"/>
  <c r="C18" i="37" a="1"/>
  <c r="C21" i="37" a="1"/>
  <c r="B15" i="37" a="1"/>
  <c r="C11" i="37" a="1"/>
  <c r="B12" i="37" a="1"/>
  <c r="C10" i="37" a="1"/>
  <c r="B24" i="37" a="1"/>
  <c r="C16" i="37" a="1"/>
  <c r="C15" i="37" a="1"/>
  <c r="B20" i="37" a="1"/>
  <c r="C14" i="37" a="1"/>
  <c r="B18" i="37" a="1"/>
  <c r="B11" i="37" a="1"/>
  <c r="B8" i="37" a="1"/>
  <c r="B17" i="37" a="1"/>
  <c r="C12" i="37" a="1"/>
  <c r="C17" i="37" a="1"/>
  <c r="B21" i="37" a="1"/>
  <c r="B10" i="37" a="1"/>
  <c r="B22" i="37" a="1"/>
  <c r="B16" i="37" a="1"/>
  <c r="C20" i="37" a="1"/>
  <c r="C19" i="37" a="1"/>
  <c r="B23" i="37" a="1"/>
  <c r="B25" i="37" a="1"/>
  <c r="C25" i="37" a="1"/>
  <c r="C24" i="37" a="1"/>
  <c r="B14" i="37" a="1"/>
  <c r="C23" i="37" a="1"/>
  <c r="B19" i="37" a="1"/>
  <c r="B16" i="37" l="1"/>
  <c r="B10" i="37"/>
  <c r="B22" i="37"/>
  <c r="C24" i="37"/>
  <c r="B18" i="37"/>
  <c r="C16" i="37"/>
  <c r="C18" i="37"/>
  <c r="B8" i="37"/>
  <c r="C8" i="37"/>
  <c r="B14" i="37"/>
  <c r="B20" i="37"/>
  <c r="C12" i="37"/>
  <c r="C22" i="37"/>
  <c r="B9" i="37"/>
  <c r="B13" i="37"/>
  <c r="B17" i="37"/>
  <c r="B21" i="37"/>
  <c r="B23" i="37"/>
  <c r="C11" i="37"/>
  <c r="C13" i="37"/>
  <c r="C15" i="37"/>
  <c r="C17" i="37"/>
  <c r="C19" i="37"/>
  <c r="C23" i="37"/>
  <c r="C25" i="37"/>
  <c r="B12" i="37"/>
  <c r="B24" i="37"/>
  <c r="C10" i="37"/>
  <c r="C14" i="37"/>
  <c r="C20" i="37"/>
  <c r="B11" i="37"/>
  <c r="B15" i="37"/>
  <c r="B19" i="37"/>
  <c r="B25" i="37"/>
  <c r="C9" i="37"/>
  <c r="C21" i="37"/>
  <c r="AP19" i="54"/>
  <c r="AO19" i="54"/>
  <c r="AN19" i="54"/>
  <c r="AM19" i="54"/>
  <c r="AL19" i="54"/>
  <c r="AK19" i="54"/>
  <c r="AJ19" i="54"/>
  <c r="AI19" i="54"/>
  <c r="AH19" i="54"/>
  <c r="AG19" i="54"/>
  <c r="AF19" i="54"/>
  <c r="AE19" i="54"/>
  <c r="AD19" i="54"/>
  <c r="AX8" i="19" s="1" a="1"/>
  <c r="AX8" i="19" s="1"/>
  <c r="AP16" i="54"/>
  <c r="AO16" i="54"/>
  <c r="AN16" i="54"/>
  <c r="AM16" i="54"/>
  <c r="AL16" i="54"/>
  <c r="AK16" i="54"/>
  <c r="AJ16" i="54"/>
  <c r="AI16" i="54"/>
  <c r="AH16" i="54"/>
  <c r="AG16" i="54"/>
  <c r="AF16" i="54"/>
  <c r="AE16" i="54"/>
  <c r="AD16" i="54"/>
  <c r="AP13" i="54"/>
  <c r="AO13" i="54"/>
  <c r="AN13" i="54"/>
  <c r="AM13" i="54"/>
  <c r="AL13" i="54"/>
  <c r="AK13" i="54"/>
  <c r="AJ13" i="54"/>
  <c r="AI13" i="54"/>
  <c r="AH13" i="54"/>
  <c r="AG13" i="54"/>
  <c r="AF13" i="54"/>
  <c r="AE13" i="54"/>
  <c r="X8" i="19" s="1" a="1"/>
  <c r="X8" i="19" s="1"/>
  <c r="AD13" i="54"/>
  <c r="AP10" i="54"/>
  <c r="AO10" i="54"/>
  <c r="AN10" i="54"/>
  <c r="AM10" i="54"/>
  <c r="AL10" i="54"/>
  <c r="AK10" i="54"/>
  <c r="AJ10" i="54"/>
  <c r="AI10" i="54"/>
  <c r="AH10" i="54"/>
  <c r="K8" i="19" s="1" a="1"/>
  <c r="K8" i="19" s="1"/>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K7" i="19" s="1" a="1"/>
  <c r="AK7" i="19" s="1"/>
  <c r="AP13" i="53"/>
  <c r="AO13" i="53"/>
  <c r="AN13" i="53"/>
  <c r="AM13" i="53"/>
  <c r="AL13" i="53"/>
  <c r="AK13" i="53"/>
  <c r="AJ13" i="53"/>
  <c r="AI13" i="53"/>
  <c r="AH13" i="53"/>
  <c r="X7" i="19" s="1" a="1"/>
  <c r="X7" i="19" s="1"/>
  <c r="AG13" i="53"/>
  <c r="AF13" i="53"/>
  <c r="AE13" i="53"/>
  <c r="AD13" i="53"/>
  <c r="AP10" i="53"/>
  <c r="AO10" i="53"/>
  <c r="AN10" i="53"/>
  <c r="AM10" i="53"/>
  <c r="AL10" i="53"/>
  <c r="AK10" i="53"/>
  <c r="AJ10" i="53"/>
  <c r="AI10" i="53"/>
  <c r="AH10" i="53"/>
  <c r="AG10" i="53"/>
  <c r="AF10" i="53"/>
  <c r="AE10" i="53"/>
  <c r="K7" i="19" s="1" a="1"/>
  <c r="K7" i="19" s="1"/>
  <c r="AD10" i="53"/>
  <c r="Q23" i="53" a="1"/>
  <c r="Q23" i="53" s="1"/>
  <c r="AP19" i="52"/>
  <c r="AO19" i="52"/>
  <c r="AN19" i="52"/>
  <c r="AM19" i="52"/>
  <c r="AL19" i="52"/>
  <c r="AK19" i="52"/>
  <c r="AJ19" i="52"/>
  <c r="AI19" i="52"/>
  <c r="AX6" i="19" s="1" a="1"/>
  <c r="AX6" i="19" s="1"/>
  <c r="AH19" i="52"/>
  <c r="AG19" i="52"/>
  <c r="AF19" i="52"/>
  <c r="AE19" i="52"/>
  <c r="AD19" i="52"/>
  <c r="AP16" i="52"/>
  <c r="AO16" i="52"/>
  <c r="AN16" i="52"/>
  <c r="AM16" i="52"/>
  <c r="AL16" i="52"/>
  <c r="AK16" i="52"/>
  <c r="AJ16" i="52"/>
  <c r="AI16" i="52"/>
  <c r="AH16" i="52"/>
  <c r="AG16" i="52"/>
  <c r="AF16" i="52"/>
  <c r="AE16" i="52"/>
  <c r="AD16" i="52"/>
  <c r="AP13" i="52"/>
  <c r="AO13" i="52"/>
  <c r="AN13" i="52"/>
  <c r="AM13" i="52"/>
  <c r="AL13" i="52"/>
  <c r="AK13" i="52"/>
  <c r="AJ13" i="52"/>
  <c r="AI13" i="52"/>
  <c r="AH13" i="52"/>
  <c r="AG13" i="52"/>
  <c r="AF13" i="52"/>
  <c r="AE13" i="52"/>
  <c r="X6" i="19" s="1" a="1"/>
  <c r="X6" i="19" s="1"/>
  <c r="AD13" i="52"/>
  <c r="AP10" i="52"/>
  <c r="AO10" i="52"/>
  <c r="AN10" i="52"/>
  <c r="AM10" i="52"/>
  <c r="AL10" i="52"/>
  <c r="AK10" i="52"/>
  <c r="AJ10" i="52"/>
  <c r="AI10" i="52"/>
  <c r="AH10" i="52"/>
  <c r="K6" i="19" s="1" a="1"/>
  <c r="K6" i="19" s="1"/>
  <c r="AG10" i="52"/>
  <c r="AF10" i="52"/>
  <c r="AE10" i="52"/>
  <c r="AD10" i="52"/>
  <c r="Q23" i="52" a="1"/>
  <c r="Q23" i="52" s="1"/>
  <c r="AP19" i="51"/>
  <c r="AO19" i="51"/>
  <c r="AN19" i="51"/>
  <c r="AM19" i="51"/>
  <c r="AL19" i="51"/>
  <c r="AK19" i="51"/>
  <c r="AJ19" i="51"/>
  <c r="AI19" i="51"/>
  <c r="AH19" i="51"/>
  <c r="AG19" i="51"/>
  <c r="AF19" i="51"/>
  <c r="AE19" i="51"/>
  <c r="AD19" i="51"/>
  <c r="AX5" i="19" s="1" a="1"/>
  <c r="AX5" i="19" s="1"/>
  <c r="AP16" i="51"/>
  <c r="AO16" i="51"/>
  <c r="AN16" i="51"/>
  <c r="AM16" i="51"/>
  <c r="AL16" i="51"/>
  <c r="AK16" i="51"/>
  <c r="AJ16" i="51"/>
  <c r="AI16" i="51"/>
  <c r="AH16" i="51"/>
  <c r="AG16" i="51"/>
  <c r="AF16" i="51"/>
  <c r="AE16" i="5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X4" i="19" s="1" a="1"/>
  <c r="AX4" i="19" s="1"/>
  <c r="AP16" i="49"/>
  <c r="AO16" i="49"/>
  <c r="AN16" i="49"/>
  <c r="AM16" i="49"/>
  <c r="AL16" i="49"/>
  <c r="AK16" i="49"/>
  <c r="AJ16" i="49"/>
  <c r="AI16" i="49"/>
  <c r="AH16" i="49"/>
  <c r="AG16" i="49"/>
  <c r="AF16" i="49"/>
  <c r="AE16" i="49"/>
  <c r="AK4" i="19" s="1" a="1"/>
  <c r="AK4" i="19" s="1"/>
  <c r="AD16" i="49"/>
  <c r="AP13" i="49"/>
  <c r="AO13" i="49"/>
  <c r="AN13" i="49"/>
  <c r="AM13" i="49"/>
  <c r="AL13" i="49"/>
  <c r="AK13" i="49"/>
  <c r="AJ13" i="49"/>
  <c r="AI13" i="49"/>
  <c r="AH13" i="49"/>
  <c r="AG13" i="49"/>
  <c r="AF13" i="49"/>
  <c r="AE13" i="49"/>
  <c r="AD13" i="49"/>
  <c r="AP10" i="49"/>
  <c r="AO10" i="49"/>
  <c r="AN10" i="49"/>
  <c r="AM10" i="49"/>
  <c r="AL10" i="49"/>
  <c r="AK10" i="49"/>
  <c r="AJ10" i="49"/>
  <c r="AI10" i="49"/>
  <c r="AH10" i="49"/>
  <c r="AG10" i="49"/>
  <c r="K4" i="19" s="1" a="1"/>
  <c r="K4" i="19" s="1"/>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AK8" i="19" a="1"/>
  <c r="AK8" i="19" s="1"/>
  <c r="AK6" i="19" a="1"/>
  <c r="AK6" i="19" s="1"/>
  <c r="AK5" i="19" a="1"/>
  <c r="AK5" i="19" s="1"/>
  <c r="X5" i="19" a="1"/>
  <c r="X5" i="19" s="1"/>
  <c r="K5" i="19" a="1"/>
  <c r="K5" i="19" s="1"/>
  <c r="X4" i="19" a="1"/>
  <c r="X4" i="19" s="1"/>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Q10" i="54" a="1"/>
  <c r="Q10" i="53" a="1"/>
  <c r="Q10" i="49" a="1"/>
  <c r="Q10" i="52" a="1"/>
  <c r="Q10" i="51" a="1"/>
  <c r="A23" i="17" a="1"/>
  <c r="A5" i="19" a="1"/>
  <c r="Q10" i="14" a="1"/>
  <c r="A23" i="17" l="1"/>
  <c r="A5" i="19"/>
  <c r="Q10" i="54"/>
  <c r="Q10" i="53"/>
  <c r="Q10" i="52"/>
  <c r="Q10" i="51"/>
  <c r="Q10" i="49"/>
  <c r="Q10" i="14"/>
  <c r="AX3" i="19" a="1"/>
  <c r="AX3" i="19" s="1"/>
  <c r="AK3" i="19" a="1"/>
  <c r="AK3" i="19" s="1"/>
  <c r="K3" i="19" a="1"/>
  <c r="K3" i="19" s="1"/>
  <c r="X3" i="19" a="1"/>
  <c r="X3" i="19" s="1"/>
  <c r="G10" i="37" l="1"/>
  <c r="G11" i="37"/>
  <c r="G12" i="37"/>
  <c r="G13" i="37"/>
  <c r="G14" i="37"/>
  <c r="G15" i="37"/>
  <c r="G16" i="37"/>
  <c r="G17" i="37"/>
  <c r="G18" i="37"/>
  <c r="G19" i="37"/>
  <c r="G20" i="37"/>
  <c r="G21" i="37"/>
  <c r="G22" i="37"/>
  <c r="G23" i="37"/>
  <c r="G24" i="37"/>
  <c r="G25" i="37"/>
  <c r="G9" i="37"/>
  <c r="G8" i="37"/>
  <c r="F10" i="37"/>
  <c r="F11" i="37"/>
  <c r="F12" i="37"/>
  <c r="F13" i="37"/>
  <c r="F14" i="37"/>
  <c r="F15" i="37"/>
  <c r="F16" i="37"/>
  <c r="F17" i="37"/>
  <c r="F18" i="37"/>
  <c r="F19" i="37"/>
  <c r="F20" i="37"/>
  <c r="F21" i="37"/>
  <c r="F22" i="37"/>
  <c r="F24" i="37"/>
  <c r="F25" i="37"/>
  <c r="F9" i="37"/>
  <c r="F8" i="37"/>
  <c r="J2" i="19" l="1"/>
  <c r="I2" i="19"/>
  <c r="Q70" i="14" l="1"/>
  <c r="Q70" i="53"/>
  <c r="Q70" i="51"/>
  <c r="Q70" i="54"/>
  <c r="Q70" i="52"/>
  <c r="Q70" i="49"/>
  <c r="Y58" i="14" l="1" a="1"/>
  <c r="H71" i="49" a="1"/>
  <c r="AA11" i="53" a="1"/>
  <c r="Y14" i="53" a="1"/>
  <c r="Y77" i="14" a="1"/>
  <c r="AA19" i="52" a="1"/>
  <c r="C24" i="5" a="1"/>
  <c r="H72" i="51" a="1"/>
  <c r="Z15" i="52" a="1"/>
  <c r="AA53" i="51" a="1"/>
  <c r="Z32" i="54" a="1"/>
  <c r="AA27" i="52" a="1"/>
  <c r="Y50" i="54" a="1"/>
  <c r="Z15" i="53" a="1"/>
  <c r="Z51" i="52" a="1"/>
  <c r="E14" i="55" a="1"/>
  <c r="AA33" i="52" a="1"/>
  <c r="AA29" i="51" a="1"/>
  <c r="Z40" i="43" a="1"/>
  <c r="H80" i="43" a="1"/>
  <c r="Y34" i="14" a="1"/>
  <c r="F8" i="56" a="1"/>
  <c r="AA16" i="54" a="1"/>
  <c r="E16" i="5" a="1"/>
  <c r="Z28" i="53" a="1"/>
  <c r="AA72" i="14" a="1"/>
  <c r="C20" i="50" a="1"/>
  <c r="J4" i="14" a="1"/>
  <c r="AA52" i="43" a="1"/>
  <c r="H77" i="43" a="1"/>
  <c r="C24" i="57" a="1"/>
  <c r="Y51" i="53" a="1"/>
  <c r="Y53" i="14" a="1"/>
  <c r="AA40" i="14" a="1"/>
  <c r="Y80" i="53" a="1"/>
  <c r="Z34" i="51" a="1"/>
  <c r="B13" i="57" a="1"/>
  <c r="AA9" i="43" a="1"/>
  <c r="C22" i="5" a="1"/>
  <c r="Z18" i="14" a="1"/>
  <c r="Z29" i="54" a="1"/>
  <c r="Y37" i="49" a="1"/>
  <c r="Y32" i="52" a="1"/>
  <c r="H75" i="51" a="1"/>
  <c r="E22" i="55" a="1"/>
  <c r="Z55" i="53" a="1"/>
  <c r="B17" i="56" a="1"/>
  <c r="Z31" i="54" a="1"/>
  <c r="AA79" i="51" a="1"/>
  <c r="Y77" i="51" a="1"/>
  <c r="C16" i="56" a="1"/>
  <c r="B12" i="58" a="1"/>
  <c r="Z23" i="52" a="1"/>
  <c r="B9" i="58" a="1"/>
  <c r="C22" i="55" a="1"/>
  <c r="Y25" i="52" a="1"/>
  <c r="Y13" i="51" a="1"/>
  <c r="H73" i="43" a="1"/>
  <c r="AD27" i="43" a="1"/>
  <c r="Z83" i="43" a="1"/>
  <c r="E9" i="55" a="1"/>
  <c r="H81" i="51" a="1"/>
  <c r="Z45" i="43" a="1"/>
  <c r="C17" i="5" a="1"/>
  <c r="B24" i="58" a="1"/>
  <c r="C7" i="19" a="1"/>
  <c r="Z82" i="49" a="1"/>
  <c r="AA22" i="54" a="1"/>
  <c r="Y44" i="14" a="1"/>
  <c r="AA30" i="51" a="1"/>
  <c r="Z43" i="43" a="1"/>
  <c r="Z41" i="54" a="1"/>
  <c r="F22" i="55" a="1"/>
  <c r="F14" i="56" a="1"/>
  <c r="Y34" i="43" a="1"/>
  <c r="AA70" i="54" a="1"/>
  <c r="Y48" i="51" a="1"/>
  <c r="Z52" i="49" a="1"/>
  <c r="Z21" i="51" a="1"/>
  <c r="Z31" i="53" a="1"/>
  <c r="AA37" i="14" a="1"/>
  <c r="Z55" i="49" a="1"/>
  <c r="E24" i="50" a="1"/>
  <c r="Y81" i="52" a="1"/>
  <c r="H85" i="43" a="1"/>
  <c r="AA40" i="53" a="1"/>
  <c r="Z14" i="53" a="1"/>
  <c r="Y55" i="51" a="1"/>
  <c r="Z55" i="43" a="1"/>
  <c r="Z57" i="49" a="1"/>
  <c r="AA31" i="43" a="1"/>
  <c r="Z40" i="51" a="1"/>
  <c r="AA27" i="43" a="1"/>
  <c r="Z36" i="14" a="1"/>
  <c r="AA15" i="14" a="1"/>
  <c r="H70" i="52" a="1"/>
  <c r="Z45" i="53" a="1"/>
  <c r="Y23" i="53" a="1"/>
  <c r="Y30" i="52" a="1"/>
  <c r="B22" i="5" a="1"/>
  <c r="AA28" i="14" a="1"/>
  <c r="AA84" i="54" a="1"/>
  <c r="Z54" i="54" a="1"/>
  <c r="Y45" i="51" a="1"/>
  <c r="AA49" i="52" a="1"/>
  <c r="H84" i="52" a="1"/>
  <c r="AA58" i="52" a="1"/>
  <c r="E21" i="55" a="1"/>
  <c r="Z24" i="54" a="1"/>
  <c r="Z50" i="52" a="1"/>
  <c r="AA58" i="14" a="1"/>
  <c r="AA77" i="51" a="1"/>
  <c r="B10" i="58" a="1"/>
  <c r="AA73" i="51" a="1"/>
  <c r="A25" i="17" a="1"/>
  <c r="Y41" i="51" a="1"/>
  <c r="AA60" i="43" a="1"/>
  <c r="F17" i="57" a="1"/>
  <c r="AA47" i="54" a="1"/>
  <c r="Y33" i="43" a="1"/>
  <c r="Y48" i="54" a="1"/>
  <c r="Y60" i="14" a="1"/>
  <c r="Y29" i="51" a="1"/>
  <c r="AA42" i="54" a="1"/>
  <c r="Z52" i="52" a="1"/>
  <c r="H69" i="14" a="1"/>
  <c r="Y16" i="14" a="1"/>
  <c r="H75" i="14" a="1"/>
  <c r="Y47" i="53" a="1"/>
  <c r="E13" i="5" a="1"/>
  <c r="AA56" i="49" a="1"/>
  <c r="Z39" i="54" a="1"/>
  <c r="Y40" i="49" a="1"/>
  <c r="Y55" i="52" a="1"/>
  <c r="AA10" i="51" a="1"/>
  <c r="Y74" i="49" a="1"/>
  <c r="Y34" i="53" a="1"/>
  <c r="Z76" i="54" a="1"/>
  <c r="AA25" i="53" a="1"/>
  <c r="Y38" i="51" a="1"/>
  <c r="Z81" i="14" a="1"/>
  <c r="Y46" i="43" a="1"/>
  <c r="AA77" i="52" a="1"/>
  <c r="B21" i="50" a="1"/>
  <c r="AA42" i="53" a="1"/>
  <c r="AA14" i="14" a="1"/>
  <c r="D6" i="19" a="1"/>
  <c r="Y49" i="14" a="1"/>
  <c r="AA27" i="14" a="1"/>
  <c r="AA41" i="14" a="1"/>
  <c r="F16" i="50" a="1"/>
  <c r="Z60" i="49" a="1"/>
  <c r="Z80" i="51" a="1"/>
  <c r="AA78" i="53" a="1"/>
  <c r="C13" i="58" a="1"/>
  <c r="Z59" i="54" a="1"/>
  <c r="AA69" i="43" a="1"/>
  <c r="Z35" i="51" a="1"/>
  <c r="AA85" i="52" a="1"/>
  <c r="Y52" i="14" a="1"/>
  <c r="C23" i="5" a="1"/>
  <c r="Y40" i="43" a="1"/>
  <c r="Z48" i="49" a="1"/>
  <c r="AA72" i="43" a="1"/>
  <c r="AA76" i="14" a="1"/>
  <c r="Y10" i="14" a="1"/>
  <c r="AA43" i="43" a="1"/>
  <c r="Y57" i="14" a="1"/>
  <c r="E20" i="5" a="1"/>
  <c r="Z46" i="53" a="1"/>
  <c r="G6" i="19" a="1"/>
  <c r="Z29" i="49" a="1"/>
  <c r="Y16" i="49" a="1"/>
  <c r="F21" i="57" a="1"/>
  <c r="Z9" i="49" a="1"/>
  <c r="AA23" i="54" a="1"/>
  <c r="Z73" i="51" a="1"/>
  <c r="Y60" i="52" a="1"/>
  <c r="Y43" i="43" a="1"/>
  <c r="B15" i="57" a="1"/>
  <c r="F21" i="56" a="1"/>
  <c r="Y19" i="14" a="1"/>
  <c r="E25" i="57" a="1"/>
  <c r="AA59" i="51" a="1"/>
  <c r="Y57" i="52" a="1"/>
  <c r="B23" i="57" a="1"/>
  <c r="Y47" i="49" a="1"/>
  <c r="Y13" i="14" a="1"/>
  <c r="Y17" i="52" a="1"/>
  <c r="AA30" i="53" a="1"/>
  <c r="Y11" i="52" a="1"/>
  <c r="H85" i="52" a="1"/>
  <c r="Y24" i="49" a="1"/>
  <c r="AA16" i="49" a="1"/>
  <c r="F23" i="5" a="1"/>
  <c r="Z76" i="53" a="1"/>
  <c r="Z35" i="53" a="1"/>
  <c r="AA34" i="51" a="1"/>
  <c r="AA22" i="49" a="1"/>
  <c r="Z56" i="43" a="1"/>
  <c r="Y40" i="54" a="1"/>
  <c r="Y47" i="43" a="1"/>
  <c r="Y42" i="49" a="1"/>
  <c r="AA14" i="43" a="1"/>
  <c r="F7" i="19" a="1"/>
  <c r="Z60" i="52" a="1"/>
  <c r="Z50" i="14" a="1"/>
  <c r="AA14" i="54" a="1"/>
  <c r="B16" i="50" a="1"/>
  <c r="AA49" i="53" a="1"/>
  <c r="Z77" i="52" a="1"/>
  <c r="Y54" i="43" a="1"/>
  <c r="F8" i="50" a="1"/>
  <c r="Y49" i="51" a="1"/>
  <c r="AA30" i="14" a="1"/>
  <c r="AA41" i="52" a="1"/>
  <c r="AA10" i="52" a="1"/>
  <c r="Z26" i="54" a="1"/>
  <c r="AA40" i="49" a="1"/>
  <c r="AA75" i="43" a="1"/>
  <c r="Z81" i="51" a="1"/>
  <c r="AA32" i="43" a="1"/>
  <c r="AA48" i="53" a="1"/>
  <c r="Z58" i="53" a="1"/>
  <c r="H85" i="54" a="1"/>
  <c r="E17" i="58" a="1"/>
  <c r="B16" i="5" a="1"/>
  <c r="AA49" i="14" a="1"/>
  <c r="Y9" i="52" a="1"/>
  <c r="C13" i="57" a="1"/>
  <c r="H71" i="53" a="1"/>
  <c r="Z11" i="14" a="1"/>
  <c r="B8" i="5" a="1"/>
  <c r="F10" i="5" a="1"/>
  <c r="Z57" i="43" a="1"/>
  <c r="AA33" i="43" a="1"/>
  <c r="Z17" i="54" a="1"/>
  <c r="C10" i="56" a="1"/>
  <c r="AA42" i="51" a="1"/>
  <c r="AA40" i="52" a="1"/>
  <c r="AA38" i="51" a="1"/>
  <c r="Z11" i="51" a="1"/>
  <c r="Z51" i="53" a="1"/>
  <c r="B20" i="56" a="1"/>
  <c r="B23" i="58" a="1"/>
  <c r="Z40" i="54" a="1"/>
  <c r="AA17" i="51" a="1"/>
  <c r="H70" i="53" a="1"/>
  <c r="AA84" i="14" a="1"/>
  <c r="Y51" i="52" a="1"/>
  <c r="C25" i="56" a="1"/>
  <c r="C19" i="57" a="1"/>
  <c r="Z54" i="52" a="1"/>
  <c r="Y55" i="43" a="1"/>
  <c r="Y27" i="54" a="1"/>
  <c r="F15" i="5" a="1"/>
  <c r="H69" i="52" a="1"/>
  <c r="Z18" i="49" a="1"/>
  <c r="Z23" i="54" a="1"/>
  <c r="H81" i="49" a="1"/>
  <c r="Z46" i="49" a="1"/>
  <c r="B8" i="57" a="1"/>
  <c r="AA26" i="53" a="1"/>
  <c r="AD27" i="53" a="1"/>
  <c r="C20" i="5" a="1"/>
  <c r="AA53" i="43" a="1"/>
  <c r="Z22" i="43" a="1"/>
  <c r="AA41" i="51" a="1"/>
  <c r="Z19" i="51" a="1"/>
  <c r="Y20" i="49" a="1"/>
  <c r="C19" i="5" a="1"/>
  <c r="H77" i="51" a="1"/>
  <c r="AA45" i="54" a="1"/>
  <c r="AA37" i="52" a="1"/>
  <c r="H70" i="49" a="1"/>
  <c r="AA18" i="52" a="1"/>
  <c r="AA72" i="49" a="1"/>
  <c r="AA42" i="14" a="1"/>
  <c r="C19" i="50" a="1"/>
  <c r="Y45" i="52" a="1"/>
  <c r="AA26" i="49" a="1"/>
  <c r="Z80" i="43" a="1"/>
  <c r="Z10" i="53" a="1"/>
  <c r="AA25" i="14" a="1"/>
  <c r="C13" i="5" a="1"/>
  <c r="B12" i="55" a="1"/>
  <c r="Z27" i="54" a="1"/>
  <c r="Z58" i="14" a="1"/>
  <c r="C19" i="55" a="1"/>
  <c r="Y45" i="14" a="1"/>
  <c r="B21" i="55" a="1"/>
  <c r="B14" i="58" a="1"/>
  <c r="C25" i="57" a="1"/>
  <c r="Z14" i="51" a="1"/>
  <c r="Z55" i="14" a="1"/>
  <c r="Y10" i="53" a="1"/>
  <c r="Y36" i="14" a="1"/>
  <c r="Z70" i="14" a="1"/>
  <c r="H78" i="51" a="1"/>
  <c r="Z39" i="14" a="1"/>
  <c r="B25" i="57" a="1"/>
  <c r="C16" i="55" a="1"/>
  <c r="AA83" i="14" a="1"/>
  <c r="Z41" i="51" a="1"/>
  <c r="Z40" i="52" a="1"/>
  <c r="Y59" i="14" a="1"/>
  <c r="Z47" i="14" a="1"/>
  <c r="C15" i="57" a="1"/>
  <c r="E15" i="55" a="1"/>
  <c r="Z13" i="43" a="1"/>
  <c r="C17" i="57" a="1"/>
  <c r="Y26" i="53" a="1"/>
  <c r="F16" i="5" a="1"/>
  <c r="Z51" i="54" a="1"/>
  <c r="B18" i="56" a="1"/>
  <c r="AA45" i="14" a="1"/>
  <c r="Z33" i="14" a="1"/>
  <c r="AA81" i="43" a="1"/>
  <c r="AA31" i="49" a="1"/>
  <c r="H80" i="49" a="1"/>
  <c r="A3" i="19" a="1"/>
  <c r="Z83" i="51" a="1"/>
  <c r="Y79" i="51" a="1"/>
  <c r="F12" i="50" a="1"/>
  <c r="Z39" i="51" a="1"/>
  <c r="AA18" i="51" a="1"/>
  <c r="C20" i="58" a="1"/>
  <c r="Z82" i="53" a="1"/>
  <c r="H79" i="53" a="1"/>
  <c r="Z37" i="43" a="1"/>
  <c r="H71" i="54" a="1"/>
  <c r="Z76" i="14" a="1"/>
  <c r="F22" i="57" a="1"/>
  <c r="E8" i="55" a="1"/>
  <c r="AA43" i="49" a="1"/>
  <c r="Y42" i="51" a="1"/>
  <c r="Z69" i="52" a="1"/>
  <c r="Z54" i="14" a="1"/>
  <c r="AA59" i="49" a="1"/>
  <c r="Z55" i="52" a="1"/>
  <c r="Z50" i="53" a="1"/>
  <c r="AA46" i="43" a="1"/>
  <c r="Y24" i="51" a="1"/>
  <c r="Z82" i="51" a="1"/>
  <c r="Z44" i="43" a="1"/>
  <c r="Y50" i="52" a="1"/>
  <c r="E17" i="56" a="1"/>
  <c r="Y21" i="52" a="1"/>
  <c r="E9" i="57" a="1"/>
  <c r="Y56" i="14" a="1"/>
  <c r="Z25" i="52" a="1"/>
  <c r="AA14" i="52" a="1"/>
  <c r="H73" i="51" a="1"/>
  <c r="Z42" i="52" a="1"/>
  <c r="H78" i="53" a="1"/>
  <c r="Z21" i="49" a="1"/>
  <c r="Y13" i="49" a="1"/>
  <c r="Y74" i="52" a="1"/>
  <c r="Y84" i="49" a="1"/>
  <c r="H84" i="53" a="1"/>
  <c r="Z60" i="43" a="1"/>
  <c r="Z77" i="54" a="1"/>
  <c r="Y26" i="51" a="1"/>
  <c r="AA77" i="43" a="1"/>
  <c r="AA17" i="14" a="1"/>
  <c r="AA27" i="49" a="1"/>
  <c r="Z48" i="52" a="1"/>
  <c r="H74" i="52" a="1"/>
  <c r="AA21" i="14" a="1"/>
  <c r="Z40" i="53" a="1"/>
  <c r="AA73" i="53" a="1"/>
  <c r="H85" i="14" a="1"/>
  <c r="AA73" i="14" a="1"/>
  <c r="Z85" i="43" a="1"/>
  <c r="H81" i="52" a="1"/>
  <c r="Z30" i="53" a="1"/>
  <c r="E14" i="58" a="1"/>
  <c r="Y78" i="51" a="1"/>
  <c r="C14" i="55" a="1"/>
  <c r="Z70" i="43" a="1"/>
  <c r="C12" i="56" a="1"/>
  <c r="Z18" i="51" a="1"/>
  <c r="Z27" i="51" a="1"/>
  <c r="E12" i="57" a="1"/>
  <c r="E18" i="57" a="1"/>
  <c r="Y38" i="53" a="1"/>
  <c r="Y57" i="51" a="1"/>
  <c r="Z23" i="49" a="1"/>
  <c r="Z27" i="14" a="1"/>
  <c r="E19" i="5" a="1"/>
  <c r="Y12" i="52" a="1"/>
  <c r="Z30" i="54" a="1"/>
  <c r="Z77" i="43" a="1"/>
  <c r="G3" i="56" a="1"/>
  <c r="Y38" i="54" a="1"/>
  <c r="F13" i="57" a="1"/>
  <c r="Y81" i="14" a="1"/>
  <c r="Z41" i="53" a="1"/>
  <c r="B22" i="55" a="1"/>
  <c r="AA18" i="43" a="1"/>
  <c r="Q10" i="43" a="1"/>
  <c r="B8" i="56" a="1"/>
  <c r="Y46" i="49" a="1"/>
  <c r="AD27" i="14" a="1"/>
  <c r="C23" i="50" a="1"/>
  <c r="Y50" i="51" a="1"/>
  <c r="F20" i="57" a="1"/>
  <c r="C25" i="5" a="1"/>
  <c r="H72" i="52" a="1"/>
  <c r="H75" i="54" a="1"/>
  <c r="B12" i="50" a="1"/>
  <c r="C12" i="57" a="1"/>
  <c r="E15" i="50" a="1"/>
  <c r="Y31" i="53" a="1"/>
  <c r="Y43" i="53" a="1"/>
  <c r="AA28" i="53" a="1"/>
  <c r="Y46" i="52" a="1"/>
  <c r="B13" i="56" a="1"/>
  <c r="AA78" i="54" a="1"/>
  <c r="Y81" i="49" a="1"/>
  <c r="F14" i="5" a="1"/>
  <c r="Y15" i="53" a="1"/>
  <c r="Z81" i="43" a="1"/>
  <c r="Y53" i="49" a="1"/>
  <c r="E15" i="57" a="1"/>
  <c r="F20" i="58" a="1"/>
  <c r="Y35" i="51" a="1"/>
  <c r="Z48" i="51" a="1"/>
  <c r="Z45" i="54" a="1"/>
  <c r="E23" i="50" a="1"/>
  <c r="C14" i="56" a="1"/>
  <c r="C13" i="50" a="1"/>
  <c r="AA25" i="52" a="1"/>
  <c r="J4" i="53" a="1"/>
  <c r="C24" i="55" a="1"/>
  <c r="Z70" i="52" a="1"/>
  <c r="H70" i="51" a="1"/>
  <c r="H79" i="52" a="1"/>
  <c r="H80" i="53" a="1"/>
  <c r="AA43" i="53" a="1"/>
  <c r="Y80" i="52" a="1"/>
  <c r="B20" i="5" a="1"/>
  <c r="E8" i="58" a="1"/>
  <c r="C13" i="56" a="1"/>
  <c r="Z54" i="51" a="1"/>
  <c r="Z53" i="53" a="1"/>
  <c r="AA80" i="49" a="1"/>
  <c r="AA72" i="51" a="1"/>
  <c r="AA80" i="52" a="1"/>
  <c r="AA51" i="54" a="1"/>
  <c r="Z28" i="49" a="1"/>
  <c r="AA49" i="51" a="1"/>
  <c r="AA77" i="14" a="1"/>
  <c r="B17" i="5" a="1"/>
  <c r="Y23" i="52" a="1"/>
  <c r="AA76" i="43" a="1"/>
  <c r="Z84" i="49" a="1"/>
  <c r="Y58" i="53" a="1"/>
  <c r="Z22" i="53" a="1"/>
  <c r="F17" i="5" a="1"/>
  <c r="AA40" i="43" a="1"/>
  <c r="H71" i="52" a="1"/>
  <c r="F10" i="57" a="1"/>
  <c r="Y10" i="54" a="1"/>
  <c r="Z78" i="53" a="1"/>
  <c r="AD23" i="52" a="1"/>
  <c r="Y26" i="43" a="1"/>
  <c r="Y12" i="49" a="1"/>
  <c r="F12" i="57" a="1"/>
  <c r="Y55" i="53" a="1"/>
  <c r="Y40" i="14" a="1"/>
  <c r="Y77" i="54" a="1"/>
  <c r="B24" i="57" a="1"/>
  <c r="C10" i="5" a="1"/>
  <c r="AA51" i="51" a="1"/>
  <c r="AA41" i="49" a="1"/>
  <c r="AA43" i="14" a="1"/>
  <c r="Z34" i="52" a="1"/>
  <c r="Z59" i="52" a="1"/>
  <c r="Y24" i="43" a="1"/>
  <c r="AA36" i="52" a="1"/>
  <c r="Z47" i="51" a="1"/>
  <c r="C15" i="58" a="1"/>
  <c r="H78" i="14" a="1"/>
  <c r="AA24" i="53" a="1"/>
  <c r="AA79" i="54" a="1"/>
  <c r="Z42" i="54" a="1"/>
  <c r="Y60" i="51" a="1"/>
  <c r="Y50" i="49" a="1"/>
  <c r="E8" i="50" a="1"/>
  <c r="Y14" i="49" a="1"/>
  <c r="C23" i="57" a="1"/>
  <c r="Z39" i="52" a="1"/>
  <c r="Z60" i="53" a="1"/>
  <c r="Z53" i="51" a="1"/>
  <c r="Y84" i="54" a="1"/>
  <c r="AA36" i="51" a="1"/>
  <c r="H77" i="52" a="1"/>
  <c r="E12" i="55" a="1"/>
  <c r="AA69" i="49" a="1"/>
  <c r="Y13" i="43" a="1"/>
  <c r="A8" i="19" a="1"/>
  <c r="Z19" i="53" a="1"/>
  <c r="Z30" i="43" a="1"/>
  <c r="Y27" i="52" a="1"/>
  <c r="Z13" i="14" a="1"/>
  <c r="B10" i="55" a="1"/>
  <c r="AA40" i="54" a="1"/>
  <c r="AA25" i="54" a="1"/>
  <c r="Z32" i="43" a="1"/>
  <c r="AA69" i="14" a="1"/>
  <c r="AA58" i="51" a="1"/>
  <c r="AA44" i="51" a="1"/>
  <c r="AA47" i="49" a="1"/>
  <c r="Z22" i="52" a="1"/>
  <c r="Y85" i="43" a="1"/>
  <c r="Z81" i="49" a="1"/>
  <c r="Y12" i="51" a="1"/>
  <c r="AA20" i="52" a="1"/>
  <c r="Z31" i="14" a="1"/>
  <c r="AA83" i="43" a="1"/>
  <c r="Y51" i="51" a="1"/>
  <c r="E11" i="58" a="1"/>
  <c r="AA32" i="49" a="1"/>
  <c r="Y75" i="51" a="1"/>
  <c r="AA34" i="54" a="1"/>
  <c r="Y54" i="53" a="1"/>
  <c r="Y40" i="51" a="1"/>
  <c r="J6" i="49" a="1"/>
  <c r="AA9" i="52" a="1"/>
  <c r="Y50" i="14" a="1"/>
  <c r="F20" i="55" a="1"/>
  <c r="Z84" i="52" a="1"/>
  <c r="Y22" i="14" a="1"/>
  <c r="Y43" i="14" a="1"/>
  <c r="AA22" i="51" a="1"/>
  <c r="Y45" i="43" a="1"/>
  <c r="AA15" i="51" a="1"/>
  <c r="AA38" i="49" a="1"/>
  <c r="Z78" i="51" a="1"/>
  <c r="Y10" i="49" a="1"/>
  <c r="C19" i="56" a="1"/>
  <c r="AA18" i="49" a="1"/>
  <c r="AA17" i="53" a="1"/>
  <c r="H70" i="14" a="1"/>
  <c r="Y27" i="51" a="1"/>
  <c r="C8" i="57" a="1"/>
  <c r="AA80" i="51" a="1"/>
  <c r="Y54" i="54" a="1"/>
  <c r="B16" i="55" a="1"/>
  <c r="H76" i="43" a="1"/>
  <c r="AA28" i="51" a="1"/>
  <c r="Y59" i="43" a="1"/>
  <c r="C10" i="50" a="1"/>
  <c r="E23" i="56" a="1"/>
  <c r="Z35" i="54" a="1"/>
  <c r="F21" i="58" a="1"/>
  <c r="AA19" i="53" a="1"/>
  <c r="Z70" i="53" a="1"/>
  <c r="B15" i="5" a="1"/>
  <c r="C17" i="58" a="1"/>
  <c r="Z84" i="53" a="1"/>
  <c r="E23" i="58" a="1"/>
  <c r="AA33" i="54" a="1"/>
  <c r="C11" i="56" a="1"/>
  <c r="Y36" i="54" a="1"/>
  <c r="AA79" i="49" a="1"/>
  <c r="Z49" i="49" a="1"/>
  <c r="AD27" i="54" a="1"/>
  <c r="AA31" i="14" a="1"/>
  <c r="AA29" i="49" a="1"/>
  <c r="Z43" i="52" a="1"/>
  <c r="Y11" i="53" a="1"/>
  <c r="C10" i="58" a="1"/>
  <c r="AA13" i="52" a="1"/>
  <c r="Y80" i="54" a="1"/>
  <c r="Y75" i="53" a="1"/>
  <c r="B14" i="56" a="1"/>
  <c r="Y46" i="14" a="1"/>
  <c r="B17" i="50" a="1"/>
  <c r="C9" i="56" a="1"/>
  <c r="AA32" i="51" a="1"/>
  <c r="B10" i="57" a="1"/>
  <c r="Z23" i="43" a="1"/>
  <c r="Y39" i="14" a="1"/>
  <c r="F23" i="56" a="1"/>
  <c r="Z43" i="53" a="1"/>
  <c r="E19" i="57" a="1"/>
  <c r="AA32" i="52" a="1"/>
  <c r="Y36" i="52" a="1"/>
  <c r="C9" i="50" a="1"/>
  <c r="AA45" i="49" a="1"/>
  <c r="AA69" i="53" a="1"/>
  <c r="E11" i="56" a="1"/>
  <c r="Z30" i="51" a="1"/>
  <c r="F15" i="55" a="1"/>
  <c r="Z69" i="53" a="1"/>
  <c r="Z76" i="49" a="1"/>
  <c r="H78" i="52" a="1"/>
  <c r="Y20" i="14" a="1"/>
  <c r="Y15" i="43" a="1"/>
  <c r="AA43" i="51" a="1"/>
  <c r="Z85" i="51" a="1"/>
  <c r="H83" i="52" a="1"/>
  <c r="AA27" i="54" a="1"/>
  <c r="Y56" i="43" a="1"/>
  <c r="Z10" i="54" a="1"/>
  <c r="Z79" i="53" a="1"/>
  <c r="Z22" i="49" a="1"/>
  <c r="Z72" i="52" a="1"/>
  <c r="C21" i="55" a="1"/>
  <c r="H79" i="43" a="1"/>
  <c r="Y57" i="54" a="1"/>
  <c r="Z84" i="54" a="1"/>
  <c r="Y41" i="14" a="1"/>
  <c r="Y39" i="54" a="1"/>
  <c r="Z46" i="14" a="1"/>
  <c r="E5" i="19" a="1"/>
  <c r="Y9" i="49" a="1"/>
  <c r="B22" i="58" a="1"/>
  <c r="Y54" i="14" a="1"/>
  <c r="AA10" i="49" a="1"/>
  <c r="E17" i="55" a="1"/>
  <c r="B17" i="58" a="1"/>
  <c r="AA69" i="51" a="1"/>
  <c r="AA80" i="14" a="1"/>
  <c r="Z75" i="49" a="1"/>
  <c r="H75" i="43" a="1"/>
  <c r="Z23" i="14" a="1"/>
  <c r="F20" i="5" a="1"/>
  <c r="AA50" i="49" a="1"/>
  <c r="Z47" i="49" a="1"/>
  <c r="Y38" i="52" a="1"/>
  <c r="AA82" i="43" a="1"/>
  <c r="AA21" i="54" a="1"/>
  <c r="AA70" i="14" a="1"/>
  <c r="Y16" i="54" a="1"/>
  <c r="AA41" i="53" a="1"/>
  <c r="F22" i="5" a="1"/>
  <c r="AA20" i="51" a="1"/>
  <c r="F19" i="57" a="1"/>
  <c r="Z12" i="43" a="1"/>
  <c r="Z23" i="51" a="1"/>
  <c r="AA79" i="14" a="1"/>
  <c r="D5" i="19" a="1"/>
  <c r="Y52" i="54" a="1"/>
  <c r="AD27" i="51" a="1"/>
  <c r="Z10" i="51" a="1"/>
  <c r="Y52" i="43" a="1"/>
  <c r="F9" i="5" a="1"/>
  <c r="Y24" i="14" a="1"/>
  <c r="AA57" i="43" a="1"/>
  <c r="B11" i="58" a="1"/>
  <c r="Z56" i="49" a="1"/>
  <c r="Z25" i="14" a="1"/>
  <c r="Z21" i="14" a="1"/>
  <c r="Z9" i="52" a="1"/>
  <c r="AA46" i="53" a="1"/>
  <c r="J4" i="51" a="1"/>
  <c r="B14" i="5" a="1"/>
  <c r="AA23" i="52" a="1"/>
  <c r="E25" i="55" a="1"/>
  <c r="F8" i="58" a="1"/>
  <c r="B13" i="50" a="1"/>
  <c r="Y59" i="53" a="1"/>
  <c r="F12" i="5" a="1"/>
  <c r="Z58" i="54" a="1"/>
  <c r="Y44" i="51" a="1"/>
  <c r="H73" i="53" a="1"/>
  <c r="Y60" i="49" a="1"/>
  <c r="Y18" i="49" a="1"/>
  <c r="AA23" i="43" a="1"/>
  <c r="AA75" i="14" a="1"/>
  <c r="F18" i="56" a="1"/>
  <c r="Z38" i="49" a="1"/>
  <c r="AA36" i="54" a="1"/>
  <c r="Z78" i="49" a="1"/>
  <c r="H73" i="14" a="1"/>
  <c r="Z78" i="52" a="1"/>
  <c r="Y57" i="49" a="1"/>
  <c r="AA35" i="14" a="1"/>
  <c r="AA9" i="51" a="1"/>
  <c r="Y28" i="52" a="1"/>
  <c r="H84" i="43" a="1"/>
  <c r="Y35" i="43" a="1"/>
  <c r="H72" i="54" a="1"/>
  <c r="B13" i="55" a="1"/>
  <c r="AA38" i="52" a="1"/>
  <c r="AA48" i="14" a="1"/>
  <c r="AA52" i="52" a="1"/>
  <c r="Y50" i="43" a="1"/>
  <c r="AA25" i="51" a="1"/>
  <c r="E11" i="50" a="1"/>
  <c r="Z60" i="14" a="1"/>
  <c r="Z14" i="43" a="1"/>
  <c r="AA52" i="53" a="1"/>
  <c r="H74" i="54" a="1"/>
  <c r="H71" i="14" a="1"/>
  <c r="Z48" i="54" a="1"/>
  <c r="Z24" i="49" a="1"/>
  <c r="Z13" i="49" a="1"/>
  <c r="C24" i="58" a="1"/>
  <c r="E18" i="50" a="1"/>
  <c r="B18" i="57" a="1"/>
  <c r="Z26" i="14" a="1"/>
  <c r="F18" i="57" a="1"/>
  <c r="AA76" i="52" a="1"/>
  <c r="C22" i="58" a="1"/>
  <c r="Y28" i="53" a="1"/>
  <c r="Y43" i="52" a="1"/>
  <c r="Z14" i="52" a="1"/>
  <c r="C10" i="57" a="1"/>
  <c r="AA25" i="49" a="1"/>
  <c r="Z13" i="53" a="1"/>
  <c r="Y79" i="52" a="1"/>
  <c r="Y80" i="14" a="1"/>
  <c r="Y20" i="52" a="1"/>
  <c r="Y59" i="51" a="1"/>
  <c r="Y51" i="49" a="1"/>
  <c r="Z45" i="52" a="1"/>
  <c r="Y13" i="54" a="1"/>
  <c r="Y78" i="52" a="1"/>
  <c r="B12" i="5" a="1"/>
  <c r="A27" i="17" a="1"/>
  <c r="F5" i="19" a="1"/>
  <c r="AA21" i="52" a="1"/>
  <c r="Z30" i="52" a="1"/>
  <c r="H69" i="54" a="1"/>
  <c r="Z57" i="54" a="1"/>
  <c r="B20" i="50" a="1"/>
  <c r="C20" i="57" a="1"/>
  <c r="B20" i="58" a="1"/>
  <c r="AA80" i="43" a="1"/>
  <c r="Z52" i="54" a="1"/>
  <c r="Z48" i="53" a="1"/>
  <c r="Y82" i="51" a="1"/>
  <c r="E20" i="57" a="1"/>
  <c r="AA55" i="54" a="1"/>
  <c r="Y58" i="54" a="1"/>
  <c r="Z31" i="51" a="1"/>
  <c r="E25" i="56" a="1"/>
  <c r="B14" i="50" a="1"/>
  <c r="Y26" i="49" a="1"/>
  <c r="F16" i="55" a="1"/>
  <c r="AA26" i="43" a="1"/>
  <c r="Z41" i="52" a="1"/>
  <c r="Y14" i="54" a="1"/>
  <c r="Z85" i="52" a="1"/>
  <c r="AA82" i="14" a="1"/>
  <c r="Z56" i="51" a="1"/>
  <c r="Y29" i="43" a="1"/>
  <c r="AA81" i="54" a="1"/>
  <c r="AA37" i="43" a="1"/>
  <c r="D3" i="19" a="1"/>
  <c r="A7" i="19" a="1"/>
  <c r="Y39" i="51" a="1"/>
  <c r="Z43" i="49" a="1"/>
  <c r="E16" i="56" a="1"/>
  <c r="Z85" i="14" a="1"/>
  <c r="AA84" i="43" a="1"/>
  <c r="AA9" i="53" a="1"/>
  <c r="Z76" i="43" a="1"/>
  <c r="Z35" i="52" a="1"/>
  <c r="Y75" i="14" a="1"/>
  <c r="Z49" i="53" a="1"/>
  <c r="C9" i="58" a="1"/>
  <c r="AA41" i="54" a="1"/>
  <c r="Z53" i="52" a="1"/>
  <c r="Z36" i="54" a="1"/>
  <c r="AA78" i="49" a="1"/>
  <c r="AA43" i="52" a="1"/>
  <c r="AA12" i="52" a="1"/>
  <c r="Z79" i="43" a="1"/>
  <c r="B9" i="55" a="1"/>
  <c r="H84" i="49" a="1"/>
  <c r="E16" i="50" a="1"/>
  <c r="AA80" i="53" a="1"/>
  <c r="Y37" i="43" a="1"/>
  <c r="Y54" i="51" a="1"/>
  <c r="Y44" i="49" a="1"/>
  <c r="AA44" i="49" a="1"/>
  <c r="C13" i="55" a="1"/>
  <c r="Z32" i="53" a="1"/>
  <c r="Y11" i="14" a="1"/>
  <c r="B17" i="55" a="1"/>
  <c r="Y50" i="53" a="1"/>
  <c r="Y82" i="52" a="1"/>
  <c r="F10" i="55" a="1"/>
  <c r="Y51" i="14" a="1"/>
  <c r="AA74" i="51" a="1"/>
  <c r="F6" i="19" a="1"/>
  <c r="AA15" i="52" a="1"/>
  <c r="C20" i="55" a="1"/>
  <c r="AA18" i="54" a="1"/>
  <c r="F20" i="56" a="1"/>
  <c r="Z59" i="51" a="1"/>
  <c r="C15" i="55" a="1"/>
  <c r="AD23" i="49" a="1"/>
  <c r="F19" i="5" a="1"/>
  <c r="Z32" i="49" a="1"/>
  <c r="G3" i="57" a="1"/>
  <c r="Y39" i="52" a="1"/>
  <c r="C18" i="58" a="1"/>
  <c r="E18" i="55" a="1"/>
  <c r="F21" i="5" a="1"/>
  <c r="Z33" i="52" a="1"/>
  <c r="B24" i="56" a="1"/>
  <c r="AA52" i="51" a="1"/>
  <c r="C19" i="58" a="1"/>
  <c r="AA48" i="51" a="1"/>
  <c r="H73" i="49" a="1"/>
  <c r="F8" i="55" a="1"/>
  <c r="Z37" i="14" a="1"/>
  <c r="Z56" i="52" a="1"/>
  <c r="Y44" i="53" a="1"/>
  <c r="AA83" i="54" a="1"/>
  <c r="Z38" i="14" a="1"/>
  <c r="AA29" i="54" a="1"/>
  <c r="F12" i="55" a="1"/>
  <c r="Y84" i="52" a="1"/>
  <c r="Z53" i="54" a="1"/>
  <c r="AA47" i="53" a="1"/>
  <c r="Z59" i="43" a="1"/>
  <c r="Z44" i="49" a="1"/>
  <c r="Y31" i="43" a="1"/>
  <c r="Y78" i="54" a="1"/>
  <c r="F9" i="55" a="1"/>
  <c r="Z81" i="52" a="1"/>
  <c r="AA40" i="51" a="1"/>
  <c r="Z85" i="49" a="1"/>
  <c r="Z20" i="43" a="1"/>
  <c r="B24" i="5" a="1"/>
  <c r="E15" i="56" a="1"/>
  <c r="C12" i="55" a="1"/>
  <c r="AA26" i="51" a="1"/>
  <c r="Z22" i="14" a="1"/>
  <c r="Y49" i="49" a="1"/>
  <c r="F24" i="55" a="1"/>
  <c r="AA69" i="52" a="1"/>
  <c r="Z75" i="54" a="1"/>
  <c r="AA16" i="43" a="1"/>
  <c r="Y84" i="43" a="1"/>
  <c r="E24" i="5" a="1"/>
  <c r="Z54" i="43" a="1"/>
  <c r="AA39" i="14" a="1"/>
  <c r="AA47" i="43" a="1"/>
  <c r="AA34" i="53" a="1"/>
  <c r="Z58" i="51" a="1"/>
  <c r="Z15" i="49" a="1"/>
  <c r="AA59" i="54" a="1"/>
  <c r="Z28" i="14" a="1"/>
  <c r="F23" i="50" a="1"/>
  <c r="AA19" i="51" a="1"/>
  <c r="AA32" i="53" a="1"/>
  <c r="AA9" i="14" a="1"/>
  <c r="Z54" i="49" a="1"/>
  <c r="C3" i="19" a="1"/>
  <c r="C11" i="57" a="1"/>
  <c r="Z70" i="54" a="1"/>
  <c r="C14" i="57" a="1"/>
  <c r="F11" i="56" a="1"/>
  <c r="AA53" i="52" a="1"/>
  <c r="AA22" i="52" a="1"/>
  <c r="B23" i="50" a="1"/>
  <c r="E13" i="57" a="1"/>
  <c r="AA72" i="53" a="1"/>
  <c r="AA60" i="49" a="1"/>
  <c r="Y59" i="54" a="1"/>
  <c r="Z34" i="14" a="1"/>
  <c r="AA58" i="53" a="1"/>
  <c r="AA9" i="49" a="1"/>
  <c r="C12" i="58" a="1"/>
  <c r="AA24" i="54" a="1"/>
  <c r="F21" i="55" a="1"/>
  <c r="Y31" i="49" a="1"/>
  <c r="C22" i="50" a="1"/>
  <c r="Y22" i="49" a="1"/>
  <c r="Y80" i="51" a="1"/>
  <c r="B15" i="50" a="1"/>
  <c r="AA10" i="43" a="1"/>
  <c r="B8" i="50" a="1"/>
  <c r="F9" i="56" a="1"/>
  <c r="Z16" i="52" a="1"/>
  <c r="Z19" i="54" a="1"/>
  <c r="Y46" i="54" a="1"/>
  <c r="Z74" i="52" a="1"/>
  <c r="Z31" i="43" a="1"/>
  <c r="B19" i="58" a="1"/>
  <c r="Y14" i="43" a="1"/>
  <c r="AA15" i="54" a="1"/>
  <c r="AA43" i="54" a="1"/>
  <c r="AA37" i="54" a="1"/>
  <c r="H76" i="53" a="1"/>
  <c r="E10" i="57" a="1"/>
  <c r="F20" i="50" a="1"/>
  <c r="Z40" i="49" a="1"/>
  <c r="AA58" i="43" a="1"/>
  <c r="Y28" i="49" a="1"/>
  <c r="B10" i="50" a="1"/>
  <c r="Z32" i="14" a="1"/>
  <c r="Z33" i="53" a="1"/>
  <c r="Y79" i="43" a="1"/>
  <c r="Z12" i="49" a="1"/>
  <c r="AA50" i="54" a="1"/>
  <c r="Y81" i="53" a="1"/>
  <c r="Z74" i="51" a="1"/>
  <c r="AA13" i="53" a="1"/>
  <c r="Y24" i="54" a="1"/>
  <c r="F19" i="50" a="1"/>
  <c r="AA55" i="53" a="1"/>
  <c r="Y51" i="54" a="1"/>
  <c r="AA39" i="43" a="1"/>
  <c r="H84" i="54" a="1"/>
  <c r="C16" i="50" a="1"/>
  <c r="Z24" i="51" a="1"/>
  <c r="B25" i="55" a="1"/>
  <c r="Z56" i="14" a="1"/>
  <c r="AA33" i="51" a="1"/>
  <c r="C25" i="55" a="1"/>
  <c r="Y82" i="49" a="1"/>
  <c r="E10" i="5" a="1"/>
  <c r="Z32" i="51" a="1"/>
  <c r="AA10" i="54" a="1"/>
  <c r="Y53" i="52" a="1"/>
  <c r="Z84" i="51" a="1"/>
  <c r="E20" i="55" a="1"/>
  <c r="Z39" i="49" a="1"/>
  <c r="B16" i="56" a="1"/>
  <c r="E13" i="56" a="1"/>
  <c r="Y13" i="53" a="1"/>
  <c r="Y21" i="43" a="1"/>
  <c r="AA20" i="14" a="1"/>
  <c r="AA79" i="43" a="1"/>
  <c r="AA27" i="51" a="1"/>
  <c r="E16" i="58" a="1"/>
  <c r="B18" i="50" a="1"/>
  <c r="Y85" i="52" a="1"/>
  <c r="AA38" i="54" a="1"/>
  <c r="Y32" i="53" a="1"/>
  <c r="Y49" i="52" a="1"/>
  <c r="Z69" i="49" a="1"/>
  <c r="E20" i="58" a="1"/>
  <c r="C8" i="56" a="1"/>
  <c r="Y56" i="54" a="1"/>
  <c r="C17" i="55" a="1"/>
  <c r="Z44" i="54" a="1"/>
  <c r="Y11" i="54" a="1"/>
  <c r="Z69" i="51" a="1"/>
  <c r="C8" i="55" a="1"/>
  <c r="Z38" i="53" a="1"/>
  <c r="Y60" i="43" a="1"/>
  <c r="Y52" i="49" a="1"/>
  <c r="E11" i="55" a="1"/>
  <c r="Y82" i="54" a="1"/>
  <c r="F17" i="56" a="1"/>
  <c r="AA17" i="49" a="1"/>
  <c r="Z16" i="53" a="1"/>
  <c r="AA39" i="53" a="1"/>
  <c r="Y78" i="43" a="1"/>
  <c r="Y59" i="49" a="1"/>
  <c r="Y31" i="51" a="1"/>
  <c r="J4" i="54" a="1"/>
  <c r="AD27" i="52" a="1"/>
  <c r="AA59" i="53" a="1"/>
  <c r="E14" i="5" a="1"/>
  <c r="H85" i="49" a="1"/>
  <c r="AA39" i="54" a="1"/>
  <c r="Z20" i="49" a="1"/>
  <c r="AA58" i="49" a="1"/>
  <c r="Y35" i="49" a="1"/>
  <c r="Z28" i="51" a="1"/>
  <c r="Y74" i="53" a="1"/>
  <c r="Z11" i="54" a="1"/>
  <c r="F15" i="58" a="1"/>
  <c r="AA55" i="43" a="1"/>
  <c r="E19" i="50" a="1"/>
  <c r="Y18" i="53" a="1"/>
  <c r="Z25" i="49" a="1"/>
  <c r="Y25" i="14" a="1"/>
  <c r="Y32" i="54" a="1"/>
  <c r="Z26" i="51" a="1"/>
  <c r="Z41" i="14" a="1"/>
  <c r="AA56" i="54" a="1"/>
  <c r="AA45" i="43" a="1"/>
  <c r="Y16" i="53" a="1"/>
  <c r="F24" i="5" a="1"/>
  <c r="Y23" i="54" a="1"/>
  <c r="Y83" i="53" a="1"/>
  <c r="F11" i="58" a="1"/>
  <c r="Y22" i="54" a="1"/>
  <c r="Y23" i="14" a="1"/>
  <c r="F22" i="56" a="1"/>
  <c r="B20" i="55" a="1"/>
  <c r="Y74" i="54" a="1"/>
  <c r="AA80" i="54" a="1"/>
  <c r="Z19" i="43" a="1"/>
  <c r="Z47" i="52" a="1"/>
  <c r="Y55" i="54" a="1"/>
  <c r="AA11" i="52" a="1"/>
  <c r="Y26" i="14" a="1"/>
  <c r="Y49" i="43" a="1"/>
  <c r="AA44" i="53" a="1"/>
  <c r="Z18" i="43" a="1"/>
  <c r="Y52" i="53" a="1"/>
  <c r="Y20" i="54" a="1"/>
  <c r="AA28" i="49" a="1"/>
  <c r="B20" i="57" a="1"/>
  <c r="Y42" i="43" a="1"/>
  <c r="Z28" i="43" a="1"/>
  <c r="Z38" i="51" a="1"/>
  <c r="Y47" i="14" a="1"/>
  <c r="F19" i="56" a="1"/>
  <c r="AA20" i="54" a="1"/>
  <c r="Y29" i="53" a="1"/>
  <c r="AA28" i="52" a="1"/>
  <c r="E25" i="58" a="1"/>
  <c r="Y37" i="51" a="1"/>
  <c r="Y79" i="54" a="1"/>
  <c r="Z44" i="14" a="1"/>
  <c r="AA48" i="52" a="1"/>
  <c r="AA85" i="43" a="1"/>
  <c r="C17" i="56" a="1"/>
  <c r="B4" i="19" a="1"/>
  <c r="Y76" i="43" a="1"/>
  <c r="Z85" i="54" a="1"/>
  <c r="Z80" i="14" a="1"/>
  <c r="E13" i="55" a="1"/>
  <c r="F4" i="19" a="1"/>
  <c r="Y31" i="54" a="1"/>
  <c r="Z48" i="43" a="1"/>
  <c r="AA35" i="49" a="1"/>
  <c r="F8" i="5" a="1"/>
  <c r="F9" i="57" a="1"/>
  <c r="Z57" i="53" a="1"/>
  <c r="AA51" i="43" a="1"/>
  <c r="Z59" i="49" a="1"/>
  <c r="Y25" i="53" a="1"/>
  <c r="Z36" i="53" a="1"/>
  <c r="Z29" i="14" a="1"/>
  <c r="B24" i="50" a="1"/>
  <c r="Z73" i="54" a="1"/>
  <c r="Y56" i="52" a="1"/>
  <c r="Z12" i="53" a="1"/>
  <c r="Y35" i="53" a="1"/>
  <c r="C11" i="58" a="1"/>
  <c r="H78" i="43" a="1"/>
  <c r="AA16" i="51" a="1"/>
  <c r="AA54" i="54" a="1"/>
  <c r="AA19" i="43" a="1"/>
  <c r="Y33" i="52" a="1"/>
  <c r="AA59" i="14" a="1"/>
  <c r="Y54" i="49" a="1"/>
  <c r="E22" i="57" a="1"/>
  <c r="F3" i="19" a="1"/>
  <c r="B25" i="50" a="1"/>
  <c r="Z49" i="54" a="1"/>
  <c r="AA34" i="49" a="1"/>
  <c r="AA54" i="14" a="1"/>
  <c r="B9" i="50" a="1"/>
  <c r="AA46" i="52" a="1"/>
  <c r="H83" i="49" a="1"/>
  <c r="C4" i="19" a="1"/>
  <c r="AA70" i="52" a="1"/>
  <c r="Y44" i="54" a="1"/>
  <c r="H71" i="51" a="1"/>
  <c r="Y19" i="49" a="1"/>
  <c r="Z79" i="54" a="1"/>
  <c r="C9" i="57" a="1"/>
  <c r="AA55" i="51" a="1"/>
  <c r="F19" i="58" a="1"/>
  <c r="B15" i="58" a="1"/>
  <c r="AA76" i="54" a="1"/>
  <c r="AA81" i="49" a="1"/>
  <c r="G5" i="50" a="1"/>
  <c r="Y28" i="14" a="1"/>
  <c r="Z57" i="51" a="1"/>
  <c r="Y84" i="53" a="1"/>
  <c r="F24" i="58" a="1"/>
  <c r="AA38" i="43" a="1"/>
  <c r="Y38" i="14" a="1"/>
  <c r="B25" i="5" a="1"/>
  <c r="AA23" i="49" a="1"/>
  <c r="AA70" i="51" a="1"/>
  <c r="Y49" i="53" a="1"/>
  <c r="Y11" i="51" a="1"/>
  <c r="H85" i="53" a="1"/>
  <c r="H74" i="53" a="1"/>
  <c r="Y52" i="51" a="1"/>
  <c r="AA24" i="14" a="1"/>
  <c r="H71" i="43" a="1"/>
  <c r="F13" i="50" a="1"/>
  <c r="Z26" i="43" a="1"/>
  <c r="Y42" i="54" a="1"/>
  <c r="Z84" i="43" a="1"/>
  <c r="AA60" i="51" a="1"/>
  <c r="Y77" i="53" a="1"/>
  <c r="Y75" i="52" a="1"/>
  <c r="Z72" i="43" a="1"/>
  <c r="H69" i="43" a="1"/>
  <c r="H69" i="51" a="1"/>
  <c r="AA30" i="49" a="1"/>
  <c r="B13" i="5" a="1"/>
  <c r="AA51" i="53" a="1"/>
  <c r="AA84" i="53" a="1"/>
  <c r="Y38" i="43" a="1"/>
  <c r="AA50" i="51" a="1"/>
  <c r="H78" i="49" a="1"/>
  <c r="F24" i="57" a="1"/>
  <c r="Z11" i="52" a="1"/>
  <c r="Z17" i="14" a="1"/>
  <c r="E19" i="58" a="1"/>
  <c r="Y55" i="14" a="1"/>
  <c r="AA15" i="53" a="1"/>
  <c r="AA50" i="53" a="1"/>
  <c r="AA36" i="43" a="1"/>
  <c r="AA59" i="52" a="1"/>
  <c r="C16" i="57" a="1"/>
  <c r="C8" i="50" a="1"/>
  <c r="AA74" i="54" a="1"/>
  <c r="Z13" i="51" a="1"/>
  <c r="Y34" i="49" a="1"/>
  <c r="F8" i="19" a="1"/>
  <c r="H79" i="49" a="1"/>
  <c r="Z21" i="53" a="1"/>
  <c r="AA13" i="43" a="1"/>
  <c r="AA47" i="52" a="1"/>
  <c r="Z69" i="14" a="1"/>
  <c r="AA32" i="54" a="1"/>
  <c r="Y83" i="49" a="1"/>
  <c r="F19" i="55" a="1"/>
  <c r="Z49" i="52" a="1"/>
  <c r="AA35" i="53" a="1"/>
  <c r="Y42" i="14" a="1"/>
  <c r="AA31" i="52" a="1"/>
  <c r="Y48" i="52" a="1"/>
  <c r="C25" i="58" a="1"/>
  <c r="F10" i="58" a="1"/>
  <c r="Y56" i="49" a="1"/>
  <c r="Z59" i="53" a="1"/>
  <c r="Y28" i="51" a="1"/>
  <c r="Z50" i="49" a="1"/>
  <c r="C23" i="55" a="1"/>
  <c r="Y20" i="43" a="1"/>
  <c r="Z33" i="51" a="1"/>
  <c r="AA29" i="53" a="1"/>
  <c r="H75" i="53" a="1"/>
  <c r="AA26" i="54" a="1"/>
  <c r="AA14" i="53" a="1"/>
  <c r="B18" i="58" a="1"/>
  <c r="Z44" i="53" a="1"/>
  <c r="H82" i="43" a="1"/>
  <c r="E9" i="56" a="1"/>
  <c r="AA12" i="49" a="1"/>
  <c r="Z36" i="52" a="1"/>
  <c r="Y12" i="43" a="1"/>
  <c r="AA55" i="49" a="1"/>
  <c r="Y80" i="49" a="1"/>
  <c r="F11" i="50" a="1"/>
  <c r="AA35" i="52" a="1"/>
  <c r="Z15" i="14" a="1"/>
  <c r="Y53" i="54" a="1"/>
  <c r="B12" i="57" a="1"/>
  <c r="E10" i="56" a="1"/>
  <c r="F16" i="56" a="1"/>
  <c r="Z25" i="53" a="1"/>
  <c r="C9" i="5" a="1"/>
  <c r="Z13" i="54" a="1"/>
  <c r="Z26" i="52" a="1"/>
  <c r="E16" i="55" a="1"/>
  <c r="Z39" i="43" a="1"/>
  <c r="Y58" i="51" a="1"/>
  <c r="AA78" i="43" a="1"/>
  <c r="AA12" i="54" a="1"/>
  <c r="Z24" i="53" a="1"/>
  <c r="B8" i="58" a="1"/>
  <c r="AA50" i="52" a="1"/>
  <c r="Z9" i="43" a="1"/>
  <c r="AA60" i="54" a="1"/>
  <c r="Y77" i="43" a="1"/>
  <c r="Y75" i="43" a="1"/>
  <c r="AA56" i="51" a="1"/>
  <c r="AA47" i="14" a="1"/>
  <c r="AA19" i="49" a="1"/>
  <c r="F9" i="50" a="1"/>
  <c r="Y15" i="51" a="1"/>
  <c r="Z51" i="49" a="1"/>
  <c r="AA79" i="52" a="1"/>
  <c r="Z52" i="43" a="1"/>
  <c r="Y84" i="51" a="1"/>
  <c r="E20" i="56" a="1"/>
  <c r="F10" i="50" a="1"/>
  <c r="Z73" i="49" a="1"/>
  <c r="Z73" i="14" a="1"/>
  <c r="Y18" i="54" a="1"/>
  <c r="Z10" i="14" a="1"/>
  <c r="B15" i="55" a="1"/>
  <c r="C21" i="50" a="1"/>
  <c r="H74" i="49" a="1"/>
  <c r="H69" i="53" a="1"/>
  <c r="AA39" i="52" a="1"/>
  <c r="AA55" i="14" a="1"/>
  <c r="B19" i="55" a="1"/>
  <c r="E18" i="58" a="1"/>
  <c r="AA74" i="49" a="1"/>
  <c r="AA60" i="53" a="1"/>
  <c r="F25" i="5" a="1"/>
  <c r="AA51" i="14" a="1"/>
  <c r="Y39" i="49" a="1"/>
  <c r="Y47" i="54" a="1"/>
  <c r="Y16" i="51" a="1"/>
  <c r="Y18" i="51" a="1"/>
  <c r="H76" i="51" a="1"/>
  <c r="C17" i="50" a="1"/>
  <c r="Z39" i="53" a="1"/>
  <c r="Z41" i="49" a="1"/>
  <c r="Y10" i="52" a="1"/>
  <c r="AA39" i="49" a="1"/>
  <c r="Z29" i="52" a="1"/>
  <c r="Y14" i="52" a="1"/>
  <c r="Z15" i="43" a="1"/>
  <c r="Z55" i="51" a="1"/>
  <c r="Z46" i="51" a="1"/>
  <c r="Z38" i="52" a="1"/>
  <c r="Y76" i="52" a="1"/>
  <c r="AA53" i="54" a="1"/>
  <c r="F18" i="50" a="1"/>
  <c r="H83" i="43" a="1"/>
  <c r="Z79" i="14" a="1"/>
  <c r="F12" i="58" a="1"/>
  <c r="Z17" i="51" a="1"/>
  <c r="AA10" i="14" a="1"/>
  <c r="Y48" i="53" a="1"/>
  <c r="B12" i="56" a="1"/>
  <c r="Z16" i="54" a="1"/>
  <c r="AA24" i="52" a="1"/>
  <c r="B24" i="55" a="1"/>
  <c r="Z11" i="43" a="1"/>
  <c r="AA32" i="14" a="1"/>
  <c r="Y30" i="51" a="1"/>
  <c r="AA12" i="51" a="1"/>
  <c r="Z27" i="52" a="1"/>
  <c r="G3" i="19" a="1"/>
  <c r="Y83" i="43" a="1"/>
  <c r="Y30" i="53" a="1"/>
  <c r="F11" i="55" a="1"/>
  <c r="AA53" i="14" a="1"/>
  <c r="Z72" i="54" a="1"/>
  <c r="AA73" i="54" a="1"/>
  <c r="F23" i="57" a="1"/>
  <c r="Y56" i="51" a="1"/>
  <c r="H82" i="14" a="1"/>
  <c r="AA35" i="54" a="1"/>
  <c r="AA57" i="49" a="1"/>
  <c r="Z48" i="14" a="1"/>
  <c r="Z26" i="49" a="1"/>
  <c r="B17" i="57" a="1"/>
  <c r="E21" i="56" a="1"/>
  <c r="Z22" i="51" a="1"/>
  <c r="Z9" i="54" a="1"/>
  <c r="Y85" i="54" a="1"/>
  <c r="AA60" i="52" a="1"/>
  <c r="Y38" i="49" a="1"/>
  <c r="H77" i="54" a="1"/>
  <c r="AA74" i="53" a="1"/>
  <c r="G3" i="50" a="1"/>
  <c r="AA76" i="53" a="1"/>
  <c r="B13" i="58" a="1"/>
  <c r="AA14" i="49" a="1"/>
  <c r="AA38" i="53" a="1"/>
  <c r="Z56" i="54" a="1"/>
  <c r="AA56" i="53" a="1"/>
  <c r="H72" i="53" a="1"/>
  <c r="Z18" i="53" a="1"/>
  <c r="Z52" i="14" a="1"/>
  <c r="AA39" i="51" a="1"/>
  <c r="Z32" i="52" a="1"/>
  <c r="Y36" i="53" a="1"/>
  <c r="AA57" i="53" a="1"/>
  <c r="Z27" i="49" a="1"/>
  <c r="Z69" i="54" a="1"/>
  <c r="Y33" i="14" a="1"/>
  <c r="AA13" i="54" a="1"/>
  <c r="Y33" i="51" a="1"/>
  <c r="Z10" i="49" a="1"/>
  <c r="Y46" i="51" a="1"/>
  <c r="Z60" i="51" a="1"/>
  <c r="Z56" i="53" a="1"/>
  <c r="AA23" i="53" a="1"/>
  <c r="AA13" i="49" a="1"/>
  <c r="Z27" i="43" a="1"/>
  <c r="E22" i="5" a="1"/>
  <c r="Z50" i="51" a="1"/>
  <c r="AA21" i="49" a="1"/>
  <c r="Z37" i="51" a="1"/>
  <c r="Y57" i="43" a="1"/>
  <c r="Z24" i="14" a="1"/>
  <c r="Y28" i="43" a="1"/>
  <c r="AA36" i="14" a="1"/>
  <c r="AA75" i="49" a="1"/>
  <c r="Z84" i="14" a="1"/>
  <c r="C9" i="55" a="1"/>
  <c r="AA31" i="51" a="1"/>
  <c r="AA30" i="54" a="1"/>
  <c r="Y76" i="49" a="1"/>
  <c r="B21" i="5" a="1"/>
  <c r="AA21" i="51" a="1"/>
  <c r="AA45" i="51" a="1"/>
  <c r="Z58" i="52" a="1"/>
  <c r="C18" i="5" a="1"/>
  <c r="Z22" i="54" a="1"/>
  <c r="G3" i="55" a="1"/>
  <c r="AA85" i="53" a="1"/>
  <c r="Y10" i="43" a="1"/>
  <c r="B25" i="58" a="1"/>
  <c r="AA30" i="52" a="1"/>
  <c r="Y15" i="14" a="1"/>
  <c r="A26" i="17" a="1"/>
  <c r="F15" i="57" a="1"/>
  <c r="F17" i="58" a="1"/>
  <c r="H74" i="43" a="1"/>
  <c r="AD23" i="54" a="1"/>
  <c r="AA46" i="14" a="1"/>
  <c r="AA16" i="53" a="1"/>
  <c r="AA74" i="43" a="1"/>
  <c r="Z83" i="14" a="1"/>
  <c r="Y31" i="52" a="1"/>
  <c r="AA48" i="54" a="1"/>
  <c r="H76" i="14" a="1"/>
  <c r="Z34" i="49" a="1"/>
  <c r="C21" i="57" a="1"/>
  <c r="Y56" i="53" a="1"/>
  <c r="Z34" i="53" a="1"/>
  <c r="A4" i="19" a="1"/>
  <c r="E20" i="50" a="1"/>
  <c r="C21" i="5" a="1"/>
  <c r="AA45" i="52" a="1"/>
  <c r="Y53" i="53" a="1"/>
  <c r="Z83" i="54" a="1"/>
  <c r="AA17" i="43" a="1"/>
  <c r="E14" i="57" a="1"/>
  <c r="AA50" i="14" a="1"/>
  <c r="Y40" i="53" a="1"/>
  <c r="AA36" i="49" a="1"/>
  <c r="F16" i="58" a="1"/>
  <c r="Z45" i="51" a="1"/>
  <c r="Y44" i="43" a="1"/>
  <c r="Y9" i="14" a="1"/>
  <c r="Y45" i="49" a="1"/>
  <c r="C18" i="56" a="1"/>
  <c r="Y34" i="51" a="1"/>
  <c r="Y19" i="43" a="1"/>
  <c r="Z46" i="43" a="1"/>
  <c r="AA15" i="49" a="1"/>
  <c r="C16" i="5" a="1"/>
  <c r="H80" i="51" a="1"/>
  <c r="AA76" i="49" a="1"/>
  <c r="AA37" i="53" a="1"/>
  <c r="B21" i="56" a="1"/>
  <c r="E19" i="55" a="1"/>
  <c r="Y11" i="43" a="1"/>
  <c r="Z16" i="49" a="1"/>
  <c r="AA82" i="51" a="1"/>
  <c r="AA81" i="51" a="1"/>
  <c r="Y30" i="49" a="1"/>
  <c r="Z74" i="53" a="1"/>
  <c r="AA46" i="49" a="1"/>
  <c r="B11" i="57" a="1"/>
  <c r="AA73" i="52" a="1"/>
  <c r="H76" i="52" a="1"/>
  <c r="E15" i="58" a="1"/>
  <c r="B22" i="56" a="1"/>
  <c r="C14" i="5" a="1"/>
  <c r="Y83" i="52" a="1"/>
  <c r="G7" i="19" a="1"/>
  <c r="Y45" i="53" a="1"/>
  <c r="AA59" i="43" a="1"/>
  <c r="E17" i="57" a="1"/>
  <c r="Y41" i="49" a="1"/>
  <c r="Z18" i="54" a="1"/>
  <c r="E8" i="57" a="1"/>
  <c r="Z76" i="52" a="1"/>
  <c r="C11" i="55" a="1"/>
  <c r="E8" i="19" a="1"/>
  <c r="C21" i="58" a="1"/>
  <c r="Z80" i="49" a="1"/>
  <c r="Y74" i="51" a="1"/>
  <c r="Y40" i="52" a="1"/>
  <c r="Y12" i="53" a="1"/>
  <c r="AA42" i="43" a="1"/>
  <c r="Z36" i="51" a="1"/>
  <c r="Y80" i="43" a="1"/>
  <c r="E6" i="19" a="1"/>
  <c r="Z20" i="51" a="1"/>
  <c r="E24" i="58" a="1"/>
  <c r="Z53" i="14" a="1"/>
  <c r="Y32" i="14" a="1"/>
  <c r="E23" i="5" a="1"/>
  <c r="AA11" i="14" a="1"/>
  <c r="Z28" i="52" a="1"/>
  <c r="C22" i="56" a="1"/>
  <c r="Y78" i="53" a="1"/>
  <c r="AA84" i="49" a="1"/>
  <c r="AA78" i="14" a="1"/>
  <c r="Y35" i="54" a="1"/>
  <c r="AA54" i="43" a="1"/>
  <c r="Y19" i="52" a="1"/>
  <c r="G4" i="19" a="1"/>
  <c r="E25" i="50" a="1"/>
  <c r="F23" i="55" a="1"/>
  <c r="Y83" i="14" a="1"/>
  <c r="H85" i="51" a="1"/>
  <c r="Y48" i="49" a="1"/>
  <c r="Z25" i="54" a="1"/>
  <c r="Y21" i="14" a="1"/>
  <c r="Y15" i="54" a="1"/>
  <c r="Z30" i="49" a="1"/>
  <c r="AA34" i="43" a="1"/>
  <c r="Y33" i="53" a="1"/>
  <c r="Y58" i="52" a="1"/>
  <c r="B19" i="57" a="1"/>
  <c r="J4" i="52" a="1"/>
  <c r="AA54" i="49" a="1"/>
  <c r="Y41" i="53" a="1"/>
  <c r="F18" i="5" a="1"/>
  <c r="AA11" i="43" a="1"/>
  <c r="Y39" i="53" a="1"/>
  <c r="Y84" i="14" a="1"/>
  <c r="Z14" i="49" a="1"/>
  <c r="Y26" i="54" a="1"/>
  <c r="B9" i="56" a="1"/>
  <c r="Z16" i="43" a="1"/>
  <c r="AA12" i="53" a="1"/>
  <c r="AA11" i="51" a="1"/>
  <c r="AD27" i="49" a="1"/>
  <c r="Z75" i="53" a="1"/>
  <c r="Y14" i="14" a="1"/>
  <c r="Y16" i="52" a="1"/>
  <c r="H82" i="54" a="1"/>
  <c r="A24" i="17" a="1"/>
  <c r="Z44" i="51" a="1"/>
  <c r="F24" i="50" a="1"/>
  <c r="F22" i="50" a="1"/>
  <c r="Z55" i="54" a="1"/>
  <c r="E15" i="5" a="1"/>
  <c r="Y15" i="52" a="1"/>
  <c r="H84" i="51" a="1"/>
  <c r="E11" i="5" a="1"/>
  <c r="F25" i="50" a="1"/>
  <c r="F9" i="58" a="1"/>
  <c r="AA85" i="14" a="1"/>
  <c r="Z35" i="43" a="1"/>
  <c r="Z46" i="54" a="1"/>
  <c r="F8" i="57" a="1"/>
  <c r="Z52" i="53" a="1"/>
  <c r="Z70" i="51" a="1"/>
  <c r="E18" i="56" a="1"/>
  <c r="Z78" i="43" a="1"/>
  <c r="Z15" i="51" a="1"/>
  <c r="Z38" i="54" a="1"/>
  <c r="AA52" i="14" a="1"/>
  <c r="Z79" i="52" a="1"/>
  <c r="C14" i="50" a="1"/>
  <c r="B11" i="50" a="1"/>
  <c r="B22" i="57" a="1"/>
  <c r="Y25" i="51" a="1"/>
  <c r="C5" i="19" a="1"/>
  <c r="AA22" i="53" a="1"/>
  <c r="Y17" i="14" a="1"/>
  <c r="AA74" i="14" a="1"/>
  <c r="F17" i="50" a="1"/>
  <c r="Y21" i="54" a="1"/>
  <c r="Z10" i="43" a="1"/>
  <c r="Y12" i="54" a="1"/>
  <c r="AA75" i="52" a="1"/>
  <c r="B8" i="55" a="1"/>
  <c r="Z58" i="49" a="1"/>
  <c r="Y74" i="43" a="1"/>
  <c r="AA21" i="43" a="1"/>
  <c r="AA48" i="49" a="1"/>
  <c r="Z12" i="54" a="1"/>
  <c r="E3" i="19" a="1"/>
  <c r="Z49" i="51" a="1"/>
  <c r="Z51" i="14" a="1"/>
  <c r="Y76" i="51" a="1"/>
  <c r="H81" i="43" a="1"/>
  <c r="E9" i="58" a="1"/>
  <c r="C15" i="50" a="1"/>
  <c r="H81" i="14" a="1"/>
  <c r="C15" i="5" a="1"/>
  <c r="Z37" i="54" a="1"/>
  <c r="AA11" i="54" a="1"/>
  <c r="Y18" i="43" a="1"/>
  <c r="F21" i="50" a="1"/>
  <c r="Y75" i="49" a="1"/>
  <c r="AA24" i="43" a="1"/>
  <c r="Z47" i="43" a="1"/>
  <c r="AA73" i="49" a="1"/>
  <c r="H77" i="53" a="1"/>
  <c r="Z74" i="43" a="1"/>
  <c r="Y15" i="49" a="1"/>
  <c r="H79" i="54" a="1"/>
  <c r="AA84" i="51" a="1"/>
  <c r="Y16" i="43" a="1"/>
  <c r="AA77" i="49" a="1"/>
  <c r="Z43" i="51" a="1"/>
  <c r="Z20" i="52" a="1"/>
  <c r="E25" i="5" a="1"/>
  <c r="AA77" i="53" a="1"/>
  <c r="Y25" i="49" a="1"/>
  <c r="Z72" i="49" a="1"/>
  <c r="Y76" i="14" a="1"/>
  <c r="Z81" i="53" a="1"/>
  <c r="Y17" i="51" a="1"/>
  <c r="H73" i="54" a="1"/>
  <c r="Z38" i="43" a="1"/>
  <c r="AA85" i="49" a="1"/>
  <c r="H83" i="14" a="1"/>
  <c r="B11" i="55" a="1"/>
  <c r="Y37" i="52" a="1"/>
  <c r="Z12" i="51" a="1"/>
  <c r="Z59" i="14" a="1"/>
  <c r="B14" i="57" a="1"/>
  <c r="Z19" i="52" a="1"/>
  <c r="Z82" i="54" a="1"/>
  <c r="AA15" i="43" a="1"/>
  <c r="H82" i="49" a="1"/>
  <c r="Z16" i="51" a="1"/>
  <c r="AA54" i="53" a="1"/>
  <c r="E21" i="57" a="1"/>
  <c r="Y26" i="52" a="1"/>
  <c r="Z9" i="53" a="1"/>
  <c r="AA70" i="53" a="1"/>
  <c r="Z51" i="51" a="1"/>
  <c r="Z82" i="52" a="1"/>
  <c r="AA33" i="49" a="1"/>
  <c r="H77" i="14" a="1"/>
  <c r="B23" i="56" a="1"/>
  <c r="Y20" i="53" a="1"/>
  <c r="E16" i="57" a="1"/>
  <c r="B10" i="56" a="1"/>
  <c r="Z47" i="53" a="1"/>
  <c r="E13" i="58" a="1"/>
  <c r="Y78" i="49" a="1"/>
  <c r="H83" i="51" a="1"/>
  <c r="AA79" i="53" a="1"/>
  <c r="Z83" i="52" a="1"/>
  <c r="Z25" i="43" a="1"/>
  <c r="Z50" i="54" a="1"/>
  <c r="AA81" i="52" a="1"/>
  <c r="Z17" i="43" a="1"/>
  <c r="Y19" i="53" a="1"/>
  <c r="H80" i="14" a="1"/>
  <c r="AA78" i="51" a="1"/>
  <c r="Y77" i="49" a="1"/>
  <c r="Z21" i="43" a="1"/>
  <c r="AA83" i="53" a="1"/>
  <c r="Z33" i="54" a="1"/>
  <c r="C14" i="58" a="1"/>
  <c r="AA45" i="53" a="1"/>
  <c r="Y27" i="14" a="1"/>
  <c r="AA24" i="49" a="1"/>
  <c r="AA26" i="52" a="1"/>
  <c r="E22" i="50" a="1"/>
  <c r="Y54" i="52" a="1"/>
  <c r="Z12" i="52" a="1"/>
  <c r="AA12" i="14" a="1"/>
  <c r="Z82" i="43" a="1"/>
  <c r="H75" i="52" a="1"/>
  <c r="AA28" i="54" a="1"/>
  <c r="Z24" i="43" a="1"/>
  <c r="AA82" i="54" a="1"/>
  <c r="AA75" i="51" a="1"/>
  <c r="Y74" i="14" a="1"/>
  <c r="AA73" i="43" a="1"/>
  <c r="Z83" i="53" a="1"/>
  <c r="B18" i="55" a="1"/>
  <c r="J4" i="49" a="1"/>
  <c r="Y37" i="14" a="1"/>
  <c r="Y35" i="14" a="1"/>
  <c r="C24" i="56" a="1"/>
  <c r="Y37" i="53" a="1"/>
  <c r="E8" i="5" a="1"/>
  <c r="AA54" i="51" a="1"/>
  <c r="E17" i="50" a="1"/>
  <c r="C12" i="50" a="1"/>
  <c r="Y75" i="54" a="1"/>
  <c r="Z70" i="49" a="1"/>
  <c r="AA57" i="51" a="1"/>
  <c r="Z83" i="49" a="1"/>
  <c r="Y27" i="49" a="1"/>
  <c r="E10" i="58" a="1"/>
  <c r="E12" i="50" a="1"/>
  <c r="Z28" i="54" a="1"/>
  <c r="Z40" i="14" a="1"/>
  <c r="F15" i="50" a="1"/>
  <c r="Y25" i="54" a="1"/>
  <c r="Y36" i="43" a="1"/>
  <c r="Z17" i="52" a="1"/>
  <c r="Y14" i="51" a="1"/>
  <c r="Y34" i="54" a="1"/>
  <c r="Y9" i="43" a="1"/>
  <c r="AA42" i="52" a="1"/>
  <c r="Z20" i="53" a="1"/>
  <c r="Z58" i="43" a="1"/>
  <c r="Y23" i="43" a="1"/>
  <c r="AA30" i="43" a="1"/>
  <c r="AA44" i="52" a="1"/>
  <c r="Y27" i="53" a="1"/>
  <c r="Z15" i="54" a="1"/>
  <c r="F13" i="5" a="1"/>
  <c r="Z25" i="51" a="1"/>
  <c r="G8" i="19" a="1"/>
  <c r="Y43" i="54" a="1"/>
  <c r="Y57" i="53" a="1"/>
  <c r="AA33" i="53" a="1"/>
  <c r="H82" i="52" a="1"/>
  <c r="AA16" i="52" a="1"/>
  <c r="Z26" i="53" a="1"/>
  <c r="B23" i="5" a="1"/>
  <c r="Y22" i="51" a="1"/>
  <c r="Y27" i="43" a="1"/>
  <c r="AA9" i="54" a="1"/>
  <c r="B9" i="5" a="1"/>
  <c r="Y46" i="53" a="1"/>
  <c r="C16" i="58" a="1"/>
  <c r="Y29" i="54" a="1"/>
  <c r="AA77" i="54" a="1"/>
  <c r="AA75" i="53" a="1"/>
  <c r="B19" i="5" a="1"/>
  <c r="B19" i="56" a="1"/>
  <c r="Y18" i="52" a="1"/>
  <c r="AA13" i="51" a="1"/>
  <c r="H72" i="14" a="1"/>
  <c r="Y82" i="43" a="1"/>
  <c r="AA44" i="14" a="1"/>
  <c r="Y22" i="53" a="1"/>
  <c r="E21" i="58" a="1"/>
  <c r="Z81" i="54" a="1"/>
  <c r="Z13" i="52" a="1"/>
  <c r="AA60" i="14" a="1"/>
  <c r="AA56" i="52" a="1"/>
  <c r="Y41" i="54" a="1"/>
  <c r="AA25" i="43" a="1"/>
  <c r="B9" i="57" a="1"/>
  <c r="Y17" i="54" a="1"/>
  <c r="AA58" i="54" a="1"/>
  <c r="AA70" i="49" a="1"/>
  <c r="G5" i="19" a="1"/>
  <c r="AA50" i="43" a="1"/>
  <c r="E24" i="55" a="1"/>
  <c r="B25" i="56" a="1"/>
  <c r="Y85" i="49" a="1"/>
  <c r="Y25" i="43" a="1"/>
  <c r="Z42" i="49" a="1"/>
  <c r="Y41" i="52" a="1"/>
  <c r="Z77" i="53" a="1"/>
  <c r="Z72" i="51" a="1"/>
  <c r="Y19" i="54" a="1"/>
  <c r="F12" i="56" a="1"/>
  <c r="Z41" i="43" a="1"/>
  <c r="E14" i="56" a="1"/>
  <c r="Z74" i="49" a="1"/>
  <c r="Z72" i="14" a="1"/>
  <c r="AA20" i="43" a="1"/>
  <c r="AD23" i="51" a="1"/>
  <c r="B18" i="5" a="1"/>
  <c r="E24" i="56" a="1"/>
  <c r="AA13" i="14" a="1"/>
  <c r="Z37" i="53" a="1"/>
  <c r="F25" i="56" a="1"/>
  <c r="Y81" i="43" a="1"/>
  <c r="Y32" i="49" a="1"/>
  <c r="Y18" i="14" a="1"/>
  <c r="Z53" i="43" a="1"/>
  <c r="C21" i="56" a="1"/>
  <c r="Z80" i="53" a="1"/>
  <c r="AA20" i="49" a="1"/>
  <c r="Z49" i="14" a="1"/>
  <c r="Y10" i="51" a="1"/>
  <c r="B15" i="56" a="1"/>
  <c r="AA23" i="14" a="1"/>
  <c r="Y83" i="51" a="1"/>
  <c r="H72" i="43" a="1"/>
  <c r="F24" i="56" a="1"/>
  <c r="C23" i="58" a="1"/>
  <c r="AA85" i="51" a="1"/>
  <c r="Y12" i="14" a="1"/>
  <c r="Z77" i="14" a="1"/>
  <c r="AA51" i="52" a="1"/>
  <c r="Z20" i="54" a="1"/>
  <c r="Y32" i="43" a="1"/>
  <c r="AD23" i="14" a="1"/>
  <c r="AA52" i="49" a="1"/>
  <c r="E7" i="19" a="1"/>
  <c r="H79" i="51" a="1"/>
  <c r="Z35" i="14" a="1"/>
  <c r="E22" i="58" a="1"/>
  <c r="Z37" i="49" a="1"/>
  <c r="H72" i="49" a="1"/>
  <c r="F25" i="55" a="1"/>
  <c r="F18" i="58" a="1"/>
  <c r="Z79" i="51" a="1"/>
  <c r="Y45" i="54" a="1"/>
  <c r="AA33" i="14" a="1"/>
  <c r="E9" i="5" a="1"/>
  <c r="C15" i="56" a="1"/>
  <c r="Z85" i="53" a="1"/>
  <c r="Y82" i="14" a="1"/>
  <c r="E11" i="57" a="1"/>
  <c r="Z77" i="51" a="1"/>
  <c r="AA49" i="43" a="1"/>
  <c r="Z31" i="52" a="1"/>
  <c r="AA38" i="14" a="1"/>
  <c r="D7" i="19" a="1"/>
  <c r="Y11" i="49" a="1"/>
  <c r="H76" i="49" a="1"/>
  <c r="Y83" i="54" a="1"/>
  <c r="Z36" i="43" a="1"/>
  <c r="B23" i="55" a="1"/>
  <c r="AA27" i="53" a="1"/>
  <c r="C22" i="57" a="1"/>
  <c r="F16" i="57" a="1"/>
  <c r="A6" i="19" a="1"/>
  <c r="AA82" i="49" a="1"/>
  <c r="F14" i="57" a="1"/>
  <c r="Y9" i="53" a="1"/>
  <c r="Z50" i="43" a="1"/>
  <c r="Z27" i="53" a="1"/>
  <c r="E14" i="50" a="1"/>
  <c r="Y23" i="49" a="1"/>
  <c r="AA75" i="54" a="1"/>
  <c r="Z14" i="14" a="1"/>
  <c r="C11" i="50" a="1"/>
  <c r="Y19" i="51" a="1"/>
  <c r="E23" i="55" a="1"/>
  <c r="AA49" i="49" a="1"/>
  <c r="Y24" i="52" a="1"/>
  <c r="Z10" i="52" a="1"/>
  <c r="Y78" i="14" a="1"/>
  <c r="E10" i="55" a="1"/>
  <c r="Z47" i="54" a="1"/>
  <c r="AA44" i="43" a="1"/>
  <c r="AA26" i="14" a="1"/>
  <c r="AA57" i="54" a="1"/>
  <c r="Z33" i="49" a="1"/>
  <c r="H80" i="52" a="1"/>
  <c r="Z46" i="52" a="1"/>
  <c r="G3" i="5" a="1"/>
  <c r="AA76" i="51" a="1"/>
  <c r="Y42" i="53" a="1"/>
  <c r="A22" i="17" a="1"/>
  <c r="AA46" i="51" a="1"/>
  <c r="E9" i="50" a="1"/>
  <c r="Y22" i="52" a="1"/>
  <c r="Z75" i="52" a="1"/>
  <c r="E19" i="56" a="1"/>
  <c r="Y20" i="51" a="1"/>
  <c r="Z75" i="51" a="1"/>
  <c r="AA49" i="54" a="1"/>
  <c r="Z79" i="49" a="1"/>
  <c r="Z31" i="49" a="1"/>
  <c r="AA34" i="14" a="1"/>
  <c r="AD23" i="53" a="1"/>
  <c r="E21" i="50" a="1"/>
  <c r="H80" i="54" a="1"/>
  <c r="AA74" i="52" a="1"/>
  <c r="G3" i="58" a="1"/>
  <c r="F14" i="58" a="1"/>
  <c r="Z73" i="53" a="1"/>
  <c r="C18" i="50" a="1"/>
  <c r="B11" i="56" a="1"/>
  <c r="Z78" i="14" a="1"/>
  <c r="H83" i="53" a="1"/>
  <c r="H83" i="54" a="1"/>
  <c r="Z34" i="54" a="1"/>
  <c r="H73" i="52" a="1"/>
  <c r="F17" i="55" a="1"/>
  <c r="Y60" i="53" a="1"/>
  <c r="AA37" i="51" a="1"/>
  <c r="Y9" i="51" a="1"/>
  <c r="C23" i="56" a="1"/>
  <c r="F13" i="56" a="1"/>
  <c r="C24" i="50" a="1"/>
  <c r="Z80" i="52" a="1"/>
  <c r="Z24" i="52" a="1"/>
  <c r="Z60" i="54" a="1"/>
  <c r="Z14" i="54" a="1"/>
  <c r="Y81" i="54" a="1"/>
  <c r="Z23" i="53" a="1"/>
  <c r="B16" i="58" a="1"/>
  <c r="Z42" i="14" a="1"/>
  <c r="Z37" i="52" a="1"/>
  <c r="Z69" i="43" a="1"/>
  <c r="C8" i="58" a="1"/>
  <c r="H81" i="53" a="1"/>
  <c r="F23" i="58" a="1"/>
  <c r="AA57" i="52" a="1"/>
  <c r="H70" i="43" a="1"/>
  <c r="Y76" i="54" a="1"/>
  <c r="AA55" i="52" a="1"/>
  <c r="E12" i="58" a="1"/>
  <c r="Z35" i="49" a="1"/>
  <c r="H82" i="51" a="1"/>
  <c r="Y85" i="14" a="1"/>
  <c r="E13" i="50" a="1"/>
  <c r="Z9" i="51" a="1"/>
  <c r="Y82" i="53" a="1"/>
  <c r="B10" i="5" a="1"/>
  <c r="Y49" i="54" a="1"/>
  <c r="Y33" i="54" a="1"/>
  <c r="AA29" i="14" a="1"/>
  <c r="AA84" i="52" a="1"/>
  <c r="Z30" i="14" a="1"/>
  <c r="Y81" i="51" a="1"/>
  <c r="Z42" i="51" a="1"/>
  <c r="Y30" i="54" a="1"/>
  <c r="Y58" i="49" a="1"/>
  <c r="B21" i="58" a="1"/>
  <c r="H74" i="14" a="1"/>
  <c r="AA29" i="43" a="1"/>
  <c r="AA42" i="49" a="1"/>
  <c r="E12" i="5" a="1"/>
  <c r="Z73" i="43" a="1"/>
  <c r="H84" i="14" a="1"/>
  <c r="AA19" i="54" a="1"/>
  <c r="Z57" i="52" a="1"/>
  <c r="B16" i="57" a="1"/>
  <c r="AA28" i="43" a="1"/>
  <c r="F10" i="56" a="1"/>
  <c r="F13" i="55" a="1"/>
  <c r="F15" i="56" a="1"/>
  <c r="Z54" i="53" a="1"/>
  <c r="AA35" i="43" a="1"/>
  <c r="Y13" i="52" a="1"/>
  <c r="C6" i="19" a="1"/>
  <c r="Z42" i="43" a="1"/>
  <c r="AA17" i="54" a="1"/>
  <c r="F25" i="58" a="1"/>
  <c r="AA83" i="51" a="1"/>
  <c r="Z36" i="49" a="1"/>
  <c r="AA31" i="54" a="1"/>
  <c r="Z74" i="14" a="1"/>
  <c r="Z11" i="53" a="1"/>
  <c r="Y79" i="49" a="1"/>
  <c r="C18" i="57" a="1"/>
  <c r="Z43" i="54" a="1"/>
  <c r="Z21" i="52" a="1"/>
  <c r="Y48" i="43" a="1"/>
  <c r="F18" i="55" a="1"/>
  <c r="AA18" i="14" a="1"/>
  <c r="Y41" i="43" a="1"/>
  <c r="Y42" i="52" a="1"/>
  <c r="Y37" i="54" a="1"/>
  <c r="F22" i="58" a="1"/>
  <c r="H81" i="54" a="1"/>
  <c r="AA22" i="43" a="1"/>
  <c r="AA21" i="53" a="1"/>
  <c r="E24" i="57" a="1"/>
  <c r="AA69" i="54" a="1"/>
  <c r="C18" i="55" a="1"/>
  <c r="Z29" i="51" a="1"/>
  <c r="AA51" i="49" a="1"/>
  <c r="AA53" i="53" a="1"/>
  <c r="F13" i="58" a="1"/>
  <c r="E4" i="19" a="1"/>
  <c r="Y44" i="52" a="1"/>
  <c r="AA72" i="52" a="1"/>
  <c r="Z19" i="14" a="1"/>
  <c r="Z75" i="14" a="1"/>
  <c r="Z77" i="49" a="1"/>
  <c r="H74" i="51" a="1"/>
  <c r="Y43" i="51" a="1"/>
  <c r="AA34" i="52" a="1"/>
  <c r="E23" i="57" a="1"/>
  <c r="Y34" i="52" a="1"/>
  <c r="AA41" i="43" a="1"/>
  <c r="Y21" i="53" a="1"/>
  <c r="AA81" i="53" a="1"/>
  <c r="H70" i="54" a="1"/>
  <c r="H76" i="54" a="1"/>
  <c r="H69" i="49" a="1"/>
  <c r="AA31" i="53" a="1"/>
  <c r="AA20" i="53" a="1"/>
  <c r="AA56" i="14" a="1"/>
  <c r="B21" i="57" a="1"/>
  <c r="AA14" i="51" a="1"/>
  <c r="Y36" i="49" a="1"/>
  <c r="Z53" i="49" a="1"/>
  <c r="C8" i="19" a="1"/>
  <c r="Y29" i="52" a="1"/>
  <c r="AA44" i="54" a="1"/>
  <c r="Z51" i="43" a="1"/>
  <c r="Z11" i="49" a="1"/>
  <c r="AA17" i="52" a="1"/>
  <c r="Y53" i="43" a="1"/>
  <c r="Y32" i="51" a="1"/>
  <c r="B19" i="50" a="1"/>
  <c r="AA70" i="43" a="1"/>
  <c r="AA52" i="54" a="1"/>
  <c r="AA78" i="52" a="1"/>
  <c r="Z9" i="14" a="1"/>
  <c r="B11" i="5" a="1"/>
  <c r="Z57" i="14" a="1"/>
  <c r="Z16" i="14" a="1"/>
  <c r="Z33" i="43" a="1"/>
  <c r="Y31" i="14" a="1"/>
  <c r="AA46" i="54" a="1"/>
  <c r="H79" i="14" a="1"/>
  <c r="AA53" i="49" a="1"/>
  <c r="Y77" i="52" a="1"/>
  <c r="Z43" i="14" a="1"/>
  <c r="AA56" i="43" a="1"/>
  <c r="B22" i="50" a="1"/>
  <c r="Y30" i="43" a="1"/>
  <c r="Y21" i="49" a="1"/>
  <c r="Z29" i="53" a="1"/>
  <c r="H75" i="49" a="1"/>
  <c r="E10" i="50" a="1"/>
  <c r="Y28" i="54" a="1"/>
  <c r="AA48" i="43" a="1"/>
  <c r="Y29" i="49" a="1"/>
  <c r="Y17" i="53" a="1"/>
  <c r="Z49" i="43" a="1"/>
  <c r="AA12" i="43" a="1"/>
  <c r="Y48" i="14" a="1"/>
  <c r="D4" i="19" a="1"/>
  <c r="Y47" i="52" a="1"/>
  <c r="Z72" i="53" a="1"/>
  <c r="Y76" i="53" a="1"/>
  <c r="Y79" i="53" a="1"/>
  <c r="Z34" i="43" a="1"/>
  <c r="Y47" i="51" a="1"/>
  <c r="E12" i="56" a="1"/>
  <c r="E22" i="56" a="1"/>
  <c r="AA83" i="52" a="1"/>
  <c r="Y23" i="51" a="1"/>
  <c r="D8" i="19" a="1"/>
  <c r="Z18" i="52" a="1"/>
  <c r="AA18" i="53" a="1"/>
  <c r="Z80" i="54" a="1"/>
  <c r="AA29" i="52" a="1"/>
  <c r="AA16" i="14" a="1"/>
  <c r="AA23" i="51" a="1"/>
  <c r="C20" i="56" a="1"/>
  <c r="C8" i="5" a="1"/>
  <c r="Y58" i="43" a="1"/>
  <c r="Y29" i="14" a="1"/>
  <c r="E17" i="5" a="1"/>
  <c r="E21" i="5" a="1"/>
  <c r="H82" i="53" a="1"/>
  <c r="Z45" i="14" a="1"/>
  <c r="Z17" i="49" a="1"/>
  <c r="Y85" i="53" a="1"/>
  <c r="Z44" i="52" a="1"/>
  <c r="Y36" i="51" a="1"/>
  <c r="Y55" i="49" a="1"/>
  <c r="F11" i="5" a="1"/>
  <c r="AA35" i="51" a="1"/>
  <c r="Z20" i="14" a="1"/>
  <c r="AA24" i="51" a="1"/>
  <c r="Y22" i="43" a="1"/>
  <c r="B14" i="55" a="1"/>
  <c r="AA85" i="54" a="1"/>
  <c r="C10" i="55" a="1"/>
  <c r="AA57" i="14" a="1"/>
  <c r="C25" i="50" a="1"/>
  <c r="Z73" i="52" a="1"/>
  <c r="Y59" i="52" a="1"/>
  <c r="AA72" i="54" a="1"/>
  <c r="E18" i="5" a="1"/>
  <c r="AA19" i="14" a="1"/>
  <c r="AA54" i="52" a="1"/>
  <c r="Y35" i="52" a="1"/>
  <c r="Y60" i="54" a="1"/>
  <c r="Z52" i="51" a="1"/>
  <c r="Y17" i="43" a="1"/>
  <c r="Z29" i="43" a="1"/>
  <c r="AA10" i="53" a="1"/>
  <c r="AA83" i="49" a="1"/>
  <c r="Z78" i="54" a="1"/>
  <c r="AA36" i="53" a="1"/>
  <c r="H77" i="49" a="1"/>
  <c r="Y52" i="52" a="1"/>
  <c r="Z75" i="43" a="1"/>
  <c r="F25" i="57" a="1"/>
  <c r="F11" i="57" a="1"/>
  <c r="Z76" i="51" a="1"/>
  <c r="Z45" i="49" a="1"/>
  <c r="Y21" i="51" a="1"/>
  <c r="AA81" i="14" a="1"/>
  <c r="AA47" i="51" a="1"/>
  <c r="F14" i="50" a="1"/>
  <c r="Z42" i="53" a="1"/>
  <c r="Y79" i="14" a="1"/>
  <c r="AA22" i="14" a="1"/>
  <c r="Z19" i="49" a="1"/>
  <c r="AA82" i="53" a="1"/>
  <c r="AA11" i="49" a="1"/>
  <c r="Y24" i="53" a="1"/>
  <c r="Y39" i="43" a="1"/>
  <c r="Y43" i="49" a="1"/>
  <c r="AA82" i="52" a="1"/>
  <c r="Y85" i="51" a="1"/>
  <c r="E8" i="56" a="1"/>
  <c r="AA37" i="49" a="1"/>
  <c r="Z17" i="53" a="1"/>
  <c r="Y30" i="14" a="1"/>
  <c r="Y51" i="43" a="1"/>
  <c r="C11" i="5" a="1"/>
  <c r="Z82" i="14" a="1"/>
  <c r="Y53" i="51" a="1"/>
  <c r="F14" i="55" a="1"/>
  <c r="C12" i="5" a="1"/>
  <c r="Z21" i="54" a="1"/>
  <c r="Y17" i="49" a="1"/>
  <c r="Y9" i="54" a="1"/>
  <c r="Y33" i="49" a="1"/>
  <c r="Z12" i="14" a="1"/>
  <c r="Z74" i="54" a="1"/>
  <c r="H78" i="54" a="1"/>
  <c r="H78" i="54" l="1"/>
  <c r="Z74" i="54"/>
  <c r="Z12" i="14"/>
  <c r="Y33" i="49"/>
  <c r="Y9" i="54"/>
  <c r="Y17" i="49"/>
  <c r="Z21" i="54"/>
  <c r="C12" i="5"/>
  <c r="F14" i="55"/>
  <c r="Y53" i="51"/>
  <c r="Z82" i="14"/>
  <c r="C11" i="5"/>
  <c r="Y51" i="43"/>
  <c r="Y30" i="14"/>
  <c r="Z17" i="53"/>
  <c r="AA37" i="49"/>
  <c r="E8" i="56"/>
  <c r="Y85" i="51"/>
  <c r="AA82" i="52"/>
  <c r="Y43" i="49"/>
  <c r="Y39" i="43"/>
  <c r="Y24" i="53"/>
  <c r="AA11" i="49"/>
  <c r="AA82" i="53"/>
  <c r="Z19" i="49"/>
  <c r="AA22" i="14"/>
  <c r="Y79" i="14"/>
  <c r="Z42" i="53"/>
  <c r="F14" i="50"/>
  <c r="AA47" i="51"/>
  <c r="AA81" i="14"/>
  <c r="Y21" i="51"/>
  <c r="Z45" i="49"/>
  <c r="Z76" i="51"/>
  <c r="F11" i="57"/>
  <c r="F25" i="57"/>
  <c r="Z75" i="43"/>
  <c r="Y52" i="52"/>
  <c r="H77" i="49"/>
  <c r="AA36" i="53"/>
  <c r="Z78" i="54"/>
  <c r="AA83" i="49"/>
  <c r="AA10" i="53"/>
  <c r="Z29" i="43"/>
  <c r="Y17" i="43"/>
  <c r="Z52" i="51"/>
  <c r="Y60" i="54"/>
  <c r="Y35" i="52"/>
  <c r="AA54" i="52"/>
  <c r="AA19" i="14"/>
  <c r="E18" i="5"/>
  <c r="AA72" i="54"/>
  <c r="Y59" i="52"/>
  <c r="Z73" i="52"/>
  <c r="C25" i="50"/>
  <c r="AA57" i="14"/>
  <c r="C10" i="55"/>
  <c r="AA85" i="54"/>
  <c r="B14" i="55"/>
  <c r="Y22" i="43"/>
  <c r="AA24" i="51"/>
  <c r="Z20" i="14"/>
  <c r="AA35" i="51"/>
  <c r="F11" i="5"/>
  <c r="Y55" i="49"/>
  <c r="Y36" i="51"/>
  <c r="Z44" i="52"/>
  <c r="Y85" i="53"/>
  <c r="Z17" i="49"/>
  <c r="Z45" i="14"/>
  <c r="H82" i="53"/>
  <c r="E21" i="5"/>
  <c r="E17" i="5"/>
  <c r="Y29" i="14"/>
  <c r="Y58" i="43"/>
  <c r="C8" i="5"/>
  <c r="C20" i="56"/>
  <c r="AA23" i="51"/>
  <c r="AA16" i="14"/>
  <c r="AA29" i="52"/>
  <c r="Z80" i="54"/>
  <c r="AA18" i="53"/>
  <c r="Z18" i="52"/>
  <c r="D8" i="19"/>
  <c r="Y23" i="51"/>
  <c r="AA83" i="52"/>
  <c r="E22" i="56"/>
  <c r="E12" i="56"/>
  <c r="Y47" i="51"/>
  <c r="Z34" i="43"/>
  <c r="Y79" i="53"/>
  <c r="Y76" i="53"/>
  <c r="Z72" i="53"/>
  <c r="Y47" i="52"/>
  <c r="D4" i="19"/>
  <c r="Y48" i="14"/>
  <c r="AA12" i="43"/>
  <c r="Z49" i="43"/>
  <c r="Y17" i="53"/>
  <c r="Y29" i="49"/>
  <c r="AA48" i="43"/>
  <c r="Y28" i="54"/>
  <c r="E10" i="50"/>
  <c r="H75" i="49"/>
  <c r="Z29" i="53"/>
  <c r="Y21" i="49"/>
  <c r="Y30" i="43"/>
  <c r="B22" i="50"/>
  <c r="AA56" i="43"/>
  <c r="Z43" i="14"/>
  <c r="Y77" i="52"/>
  <c r="AA53" i="49"/>
  <c r="H79" i="14"/>
  <c r="AA46" i="54"/>
  <c r="Y31" i="14"/>
  <c r="Z33" i="43"/>
  <c r="Z16" i="14"/>
  <c r="Z57" i="14"/>
  <c r="B11" i="5"/>
  <c r="Z9" i="14"/>
  <c r="AA78" i="52"/>
  <c r="AA52" i="54"/>
  <c r="AA70" i="43"/>
  <c r="B19" i="50"/>
  <c r="Y32" i="51"/>
  <c r="Y53" i="43"/>
  <c r="AA17" i="52"/>
  <c r="Z11" i="49"/>
  <c r="Z51" i="43"/>
  <c r="AA44" i="54"/>
  <c r="Y29" i="52"/>
  <c r="C8" i="19"/>
  <c r="Z53" i="49"/>
  <c r="Y36" i="49"/>
  <c r="AA14" i="51"/>
  <c r="B21" i="57"/>
  <c r="AA56" i="14"/>
  <c r="AA20" i="53"/>
  <c r="AA31" i="53"/>
  <c r="H69" i="49"/>
  <c r="H76" i="54"/>
  <c r="H70" i="54"/>
  <c r="AA81" i="53"/>
  <c r="Y21" i="53"/>
  <c r="AA41" i="43"/>
  <c r="Y34" i="52"/>
  <c r="E23" i="57"/>
  <c r="AA34" i="52"/>
  <c r="Y43" i="51"/>
  <c r="H74" i="51"/>
  <c r="Z77" i="49"/>
  <c r="Z75" i="14"/>
  <c r="Z19" i="14"/>
  <c r="AA72" i="52"/>
  <c r="Y44" i="52"/>
  <c r="E4" i="19"/>
  <c r="F13" i="58"/>
  <c r="AA53" i="53"/>
  <c r="AA51" i="49"/>
  <c r="Z29" i="51"/>
  <c r="C18" i="55"/>
  <c r="AA69" i="54"/>
  <c r="E24" i="57"/>
  <c r="AA21" i="53"/>
  <c r="AA22" i="43"/>
  <c r="H81" i="54"/>
  <c r="F22" i="58"/>
  <c r="Y37" i="54"/>
  <c r="Y42" i="52"/>
  <c r="Y41" i="43"/>
  <c r="AA18" i="14"/>
  <c r="F18" i="55"/>
  <c r="Y48" i="43"/>
  <c r="Z21" i="52"/>
  <c r="Z43" i="54"/>
  <c r="C18" i="57"/>
  <c r="Y79" i="49"/>
  <c r="Z11" i="53"/>
  <c r="Z74" i="14"/>
  <c r="AA31" i="54"/>
  <c r="Z36" i="49"/>
  <c r="AA83" i="51"/>
  <c r="F25" i="58"/>
  <c r="AA17" i="54"/>
  <c r="Z42" i="43"/>
  <c r="C6" i="19"/>
  <c r="Y13" i="52"/>
  <c r="AA35" i="43"/>
  <c r="Z54" i="53"/>
  <c r="F15" i="56"/>
  <c r="F13" i="55"/>
  <c r="F10" i="56"/>
  <c r="AA28" i="43"/>
  <c r="B16" i="57"/>
  <c r="Z57" i="52"/>
  <c r="AA19" i="54"/>
  <c r="H84" i="14"/>
  <c r="Z73" i="43"/>
  <c r="E12" i="5"/>
  <c r="AA42" i="49"/>
  <c r="AA29" i="43"/>
  <c r="H74" i="14"/>
  <c r="B21" i="58"/>
  <c r="Y58" i="49"/>
  <c r="Y30" i="54"/>
  <c r="Z42" i="51"/>
  <c r="Y81" i="51"/>
  <c r="Z30" i="14"/>
  <c r="AA84" i="52"/>
  <c r="AA29" i="14"/>
  <c r="Y33" i="54"/>
  <c r="Y49" i="54"/>
  <c r="B10" i="5"/>
  <c r="Y82" i="53"/>
  <c r="Z9" i="51"/>
  <c r="E13" i="50"/>
  <c r="Y85" i="14"/>
  <c r="H82" i="51"/>
  <c r="Z35" i="49"/>
  <c r="E12" i="58"/>
  <c r="AA55" i="52"/>
  <c r="Y76" i="54"/>
  <c r="H70" i="43"/>
  <c r="AA57" i="52"/>
  <c r="F23" i="58"/>
  <c r="H81" i="53"/>
  <c r="C8" i="58"/>
  <c r="Z69" i="43"/>
  <c r="Z37" i="52"/>
  <c r="Z42" i="14"/>
  <c r="B16" i="58"/>
  <c r="Z23" i="53"/>
  <c r="Y81" i="54"/>
  <c r="Z14" i="54"/>
  <c r="Z60" i="54"/>
  <c r="Z24" i="52"/>
  <c r="Z80" i="52"/>
  <c r="C24" i="50"/>
  <c r="F13" i="56"/>
  <c r="C23" i="56"/>
  <c r="Y9" i="51"/>
  <c r="AA37" i="51"/>
  <c r="Y60" i="53"/>
  <c r="F17" i="55"/>
  <c r="H73" i="52"/>
  <c r="Z34" i="54"/>
  <c r="H83" i="54"/>
  <c r="H83" i="53"/>
  <c r="Z78" i="14"/>
  <c r="B11" i="56"/>
  <c r="C18" i="50"/>
  <c r="Z73" i="53"/>
  <c r="F14" i="58"/>
  <c r="G3" i="58"/>
  <c r="AA74" i="52"/>
  <c r="H80" i="54"/>
  <c r="E21" i="50"/>
  <c r="AD23" i="53"/>
  <c r="J7" i="19" s="1"/>
  <c r="AA34" i="14"/>
  <c r="Z31" i="49"/>
  <c r="Z79" i="49"/>
  <c r="AA49" i="54"/>
  <c r="Z75" i="51"/>
  <c r="Y20" i="51"/>
  <c r="E19" i="56"/>
  <c r="Z75" i="52"/>
  <c r="Y22" i="52"/>
  <c r="E9" i="50"/>
  <c r="AA46" i="51"/>
  <c r="A22" i="17"/>
  <c r="Y42" i="53"/>
  <c r="AA76" i="51"/>
  <c r="G3" i="5"/>
  <c r="Z46" i="52"/>
  <c r="H80" i="52"/>
  <c r="Z33" i="49"/>
  <c r="AA57" i="54"/>
  <c r="AA26" i="14"/>
  <c r="AA44" i="43"/>
  <c r="Z47" i="54"/>
  <c r="E10" i="55"/>
  <c r="Y78" i="14"/>
  <c r="Z10" i="52"/>
  <c r="Y24" i="52"/>
  <c r="AA49" i="49"/>
  <c r="E23" i="55"/>
  <c r="Y19" i="51"/>
  <c r="C11" i="50"/>
  <c r="Z14" i="14"/>
  <c r="AA75" i="54"/>
  <c r="Y23" i="49"/>
  <c r="E14" i="50"/>
  <c r="Z27" i="53"/>
  <c r="Z50" i="43"/>
  <c r="Y9" i="53"/>
  <c r="F14" i="57"/>
  <c r="AA82" i="49"/>
  <c r="A6" i="19"/>
  <c r="F16" i="57"/>
  <c r="C22" i="57"/>
  <c r="AA27" i="53"/>
  <c r="B23" i="55"/>
  <c r="Z36" i="43"/>
  <c r="Y83" i="54"/>
  <c r="H76" i="49"/>
  <c r="Y11" i="49"/>
  <c r="D7" i="19"/>
  <c r="AA38" i="14"/>
  <c r="Z31" i="52"/>
  <c r="AA49" i="43"/>
  <c r="Z77" i="51"/>
  <c r="E11" i="57"/>
  <c r="Y82" i="14"/>
  <c r="Z85" i="53"/>
  <c r="C15" i="56"/>
  <c r="E9" i="5"/>
  <c r="AA33" i="14"/>
  <c r="Y45" i="54"/>
  <c r="Z79" i="51"/>
  <c r="F18" i="58"/>
  <c r="F25" i="55"/>
  <c r="H72" i="49"/>
  <c r="Z37" i="49"/>
  <c r="E22" i="58"/>
  <c r="Z35" i="14"/>
  <c r="H79" i="51"/>
  <c r="E7" i="19"/>
  <c r="AA52" i="49"/>
  <c r="AD23" i="14"/>
  <c r="J3" i="19" s="1"/>
  <c r="Y32" i="43"/>
  <c r="Z20" i="54"/>
  <c r="AA51" i="52"/>
  <c r="Z77" i="14"/>
  <c r="Y12" i="14"/>
  <c r="AA85" i="51"/>
  <c r="C23" i="58"/>
  <c r="F24" i="56"/>
  <c r="H72" i="43"/>
  <c r="Y83" i="51"/>
  <c r="AA23" i="14"/>
  <c r="B15" i="56"/>
  <c r="Y10" i="51"/>
  <c r="Z49" i="14"/>
  <c r="AA20" i="49"/>
  <c r="Z80" i="53"/>
  <c r="C21" i="56"/>
  <c r="Z53" i="43"/>
  <c r="Y18" i="14"/>
  <c r="Y32" i="49"/>
  <c r="Y81" i="43"/>
  <c r="F25" i="56"/>
  <c r="Z37" i="53"/>
  <c r="AA13" i="14"/>
  <c r="E24" i="56"/>
  <c r="B18" i="5"/>
  <c r="AD23" i="51"/>
  <c r="J5" i="19" s="1"/>
  <c r="AA20" i="43"/>
  <c r="Z72" i="14"/>
  <c r="Z74" i="49"/>
  <c r="E14" i="56"/>
  <c r="Z41" i="43"/>
  <c r="F12" i="56"/>
  <c r="Y19" i="54"/>
  <c r="Z72" i="51"/>
  <c r="Z77" i="53"/>
  <c r="Y41" i="52"/>
  <c r="Z42" i="49"/>
  <c r="Y25" i="43"/>
  <c r="Y85" i="49"/>
  <c r="B25" i="56"/>
  <c r="E24" i="55"/>
  <c r="AA50" i="43"/>
  <c r="G5" i="19"/>
  <c r="AA70" i="49"/>
  <c r="AA58" i="54"/>
  <c r="Y17" i="54"/>
  <c r="B9" i="57"/>
  <c r="AA25" i="43"/>
  <c r="Y41" i="54"/>
  <c r="AA56" i="52"/>
  <c r="AA60" i="14"/>
  <c r="Z13" i="52"/>
  <c r="Z81" i="54"/>
  <c r="E21" i="58"/>
  <c r="Y22" i="53"/>
  <c r="AA44" i="14"/>
  <c r="Y82" i="43"/>
  <c r="H72" i="14"/>
  <c r="AA13" i="51"/>
  <c r="Y18" i="52"/>
  <c r="B19" i="56"/>
  <c r="B19" i="5"/>
  <c r="AA75" i="53"/>
  <c r="AA77" i="54"/>
  <c r="Y29" i="54"/>
  <c r="C16" i="58"/>
  <c r="Y46" i="53"/>
  <c r="B9" i="5"/>
  <c r="AA9" i="54"/>
  <c r="Y27" i="43"/>
  <c r="Y22" i="51"/>
  <c r="B23" i="5"/>
  <c r="Z26" i="53"/>
  <c r="AA16" i="52"/>
  <c r="H82" i="52"/>
  <c r="AA33" i="53"/>
  <c r="Y57" i="53"/>
  <c r="Y43" i="54"/>
  <c r="G8" i="19"/>
  <c r="Z25" i="51"/>
  <c r="F13" i="5"/>
  <c r="Z15" i="54"/>
  <c r="Y27" i="53"/>
  <c r="H27" i="53" s="1"/>
  <c r="AA44" i="52"/>
  <c r="AA30" i="43"/>
  <c r="Y23" i="43"/>
  <c r="Z58" i="43"/>
  <c r="Z20" i="53"/>
  <c r="AA42" i="52"/>
  <c r="Y9" i="43"/>
  <c r="Y34" i="54"/>
  <c r="Y14" i="51"/>
  <c r="Z17" i="52"/>
  <c r="Y36" i="43"/>
  <c r="Y25" i="54"/>
  <c r="F15" i="50"/>
  <c r="Z40" i="14"/>
  <c r="Z28" i="54"/>
  <c r="E12" i="50"/>
  <c r="E10" i="58"/>
  <c r="Y27" i="49"/>
  <c r="Z83" i="49"/>
  <c r="AA57" i="51"/>
  <c r="Z70" i="49"/>
  <c r="Y75" i="54"/>
  <c r="C12" i="50"/>
  <c r="E17" i="50"/>
  <c r="AA54" i="51"/>
  <c r="E8" i="5"/>
  <c r="Y37" i="53"/>
  <c r="C24" i="56"/>
  <c r="Y35" i="14"/>
  <c r="Y37" i="14"/>
  <c r="J4" i="49"/>
  <c r="B18" i="55"/>
  <c r="Z83" i="53"/>
  <c r="AA73" i="43"/>
  <c r="Y74" i="14"/>
  <c r="AA75" i="51"/>
  <c r="AA82" i="54"/>
  <c r="Z24" i="43"/>
  <c r="AA28" i="54"/>
  <c r="H75" i="52"/>
  <c r="Z82" i="43"/>
  <c r="AA12" i="14"/>
  <c r="Z12" i="52"/>
  <c r="Y54" i="52"/>
  <c r="E22" i="50"/>
  <c r="AA26" i="52"/>
  <c r="AA24" i="49"/>
  <c r="Y27" i="14"/>
  <c r="AA45" i="53"/>
  <c r="C14" i="58"/>
  <c r="Z33" i="54"/>
  <c r="AA83" i="53"/>
  <c r="Z21" i="43"/>
  <c r="Y77" i="49"/>
  <c r="AA78" i="51"/>
  <c r="H80" i="14"/>
  <c r="Y19" i="53"/>
  <c r="Z17" i="43"/>
  <c r="AA81" i="52"/>
  <c r="Z50" i="54"/>
  <c r="Z25" i="43"/>
  <c r="Z83" i="52"/>
  <c r="AA79" i="53"/>
  <c r="H83" i="51"/>
  <c r="Y78" i="49"/>
  <c r="E13" i="58"/>
  <c r="Z47" i="53"/>
  <c r="B10" i="56"/>
  <c r="E16" i="57"/>
  <c r="Y20" i="53"/>
  <c r="B23" i="56"/>
  <c r="H77" i="14"/>
  <c r="AA33" i="49"/>
  <c r="Z82" i="52"/>
  <c r="Z51" i="51"/>
  <c r="AA70" i="53"/>
  <c r="Z9" i="53"/>
  <c r="Y26" i="52"/>
  <c r="E21" i="57"/>
  <c r="AA54" i="53"/>
  <c r="Z16" i="51"/>
  <c r="H82" i="49"/>
  <c r="AA15" i="43"/>
  <c r="Z82" i="54"/>
  <c r="Z19" i="52"/>
  <c r="B14" i="57"/>
  <c r="Z59" i="14"/>
  <c r="Z12" i="51"/>
  <c r="Y37" i="52"/>
  <c r="B11" i="55"/>
  <c r="H83" i="14"/>
  <c r="AA85" i="49"/>
  <c r="Z38" i="43"/>
  <c r="H73" i="54"/>
  <c r="Y17" i="51"/>
  <c r="Z81" i="53"/>
  <c r="Y76" i="14"/>
  <c r="Z72" i="49"/>
  <c r="Y25" i="49"/>
  <c r="AA77" i="53"/>
  <c r="E25" i="5"/>
  <c r="Z20" i="52"/>
  <c r="Z43" i="51"/>
  <c r="AA77" i="49"/>
  <c r="Y16" i="43"/>
  <c r="AA84" i="51"/>
  <c r="H79" i="54"/>
  <c r="Y15" i="49"/>
  <c r="Z74" i="43"/>
  <c r="H77" i="53"/>
  <c r="AA73" i="49"/>
  <c r="Z47" i="43"/>
  <c r="AA24" i="43"/>
  <c r="Y75" i="49"/>
  <c r="F21" i="50"/>
  <c r="Y18" i="43"/>
  <c r="AA11" i="54"/>
  <c r="Z37" i="54"/>
  <c r="C15" i="5"/>
  <c r="H81" i="14"/>
  <c r="C15" i="50"/>
  <c r="E9" i="58"/>
  <c r="H81" i="43"/>
  <c r="Y76" i="51"/>
  <c r="Z51" i="14"/>
  <c r="Z49" i="51"/>
  <c r="E3" i="19"/>
  <c r="Z12" i="54"/>
  <c r="AA48" i="49"/>
  <c r="AA21" i="43"/>
  <c r="Y74" i="43"/>
  <c r="Z58" i="49"/>
  <c r="B8" i="55"/>
  <c r="AA75" i="52"/>
  <c r="Y12" i="54"/>
  <c r="Z10" i="43"/>
  <c r="Y21" i="54"/>
  <c r="F17" i="50"/>
  <c r="AA74" i="14"/>
  <c r="Y17" i="14"/>
  <c r="AA22" i="53"/>
  <c r="C5" i="19"/>
  <c r="Y25" i="51"/>
  <c r="B22" i="57"/>
  <c r="B11" i="50"/>
  <c r="C14" i="50"/>
  <c r="Z79" i="52"/>
  <c r="AA52" i="14"/>
  <c r="Z38" i="54"/>
  <c r="Z15" i="51"/>
  <c r="Z78" i="43"/>
  <c r="E18" i="56"/>
  <c r="Z70" i="51"/>
  <c r="Z52" i="53"/>
  <c r="F8" i="57"/>
  <c r="Z46" i="54"/>
  <c r="Z35" i="43"/>
  <c r="AA85" i="14"/>
  <c r="F9" i="58"/>
  <c r="F25" i="50"/>
  <c r="E11" i="5"/>
  <c r="H84" i="51"/>
  <c r="Y15" i="52"/>
  <c r="E15" i="5"/>
  <c r="Z55" i="54"/>
  <c r="F22" i="50"/>
  <c r="F24" i="50"/>
  <c r="Z44" i="51"/>
  <c r="A24" i="17"/>
  <c r="H82" i="54"/>
  <c r="Y16" i="52"/>
  <c r="Y14" i="14"/>
  <c r="Z75" i="53"/>
  <c r="AD27" i="49"/>
  <c r="I4" i="19" s="1"/>
  <c r="AA11" i="51"/>
  <c r="AA12" i="53"/>
  <c r="Z16" i="43"/>
  <c r="B9" i="56"/>
  <c r="Y26" i="54"/>
  <c r="Z14" i="49"/>
  <c r="Y84" i="14"/>
  <c r="Y39" i="53"/>
  <c r="AA11" i="43"/>
  <c r="F18" i="5"/>
  <c r="Y41" i="53"/>
  <c r="AA54" i="49"/>
  <c r="J4" i="52"/>
  <c r="B19" i="57"/>
  <c r="Y58" i="52"/>
  <c r="Y33" i="53"/>
  <c r="AA34" i="43"/>
  <c r="Z30" i="49"/>
  <c r="Y15" i="54"/>
  <c r="Y21" i="14"/>
  <c r="Z25" i="54"/>
  <c r="Y48" i="49"/>
  <c r="H85" i="51"/>
  <c r="Y83" i="14"/>
  <c r="F23" i="55"/>
  <c r="E25" i="50"/>
  <c r="G4" i="19"/>
  <c r="Y19" i="52"/>
  <c r="AA54" i="43"/>
  <c r="Y35" i="54"/>
  <c r="AA78" i="14"/>
  <c r="AA84" i="49"/>
  <c r="Y78" i="53"/>
  <c r="C22" i="56"/>
  <c r="Z28" i="52"/>
  <c r="AA11" i="14"/>
  <c r="E23" i="5"/>
  <c r="Y32" i="14"/>
  <c r="Z53" i="14"/>
  <c r="E24" i="58"/>
  <c r="Z20" i="51"/>
  <c r="E6" i="19"/>
  <c r="Y80" i="43"/>
  <c r="Z36" i="51"/>
  <c r="AA42" i="43"/>
  <c r="Y12" i="53"/>
  <c r="Y40" i="52"/>
  <c r="Y74" i="51"/>
  <c r="Z80" i="49"/>
  <c r="C21" i="58"/>
  <c r="E8" i="19"/>
  <c r="C11" i="55"/>
  <c r="Z76" i="52"/>
  <c r="E8" i="57"/>
  <c r="Z18" i="54"/>
  <c r="Y41" i="49"/>
  <c r="E17" i="57"/>
  <c r="AA59" i="43"/>
  <c r="Y45" i="53"/>
  <c r="G7" i="19"/>
  <c r="Y83" i="52"/>
  <c r="C14" i="5"/>
  <c r="B22" i="56"/>
  <c r="E15" i="58"/>
  <c r="H76" i="52"/>
  <c r="AA73" i="52"/>
  <c r="B11" i="57"/>
  <c r="AA46" i="49"/>
  <c r="Z74" i="53"/>
  <c r="Y30" i="49"/>
  <c r="AA81" i="51"/>
  <c r="AA82" i="51"/>
  <c r="Z16" i="49"/>
  <c r="Y11" i="43"/>
  <c r="E19" i="55"/>
  <c r="B21" i="56"/>
  <c r="AA37" i="53"/>
  <c r="AA76" i="49"/>
  <c r="H80" i="51"/>
  <c r="C16" i="5"/>
  <c r="AA15" i="49"/>
  <c r="Z46" i="43"/>
  <c r="Y19" i="43"/>
  <c r="Y34" i="51"/>
  <c r="C18" i="56"/>
  <c r="Y45" i="49"/>
  <c r="Y9" i="14"/>
  <c r="Y44" i="43"/>
  <c r="Z45" i="51"/>
  <c r="F16" i="58"/>
  <c r="AA36" i="49"/>
  <c r="Y40" i="53"/>
  <c r="AA50" i="14"/>
  <c r="E14" i="57"/>
  <c r="AA17" i="43"/>
  <c r="Z83" i="54"/>
  <c r="Y53" i="53"/>
  <c r="AA45" i="52"/>
  <c r="C21" i="5"/>
  <c r="E20" i="50"/>
  <c r="A4" i="19"/>
  <c r="Z34" i="53"/>
  <c r="Y56" i="53"/>
  <c r="C21" i="57"/>
  <c r="Z34" i="49"/>
  <c r="H76" i="14"/>
  <c r="AA48" i="54"/>
  <c r="Y31" i="52"/>
  <c r="Z83" i="14"/>
  <c r="AA74" i="43"/>
  <c r="AA16" i="53"/>
  <c r="AA46" i="14"/>
  <c r="AD23" i="54"/>
  <c r="J8" i="19" s="1"/>
  <c r="H74" i="43"/>
  <c r="F17" i="58"/>
  <c r="F15" i="57"/>
  <c r="A26" i="17"/>
  <c r="Y15" i="14"/>
  <c r="AA30" i="52"/>
  <c r="B25" i="58"/>
  <c r="Y10" i="43"/>
  <c r="AA85" i="53"/>
  <c r="G3" i="55"/>
  <c r="Z22" i="54"/>
  <c r="C18" i="5"/>
  <c r="Z58" i="52"/>
  <c r="AA45" i="51"/>
  <c r="AA21" i="51"/>
  <c r="B21" i="5"/>
  <c r="Y76" i="49"/>
  <c r="AA30" i="54"/>
  <c r="AA31" i="51"/>
  <c r="C9" i="55"/>
  <c r="Z84" i="14"/>
  <c r="AA75" i="49"/>
  <c r="AA36" i="14"/>
  <c r="Y28" i="43"/>
  <c r="Z24" i="14"/>
  <c r="Y57" i="43"/>
  <c r="Z37" i="51"/>
  <c r="AA21" i="49"/>
  <c r="Z50" i="51"/>
  <c r="E22" i="5"/>
  <c r="Z27" i="43"/>
  <c r="AA13" i="49"/>
  <c r="AA23" i="53"/>
  <c r="Z56" i="53"/>
  <c r="Z60" i="51"/>
  <c r="Y46" i="51"/>
  <c r="Z10" i="49"/>
  <c r="Y33" i="51"/>
  <c r="AA13" i="54"/>
  <c r="Y33" i="14"/>
  <c r="Z69" i="54"/>
  <c r="Z27" i="49"/>
  <c r="AA57" i="53"/>
  <c r="Y36" i="53"/>
  <c r="Z32" i="52"/>
  <c r="AA39" i="51"/>
  <c r="Z52" i="14"/>
  <c r="Z18" i="53"/>
  <c r="H72" i="53"/>
  <c r="AA56" i="53"/>
  <c r="Z56" i="54"/>
  <c r="AA38" i="53"/>
  <c r="AA14" i="49"/>
  <c r="B13" i="58"/>
  <c r="AA76" i="53"/>
  <c r="G3" i="50"/>
  <c r="AA74" i="53"/>
  <c r="H77" i="54"/>
  <c r="Y38" i="49"/>
  <c r="AA60" i="52"/>
  <c r="Y85" i="54"/>
  <c r="Z9" i="54"/>
  <c r="Z22" i="51"/>
  <c r="E21" i="56"/>
  <c r="B17" i="57"/>
  <c r="Z26" i="49"/>
  <c r="Z48" i="14"/>
  <c r="AA57" i="49"/>
  <c r="AA35" i="54"/>
  <c r="H82" i="14"/>
  <c r="Y56" i="51"/>
  <c r="F23" i="57"/>
  <c r="AA73" i="54"/>
  <c r="Z72" i="54"/>
  <c r="AA53" i="14"/>
  <c r="F11" i="55"/>
  <c r="Y30" i="53"/>
  <c r="Y83" i="43"/>
  <c r="G3" i="19"/>
  <c r="Z27" i="52"/>
  <c r="AA12" i="51"/>
  <c r="Y30" i="51"/>
  <c r="AA32" i="14"/>
  <c r="Z11" i="43"/>
  <c r="B24" i="55"/>
  <c r="AA24" i="52"/>
  <c r="Z16" i="54"/>
  <c r="B12" i="56"/>
  <c r="Y48" i="53"/>
  <c r="AA10" i="14"/>
  <c r="Z17" i="51"/>
  <c r="F12" i="58"/>
  <c r="Z79" i="14"/>
  <c r="H83" i="43"/>
  <c r="F18" i="50"/>
  <c r="AA53" i="54"/>
  <c r="Y76" i="52"/>
  <c r="Z38" i="52"/>
  <c r="Z46" i="51"/>
  <c r="Z55" i="51"/>
  <c r="Z15" i="43"/>
  <c r="Y14" i="52"/>
  <c r="Z29" i="52"/>
  <c r="AA39" i="49"/>
  <c r="Y10" i="52"/>
  <c r="Z41" i="49"/>
  <c r="Z39" i="53"/>
  <c r="C17" i="50"/>
  <c r="H76" i="51"/>
  <c r="Y18" i="51"/>
  <c r="Y16" i="51"/>
  <c r="Y47" i="54"/>
  <c r="Y39" i="49"/>
  <c r="AA51" i="14"/>
  <c r="F25" i="5"/>
  <c r="AA60" i="53"/>
  <c r="AA74" i="49"/>
  <c r="E18" i="58"/>
  <c r="B19" i="55"/>
  <c r="AA55" i="14"/>
  <c r="AA39" i="52"/>
  <c r="H69" i="53"/>
  <c r="H74" i="49"/>
  <c r="C21" i="50"/>
  <c r="B15" i="55"/>
  <c r="Z10" i="14"/>
  <c r="Y18" i="54"/>
  <c r="Z73" i="14"/>
  <c r="Z73" i="49"/>
  <c r="F10" i="50"/>
  <c r="E20" i="56"/>
  <c r="Y84" i="51"/>
  <c r="Z52" i="43"/>
  <c r="AA79" i="52"/>
  <c r="Z51" i="49"/>
  <c r="Y15" i="51"/>
  <c r="F9" i="50"/>
  <c r="AA19" i="49"/>
  <c r="AA47" i="14"/>
  <c r="AA56" i="51"/>
  <c r="Y75" i="43"/>
  <c r="Y77" i="43"/>
  <c r="AA60" i="54"/>
  <c r="Z9" i="43"/>
  <c r="AA50" i="52"/>
  <c r="B8" i="58"/>
  <c r="Z24" i="53"/>
  <c r="AA12" i="54"/>
  <c r="AA78" i="43"/>
  <c r="Y58" i="51"/>
  <c r="Z39" i="43"/>
  <c r="E16" i="55"/>
  <c r="Z26" i="52"/>
  <c r="Z13" i="54"/>
  <c r="C9" i="5"/>
  <c r="Z25" i="53"/>
  <c r="F16" i="56"/>
  <c r="E10" i="56"/>
  <c r="B12" i="57"/>
  <c r="Y53" i="54"/>
  <c r="Z15" i="14"/>
  <c r="AA35" i="52"/>
  <c r="F11" i="50"/>
  <c r="Y80" i="49"/>
  <c r="AA55" i="49"/>
  <c r="Y12" i="43"/>
  <c r="Z36" i="52"/>
  <c r="AA12" i="49"/>
  <c r="E9" i="56"/>
  <c r="H82" i="43"/>
  <c r="Z44" i="53"/>
  <c r="B18" i="58"/>
  <c r="AA14" i="53"/>
  <c r="AA26" i="54"/>
  <c r="H75" i="53"/>
  <c r="AA29" i="53"/>
  <c r="Z33" i="51"/>
  <c r="Y20" i="43"/>
  <c r="C23" i="55"/>
  <c r="Z50" i="49"/>
  <c r="Y28" i="51"/>
  <c r="Z59" i="53"/>
  <c r="Y56" i="49"/>
  <c r="F10" i="58"/>
  <c r="C25" i="58"/>
  <c r="Y48" i="52"/>
  <c r="AA31" i="52"/>
  <c r="Y42" i="14"/>
  <c r="AA35" i="53"/>
  <c r="Z49" i="52"/>
  <c r="F19" i="55"/>
  <c r="Y83" i="49"/>
  <c r="AA32" i="54"/>
  <c r="Z69" i="14"/>
  <c r="AA47" i="52"/>
  <c r="AA13" i="43"/>
  <c r="Z21" i="53"/>
  <c r="H79" i="49"/>
  <c r="F8" i="19"/>
  <c r="Y34" i="49"/>
  <c r="Z13" i="51"/>
  <c r="AA74" i="54"/>
  <c r="C8" i="50"/>
  <c r="C16" i="57"/>
  <c r="AA59" i="52"/>
  <c r="AA36" i="43"/>
  <c r="AA50" i="53"/>
  <c r="AA15" i="53"/>
  <c r="Y55" i="14"/>
  <c r="E19" i="58"/>
  <c r="Z17" i="14"/>
  <c r="Z11" i="52"/>
  <c r="F24" i="57"/>
  <c r="H78" i="49"/>
  <c r="AA50" i="51"/>
  <c r="Y38" i="43"/>
  <c r="AA84" i="53"/>
  <c r="AA51" i="53"/>
  <c r="B13" i="5"/>
  <c r="AA30" i="49"/>
  <c r="H69" i="51"/>
  <c r="H69" i="43"/>
  <c r="Z72" i="43"/>
  <c r="Y75" i="52"/>
  <c r="Y77" i="53"/>
  <c r="AA60" i="51"/>
  <c r="Z84" i="43"/>
  <c r="Y42" i="54"/>
  <c r="Z26" i="43"/>
  <c r="F13" i="50"/>
  <c r="H71" i="43"/>
  <c r="AA24" i="14"/>
  <c r="Y52" i="51"/>
  <c r="H74" i="53"/>
  <c r="H85" i="53"/>
  <c r="Y11" i="51"/>
  <c r="Y49" i="53"/>
  <c r="AA70" i="51"/>
  <c r="AA23" i="49"/>
  <c r="B25" i="5"/>
  <c r="Y38" i="14"/>
  <c r="AA38" i="43"/>
  <c r="F24" i="58"/>
  <c r="Y84" i="53"/>
  <c r="Z57" i="51"/>
  <c r="Y28" i="14"/>
  <c r="G5" i="50"/>
  <c r="AA81" i="49"/>
  <c r="AA76" i="54"/>
  <c r="B15" i="58"/>
  <c r="F19" i="58"/>
  <c r="AA55" i="51"/>
  <c r="C9" i="57"/>
  <c r="Z79" i="54"/>
  <c r="Y19" i="49"/>
  <c r="H71" i="51"/>
  <c r="Y44" i="54"/>
  <c r="AA70" i="52"/>
  <c r="C4" i="19"/>
  <c r="H83" i="49"/>
  <c r="AA46" i="52"/>
  <c r="B9" i="50"/>
  <c r="AA54" i="14"/>
  <c r="AA34" i="49"/>
  <c r="Z49" i="54"/>
  <c r="B25" i="50"/>
  <c r="F3" i="19"/>
  <c r="E22" i="57"/>
  <c r="Y54" i="49"/>
  <c r="AA59" i="14"/>
  <c r="Y33" i="52"/>
  <c r="AA19" i="43"/>
  <c r="AA54" i="54"/>
  <c r="AA16" i="51"/>
  <c r="H78" i="43"/>
  <c r="C11" i="58"/>
  <c r="Y35" i="53"/>
  <c r="Z12" i="53"/>
  <c r="Y56" i="52"/>
  <c r="Z73" i="54"/>
  <c r="B24" i="50"/>
  <c r="Z29" i="14"/>
  <c r="Z36" i="53"/>
  <c r="Y25" i="53"/>
  <c r="Z59" i="49"/>
  <c r="AA51" i="43"/>
  <c r="Z57" i="53"/>
  <c r="F9" i="57"/>
  <c r="F8" i="5"/>
  <c r="AA35" i="49"/>
  <c r="Z48" i="43"/>
  <c r="Y31" i="54"/>
  <c r="F4" i="19"/>
  <c r="E13" i="55"/>
  <c r="Z80" i="14"/>
  <c r="Z85" i="54"/>
  <c r="Y76" i="43"/>
  <c r="B4" i="19"/>
  <c r="C17" i="56"/>
  <c r="AA85" i="43"/>
  <c r="AA48" i="52"/>
  <c r="Z44" i="14"/>
  <c r="Y79" i="54"/>
  <c r="Y37" i="51"/>
  <c r="E25" i="58"/>
  <c r="AA28" i="52"/>
  <c r="Y29" i="53"/>
  <c r="AA20" i="54"/>
  <c r="F19" i="56"/>
  <c r="Y47" i="14"/>
  <c r="Z38" i="51"/>
  <c r="Z28" i="43"/>
  <c r="Y42" i="43"/>
  <c r="B20" i="57"/>
  <c r="AA28" i="49"/>
  <c r="Y20" i="54"/>
  <c r="Y52" i="53"/>
  <c r="Z18" i="43"/>
  <c r="AA44" i="53"/>
  <c r="Y49" i="43"/>
  <c r="Y26" i="14"/>
  <c r="AA11" i="52"/>
  <c r="Y55" i="54"/>
  <c r="Z47" i="52"/>
  <c r="Z19" i="43"/>
  <c r="AA80" i="54"/>
  <c r="Y74" i="54"/>
  <c r="B20" i="55"/>
  <c r="F22" i="56"/>
  <c r="Y23" i="14"/>
  <c r="Y22" i="54"/>
  <c r="F11" i="58"/>
  <c r="Y83" i="53"/>
  <c r="Y23" i="54"/>
  <c r="F24" i="5"/>
  <c r="Y16" i="53"/>
  <c r="AA45" i="43"/>
  <c r="AA56" i="54"/>
  <c r="Z41" i="14"/>
  <c r="Z26" i="51"/>
  <c r="Y32" i="54"/>
  <c r="Y25" i="14"/>
  <c r="Z25" i="49"/>
  <c r="Y18" i="53"/>
  <c r="E19" i="50"/>
  <c r="AA55" i="43"/>
  <c r="F15" i="58"/>
  <c r="Z11" i="54"/>
  <c r="Y74" i="53"/>
  <c r="Z28" i="51"/>
  <c r="Y35" i="49"/>
  <c r="AA58" i="49"/>
  <c r="Z20" i="49"/>
  <c r="AA39" i="54"/>
  <c r="H85" i="49"/>
  <c r="E14" i="5"/>
  <c r="AA59" i="53"/>
  <c r="AD27" i="52"/>
  <c r="I6" i="19" s="1"/>
  <c r="J4" i="54"/>
  <c r="Y31" i="51"/>
  <c r="Y59" i="49"/>
  <c r="Y78" i="43"/>
  <c r="AA39" i="53"/>
  <c r="Z16" i="53"/>
  <c r="AA17" i="49"/>
  <c r="F17" i="56"/>
  <c r="Y82" i="54"/>
  <c r="E11" i="55"/>
  <c r="Y52" i="49"/>
  <c r="Y60" i="43"/>
  <c r="Z38" i="53"/>
  <c r="C8" i="55"/>
  <c r="Z69" i="51"/>
  <c r="Y11" i="54"/>
  <c r="Z44" i="54"/>
  <c r="C17" i="55"/>
  <c r="Y56" i="54"/>
  <c r="C8" i="56"/>
  <c r="E20" i="58"/>
  <c r="Z69" i="49"/>
  <c r="Y49" i="52"/>
  <c r="Y32" i="53"/>
  <c r="AA38" i="54"/>
  <c r="Y85" i="52"/>
  <c r="B18" i="50"/>
  <c r="E16" i="58"/>
  <c r="AA27" i="51"/>
  <c r="AA79" i="43"/>
  <c r="AA20" i="14"/>
  <c r="Y21" i="43"/>
  <c r="Y13" i="53"/>
  <c r="E13" i="56"/>
  <c r="B16" i="56"/>
  <c r="Z39" i="49"/>
  <c r="E20" i="55"/>
  <c r="Z84" i="51"/>
  <c r="Y53" i="52"/>
  <c r="AA10" i="54"/>
  <c r="Z32" i="51"/>
  <c r="E10" i="5"/>
  <c r="Y82" i="49"/>
  <c r="C25" i="55"/>
  <c r="AA33" i="51"/>
  <c r="Z56" i="14"/>
  <c r="B25" i="55"/>
  <c r="Z24" i="51"/>
  <c r="C16" i="50"/>
  <c r="H84" i="54"/>
  <c r="AA39" i="43"/>
  <c r="Y51" i="54"/>
  <c r="AA55" i="53"/>
  <c r="F19" i="50"/>
  <c r="Y24" i="54"/>
  <c r="AA13" i="53"/>
  <c r="Z74" i="51"/>
  <c r="Y81" i="53"/>
  <c r="AA50" i="54"/>
  <c r="Z12" i="49"/>
  <c r="Y79" i="43"/>
  <c r="Z33" i="53"/>
  <c r="Z32" i="14"/>
  <c r="B10" i="50"/>
  <c r="Y28" i="49"/>
  <c r="AA58" i="43"/>
  <c r="Z40" i="49"/>
  <c r="F20" i="50"/>
  <c r="E10" i="57"/>
  <c r="H76" i="53"/>
  <c r="AA37" i="54"/>
  <c r="AA43" i="54"/>
  <c r="AA15" i="54"/>
  <c r="Y14" i="43"/>
  <c r="B19" i="58"/>
  <c r="Z31" i="43"/>
  <c r="Z74" i="52"/>
  <c r="Y46" i="54"/>
  <c r="Z19" i="54"/>
  <c r="Z16" i="52"/>
  <c r="F9" i="56"/>
  <c r="B8" i="50"/>
  <c r="AA10" i="43"/>
  <c r="B15" i="50"/>
  <c r="Y80" i="51"/>
  <c r="Y22" i="49"/>
  <c r="C22" i="50"/>
  <c r="Y31" i="49"/>
  <c r="F21" i="55"/>
  <c r="AA24" i="54"/>
  <c r="C12" i="58"/>
  <c r="AA9" i="49"/>
  <c r="AA58" i="53"/>
  <c r="Z34" i="14"/>
  <c r="Y59" i="54"/>
  <c r="AA60" i="49"/>
  <c r="AA72" i="53"/>
  <c r="E13" i="57"/>
  <c r="B23" i="50"/>
  <c r="AA22" i="52"/>
  <c r="AA53" i="52"/>
  <c r="F11" i="56"/>
  <c r="C14" i="57"/>
  <c r="Z70" i="54"/>
  <c r="C11" i="57"/>
  <c r="C3" i="19"/>
  <c r="Z54" i="49"/>
  <c r="AA9" i="14"/>
  <c r="AA32" i="53"/>
  <c r="AA19" i="51"/>
  <c r="F23" i="50"/>
  <c r="Z28" i="14"/>
  <c r="AA59" i="54"/>
  <c r="Z15" i="49"/>
  <c r="Z58" i="51"/>
  <c r="AA34" i="53"/>
  <c r="AA47" i="43"/>
  <c r="AA39" i="14"/>
  <c r="Z54" i="43"/>
  <c r="E24" i="5"/>
  <c r="Y84" i="43"/>
  <c r="AA16" i="43"/>
  <c r="Z75" i="54"/>
  <c r="AA69" i="52"/>
  <c r="F24" i="55"/>
  <c r="Y49" i="49"/>
  <c r="Z22" i="14"/>
  <c r="AA26" i="51"/>
  <c r="C12" i="55"/>
  <c r="E15" i="56"/>
  <c r="B24" i="5"/>
  <c r="Z20" i="43"/>
  <c r="Z85" i="49"/>
  <c r="AA40" i="51"/>
  <c r="Z81" i="52"/>
  <c r="F9" i="55"/>
  <c r="Y78" i="54"/>
  <c r="Y31" i="43"/>
  <c r="Z44" i="49"/>
  <c r="Z59" i="43"/>
  <c r="AA47" i="53"/>
  <c r="Z53" i="54"/>
  <c r="Y84" i="52"/>
  <c r="F12" i="55"/>
  <c r="AA29" i="54"/>
  <c r="Z38" i="14"/>
  <c r="AA83" i="54"/>
  <c r="Y44" i="53"/>
  <c r="Z56" i="52"/>
  <c r="Z37" i="14"/>
  <c r="F8" i="55"/>
  <c r="H73" i="49"/>
  <c r="AA48" i="51"/>
  <c r="C19" i="58"/>
  <c r="AA52" i="51"/>
  <c r="B24" i="56"/>
  <c r="Z33" i="52"/>
  <c r="F21" i="5"/>
  <c r="E18" i="55"/>
  <c r="C18" i="58"/>
  <c r="Y39" i="52"/>
  <c r="G3" i="57"/>
  <c r="Z32" i="49"/>
  <c r="F19" i="5"/>
  <c r="AD23" i="49"/>
  <c r="J4" i="19" s="1"/>
  <c r="C15" i="55"/>
  <c r="Z59" i="51"/>
  <c r="F20" i="56"/>
  <c r="AA18" i="54"/>
  <c r="C20" i="55"/>
  <c r="AA15" i="52"/>
  <c r="F6" i="19"/>
  <c r="AA74" i="51"/>
  <c r="Y51" i="14"/>
  <c r="F10" i="55"/>
  <c r="Y82" i="52"/>
  <c r="Y50" i="53"/>
  <c r="B17" i="55"/>
  <c r="Y11" i="14"/>
  <c r="Z32" i="53"/>
  <c r="C13" i="55"/>
  <c r="AA44" i="49"/>
  <c r="Y44" i="49"/>
  <c r="Y54" i="51"/>
  <c r="Y37" i="43"/>
  <c r="AA80" i="53"/>
  <c r="E16" i="50"/>
  <c r="H84" i="49"/>
  <c r="B9" i="55"/>
  <c r="Z79" i="43"/>
  <c r="AA12" i="52"/>
  <c r="AA43" i="52"/>
  <c r="AA78" i="49"/>
  <c r="Z36" i="54"/>
  <c r="Z53" i="52"/>
  <c r="AA41" i="54"/>
  <c r="C9" i="58"/>
  <c r="Z49" i="53"/>
  <c r="Y75" i="14"/>
  <c r="Z35" i="52"/>
  <c r="Z76" i="43"/>
  <c r="AA9" i="53"/>
  <c r="AA84" i="43"/>
  <c r="Z85" i="14"/>
  <c r="E16" i="56"/>
  <c r="Z43" i="49"/>
  <c r="Y39" i="51"/>
  <c r="A7" i="19"/>
  <c r="D3" i="19"/>
  <c r="AA37" i="43"/>
  <c r="AA81" i="54"/>
  <c r="Y29" i="43"/>
  <c r="Z56" i="51"/>
  <c r="AA82" i="14"/>
  <c r="Z85" i="52"/>
  <c r="Y14" i="54"/>
  <c r="Z41" i="52"/>
  <c r="AA26" i="43"/>
  <c r="F16" i="55"/>
  <c r="Y26" i="49"/>
  <c r="B14" i="50"/>
  <c r="E25" i="56"/>
  <c r="Z31" i="51"/>
  <c r="Y58" i="54"/>
  <c r="AA55" i="54"/>
  <c r="E20" i="57"/>
  <c r="Y82" i="51"/>
  <c r="Z48" i="53"/>
  <c r="Z52" i="54"/>
  <c r="AA80" i="43"/>
  <c r="B20" i="58"/>
  <c r="C20" i="57"/>
  <c r="B20" i="50"/>
  <c r="Z57" i="54"/>
  <c r="H69" i="54"/>
  <c r="Z30" i="52"/>
  <c r="AA21" i="52"/>
  <c r="F5" i="19"/>
  <c r="A27" i="17"/>
  <c r="B12" i="5"/>
  <c r="Y78" i="52"/>
  <c r="Y13" i="54"/>
  <c r="Z45" i="52"/>
  <c r="Y51" i="49"/>
  <c r="Y59" i="51"/>
  <c r="Y20" i="52"/>
  <c r="Y80" i="14"/>
  <c r="Y79" i="52"/>
  <c r="Z13" i="53"/>
  <c r="AA25" i="49"/>
  <c r="C10" i="57"/>
  <c r="Z14" i="52"/>
  <c r="Y43" i="52"/>
  <c r="Y28" i="53"/>
  <c r="C22" i="58"/>
  <c r="AA76" i="52"/>
  <c r="F18" i="57"/>
  <c r="Z26" i="14"/>
  <c r="B18" i="57"/>
  <c r="E18" i="50"/>
  <c r="C24" i="58"/>
  <c r="Z13" i="49"/>
  <c r="Z24" i="49"/>
  <c r="Z48" i="54"/>
  <c r="H71" i="14"/>
  <c r="H74" i="54"/>
  <c r="AA52" i="53"/>
  <c r="Z14" i="43"/>
  <c r="Z60" i="14"/>
  <c r="E11" i="50"/>
  <c r="AA25" i="51"/>
  <c r="Y50" i="43"/>
  <c r="AA52" i="52"/>
  <c r="AA48" i="14"/>
  <c r="AA38" i="52"/>
  <c r="B13" i="55"/>
  <c r="H72" i="54"/>
  <c r="Y35" i="43"/>
  <c r="H84" i="43"/>
  <c r="Y28" i="52"/>
  <c r="AA9" i="51"/>
  <c r="AA35" i="14"/>
  <c r="Y57" i="49"/>
  <c r="Z78" i="52"/>
  <c r="H73" i="14"/>
  <c r="Z78" i="49"/>
  <c r="AA36" i="54"/>
  <c r="Z38" i="49"/>
  <c r="F18" i="56"/>
  <c r="AA75" i="14"/>
  <c r="AA23" i="43"/>
  <c r="Y18" i="49"/>
  <c r="Y60" i="49"/>
  <c r="H73" i="53"/>
  <c r="Y44" i="51"/>
  <c r="Z58" i="54"/>
  <c r="F12" i="5"/>
  <c r="Y59" i="53"/>
  <c r="B13" i="50"/>
  <c r="F8" i="58"/>
  <c r="E25" i="55"/>
  <c r="AA23" i="52"/>
  <c r="B14" i="5"/>
  <c r="J4" i="51"/>
  <c r="AA46" i="53"/>
  <c r="Z9" i="52"/>
  <c r="Z21" i="14"/>
  <c r="Z25" i="14"/>
  <c r="Z56" i="49"/>
  <c r="B11" i="58"/>
  <c r="AA57" i="43"/>
  <c r="Y24" i="14"/>
  <c r="F9" i="5"/>
  <c r="Y52" i="43"/>
  <c r="Z10" i="51"/>
  <c r="AD27" i="51"/>
  <c r="I5" i="19" s="1"/>
  <c r="Y52" i="54"/>
  <c r="D5" i="19"/>
  <c r="AA79" i="14"/>
  <c r="Z23" i="51"/>
  <c r="Z12" i="43"/>
  <c r="F19" i="57"/>
  <c r="AA20" i="51"/>
  <c r="F22" i="5"/>
  <c r="AA41" i="53"/>
  <c r="Y16" i="54"/>
  <c r="AA70" i="14"/>
  <c r="AA21" i="54"/>
  <c r="AA82" i="43"/>
  <c r="Y38" i="52"/>
  <c r="Z47" i="49"/>
  <c r="AA50" i="49"/>
  <c r="F20" i="5"/>
  <c r="Z23" i="14"/>
  <c r="H75" i="43"/>
  <c r="Z75" i="49"/>
  <c r="AA80" i="14"/>
  <c r="AA69" i="51"/>
  <c r="B17" i="58"/>
  <c r="E17" i="55"/>
  <c r="AA10" i="49"/>
  <c r="Y54" i="14"/>
  <c r="B22" i="58"/>
  <c r="Y9" i="49"/>
  <c r="E5" i="19"/>
  <c r="Z46" i="14"/>
  <c r="Y39" i="54"/>
  <c r="Y41" i="14"/>
  <c r="Z84" i="54"/>
  <c r="Y57" i="54"/>
  <c r="H79" i="43"/>
  <c r="C21" i="55"/>
  <c r="Z72" i="52"/>
  <c r="Z22" i="49"/>
  <c r="Z79" i="53"/>
  <c r="Z10" i="54"/>
  <c r="Y56" i="43"/>
  <c r="AA27" i="54"/>
  <c r="H83" i="52"/>
  <c r="Z85" i="51"/>
  <c r="AA43" i="51"/>
  <c r="Y15" i="43"/>
  <c r="Y20" i="14"/>
  <c r="H78" i="52"/>
  <c r="Z76" i="49"/>
  <c r="Z69" i="53"/>
  <c r="F15" i="55"/>
  <c r="Z30" i="51"/>
  <c r="E11" i="56"/>
  <c r="AA69" i="53"/>
  <c r="AA45" i="49"/>
  <c r="C9" i="50"/>
  <c r="Y36" i="52"/>
  <c r="AA32" i="52"/>
  <c r="E19" i="57"/>
  <c r="Z43" i="53"/>
  <c r="F23" i="56"/>
  <c r="Y39" i="14"/>
  <c r="Z23" i="43"/>
  <c r="B10" i="57"/>
  <c r="AA32" i="51"/>
  <c r="C9" i="56"/>
  <c r="B17" i="50"/>
  <c r="Y46" i="14"/>
  <c r="B14" i="56"/>
  <c r="Y75" i="53"/>
  <c r="Y80" i="54"/>
  <c r="AA13" i="52"/>
  <c r="C10" i="58"/>
  <c r="Y11" i="53"/>
  <c r="Z43" i="52"/>
  <c r="AA29" i="49"/>
  <c r="AA31" i="14"/>
  <c r="AD27" i="54"/>
  <c r="I8" i="19" s="1"/>
  <c r="Z49" i="49"/>
  <c r="AA79" i="49"/>
  <c r="Y36" i="54"/>
  <c r="C11" i="56"/>
  <c r="AA33" i="54"/>
  <c r="E23" i="58"/>
  <c r="Z84" i="53"/>
  <c r="C17" i="58"/>
  <c r="B15" i="5"/>
  <c r="Z70" i="53"/>
  <c r="AA19" i="53"/>
  <c r="F21" i="58"/>
  <c r="Z35" i="54"/>
  <c r="E23" i="56"/>
  <c r="C10" i="50"/>
  <c r="Y59" i="43"/>
  <c r="AA28" i="51"/>
  <c r="H76" i="43"/>
  <c r="B16" i="55"/>
  <c r="Y54" i="54"/>
  <c r="AA80" i="51"/>
  <c r="C8" i="57"/>
  <c r="Y27" i="51"/>
  <c r="H70" i="14"/>
  <c r="AA17" i="53"/>
  <c r="AA18" i="49"/>
  <c r="C19" i="56"/>
  <c r="Y10" i="49"/>
  <c r="Z78" i="51"/>
  <c r="AA38" i="49"/>
  <c r="AA15" i="51"/>
  <c r="Y45" i="43"/>
  <c r="AA22" i="51"/>
  <c r="Y43" i="14"/>
  <c r="Y22" i="14"/>
  <c r="Z84" i="52"/>
  <c r="F20" i="55"/>
  <c r="Y50" i="14"/>
  <c r="AA9" i="52"/>
  <c r="J6" i="49"/>
  <c r="Y40" i="51"/>
  <c r="Y54" i="53"/>
  <c r="AA34" i="54"/>
  <c r="Y75" i="51"/>
  <c r="AA32" i="49"/>
  <c r="E11" i="58"/>
  <c r="Y51" i="51"/>
  <c r="AA83" i="43"/>
  <c r="Z31" i="14"/>
  <c r="AA20" i="52"/>
  <c r="Y12" i="51"/>
  <c r="Z81" i="49"/>
  <c r="Y85" i="43"/>
  <c r="Z22" i="52"/>
  <c r="AA47" i="49"/>
  <c r="AA44" i="51"/>
  <c r="AA58" i="51"/>
  <c r="AA69" i="14"/>
  <c r="Z32" i="43"/>
  <c r="AA25" i="54"/>
  <c r="AA40" i="54"/>
  <c r="B10" i="55"/>
  <c r="Z13" i="14"/>
  <c r="Y27" i="52"/>
  <c r="Z30" i="43"/>
  <c r="Z19" i="53"/>
  <c r="A8" i="19"/>
  <c r="Y13" i="43"/>
  <c r="AA69" i="49"/>
  <c r="E12" i="55"/>
  <c r="H77" i="52"/>
  <c r="AA36" i="51"/>
  <c r="Y84" i="54"/>
  <c r="Z53" i="51"/>
  <c r="Z60" i="53"/>
  <c r="Z39" i="52"/>
  <c r="C23" i="57"/>
  <c r="Y14" i="49"/>
  <c r="E8" i="50"/>
  <c r="Y50" i="49"/>
  <c r="Y60" i="51"/>
  <c r="Z42" i="54"/>
  <c r="AA79" i="54"/>
  <c r="AA24" i="53"/>
  <c r="H78" i="14"/>
  <c r="C15" i="58"/>
  <c r="Z47" i="51"/>
  <c r="AA36" i="52"/>
  <c r="Y24" i="43"/>
  <c r="Z59" i="52"/>
  <c r="Z34" i="52"/>
  <c r="AA43" i="14"/>
  <c r="AA41" i="49"/>
  <c r="AA51" i="51"/>
  <c r="C10" i="5"/>
  <c r="B24" i="57"/>
  <c r="Y77" i="54"/>
  <c r="Y40" i="14"/>
  <c r="Y55" i="53"/>
  <c r="F12" i="57"/>
  <c r="Y12" i="49"/>
  <c r="Y26" i="43"/>
  <c r="AD23" i="52"/>
  <c r="J6" i="19" s="1"/>
  <c r="Z78" i="53"/>
  <c r="Y10" i="54"/>
  <c r="F10" i="57"/>
  <c r="H71" i="52"/>
  <c r="AA40" i="43"/>
  <c r="F17" i="5"/>
  <c r="Z22" i="53"/>
  <c r="Y58" i="53"/>
  <c r="Z84" i="49"/>
  <c r="AA76" i="43"/>
  <c r="Y23" i="52"/>
  <c r="B17" i="5"/>
  <c r="AA77" i="14"/>
  <c r="AA49" i="51"/>
  <c r="Z28" i="49"/>
  <c r="AA51" i="54"/>
  <c r="AA80" i="52"/>
  <c r="AA72" i="51"/>
  <c r="AA80" i="49"/>
  <c r="Z53" i="53"/>
  <c r="Z54" i="51"/>
  <c r="C13" i="56"/>
  <c r="E8" i="58"/>
  <c r="B20" i="5"/>
  <c r="Y80" i="52"/>
  <c r="AA43" i="53"/>
  <c r="H80" i="53"/>
  <c r="H79" i="52"/>
  <c r="H70" i="51"/>
  <c r="Z70" i="52"/>
  <c r="C24" i="55"/>
  <c r="J4" i="53"/>
  <c r="AA25" i="52"/>
  <c r="C13" i="50"/>
  <c r="C14" i="56"/>
  <c r="E23" i="50"/>
  <c r="Z45" i="54"/>
  <c r="Z48" i="51"/>
  <c r="Y35" i="51"/>
  <c r="F20" i="58"/>
  <c r="E15" i="57"/>
  <c r="Y53" i="49"/>
  <c r="Z81" i="43"/>
  <c r="Y15" i="53"/>
  <c r="F14" i="5"/>
  <c r="Y81" i="49"/>
  <c r="AA78" i="54"/>
  <c r="B13" i="56"/>
  <c r="Y46" i="52"/>
  <c r="AA28" i="53"/>
  <c r="Y43" i="53"/>
  <c r="Y31" i="53"/>
  <c r="E15" i="50"/>
  <c r="C12" i="57"/>
  <c r="B12" i="50"/>
  <c r="H75" i="54"/>
  <c r="H72" i="52"/>
  <c r="C25" i="5"/>
  <c r="F20" i="57"/>
  <c r="Y50" i="51"/>
  <c r="C23" i="50"/>
  <c r="AD27" i="14"/>
  <c r="I3" i="19" s="1"/>
  <c r="Y46" i="49"/>
  <c r="B8" i="56"/>
  <c r="Q10" i="43"/>
  <c r="AA18" i="43"/>
  <c r="B22" i="55"/>
  <c r="Z41" i="53"/>
  <c r="Y81" i="14"/>
  <c r="F13" i="57"/>
  <c r="Y38" i="54"/>
  <c r="G3" i="56"/>
  <c r="Z77" i="43"/>
  <c r="Z30" i="54"/>
  <c r="Y12" i="52"/>
  <c r="E19" i="5"/>
  <c r="Z27" i="14"/>
  <c r="Z23" i="49"/>
  <c r="Y57" i="51"/>
  <c r="Y38" i="53"/>
  <c r="E18" i="57"/>
  <c r="E12" i="57"/>
  <c r="Z27" i="51"/>
  <c r="Z18" i="51"/>
  <c r="C12" i="56"/>
  <c r="Z70" i="43"/>
  <c r="C14" i="55"/>
  <c r="Y78" i="51"/>
  <c r="E14" i="58"/>
  <c r="Z30" i="53"/>
  <c r="H81" i="52"/>
  <c r="Z85" i="43"/>
  <c r="AA73" i="14"/>
  <c r="H85" i="14"/>
  <c r="AA73" i="53"/>
  <c r="Z40" i="53"/>
  <c r="AA21" i="14"/>
  <c r="H74" i="52"/>
  <c r="Z48" i="52"/>
  <c r="AA27" i="49"/>
  <c r="AA17" i="14"/>
  <c r="AA77" i="43"/>
  <c r="Y26" i="51"/>
  <c r="Z77" i="54"/>
  <c r="Z60" i="43"/>
  <c r="H84" i="53"/>
  <c r="Y84" i="49"/>
  <c r="Y74" i="52"/>
  <c r="Y13" i="49"/>
  <c r="Z21" i="49"/>
  <c r="H78" i="53"/>
  <c r="Z42" i="52"/>
  <c r="H73" i="51"/>
  <c r="AA14" i="52"/>
  <c r="Z25" i="52"/>
  <c r="Y56" i="14"/>
  <c r="E9" i="57"/>
  <c r="Y21" i="52"/>
  <c r="E17" i="56"/>
  <c r="Y50" i="52"/>
  <c r="Z44" i="43"/>
  <c r="Z82" i="51"/>
  <c r="Y24" i="51"/>
  <c r="AA46" i="43"/>
  <c r="Z50" i="53"/>
  <c r="Z55" i="52"/>
  <c r="AA59" i="49"/>
  <c r="Z54" i="14"/>
  <c r="Z69" i="52"/>
  <c r="Y42" i="51"/>
  <c r="AA43" i="49"/>
  <c r="E8" i="55"/>
  <c r="F22" i="57"/>
  <c r="Z76" i="14"/>
  <c r="H71" i="54"/>
  <c r="Z37" i="43"/>
  <c r="H79" i="53"/>
  <c r="Z82" i="53"/>
  <c r="C20" i="58"/>
  <c r="AA18" i="51"/>
  <c r="Z39" i="51"/>
  <c r="F12" i="50"/>
  <c r="Y79" i="51"/>
  <c r="Z83" i="51"/>
  <c r="A3" i="19"/>
  <c r="H80" i="49"/>
  <c r="AA31" i="49"/>
  <c r="AA81" i="43"/>
  <c r="Z33" i="14"/>
  <c r="AA45" i="14"/>
  <c r="B18" i="56"/>
  <c r="Z51" i="54"/>
  <c r="F16" i="5"/>
  <c r="Y26" i="53"/>
  <c r="C17" i="57"/>
  <c r="Z13" i="43"/>
  <c r="E15" i="55"/>
  <c r="C15" i="57"/>
  <c r="Z47" i="14"/>
  <c r="Y59" i="14"/>
  <c r="Z40" i="52"/>
  <c r="Z41" i="51"/>
  <c r="AA83" i="14"/>
  <c r="C16" i="55"/>
  <c r="B25" i="57"/>
  <c r="Z39" i="14"/>
  <c r="H78" i="51"/>
  <c r="Z70" i="14"/>
  <c r="Y36" i="14"/>
  <c r="Y10" i="53"/>
  <c r="Z55" i="14"/>
  <c r="Z14" i="51"/>
  <c r="C25" i="57"/>
  <c r="B14" i="58"/>
  <c r="B21" i="55"/>
  <c r="Y45" i="14"/>
  <c r="C19" i="55"/>
  <c r="Z58" i="14"/>
  <c r="Z27" i="54"/>
  <c r="B12" i="55"/>
  <c r="C13" i="5"/>
  <c r="AA25" i="14"/>
  <c r="Z10" i="53"/>
  <c r="Z80" i="43"/>
  <c r="AA26" i="49"/>
  <c r="Y45" i="52"/>
  <c r="H45" i="52" s="1"/>
  <c r="C19" i="50"/>
  <c r="AA42" i="14"/>
  <c r="AA72" i="49"/>
  <c r="AA18" i="52"/>
  <c r="H70" i="49"/>
  <c r="AA37" i="52"/>
  <c r="AA45" i="54"/>
  <c r="H77" i="51"/>
  <c r="C19" i="5"/>
  <c r="Y20" i="49"/>
  <c r="Z19" i="51"/>
  <c r="AA41" i="51"/>
  <c r="Z22" i="43"/>
  <c r="AA53" i="43"/>
  <c r="C20" i="5"/>
  <c r="AD27" i="53"/>
  <c r="I7" i="19" s="1"/>
  <c r="AA26" i="53"/>
  <c r="B8" i="57"/>
  <c r="Z46" i="49"/>
  <c r="H81" i="49"/>
  <c r="Z23" i="54"/>
  <c r="Z18" i="49"/>
  <c r="H69" i="52"/>
  <c r="F15" i="5"/>
  <c r="Y27" i="54"/>
  <c r="Y55" i="43"/>
  <c r="Z54" i="52"/>
  <c r="C19" i="57"/>
  <c r="C25" i="56"/>
  <c r="Y51" i="52"/>
  <c r="AA84" i="14"/>
  <c r="H70" i="53"/>
  <c r="AA17" i="51"/>
  <c r="Z40" i="54"/>
  <c r="B23" i="58"/>
  <c r="B20" i="56"/>
  <c r="Z51" i="53"/>
  <c r="Z11" i="51"/>
  <c r="AA38" i="51"/>
  <c r="AA40" i="52"/>
  <c r="AA42" i="51"/>
  <c r="C10" i="56"/>
  <c r="Z17" i="54"/>
  <c r="AA33" i="43"/>
  <c r="Z57" i="43"/>
  <c r="F10" i="5"/>
  <c r="B8" i="5"/>
  <c r="Z11" i="14"/>
  <c r="H71" i="53"/>
  <c r="C13" i="57"/>
  <c r="Y9" i="52"/>
  <c r="AA49" i="14"/>
  <c r="B16" i="5"/>
  <c r="E17" i="58"/>
  <c r="H85" i="54"/>
  <c r="Z58" i="53"/>
  <c r="AA48" i="53"/>
  <c r="AA32" i="43"/>
  <c r="Z81" i="51"/>
  <c r="AA75" i="43"/>
  <c r="AA40" i="49"/>
  <c r="Z26" i="54"/>
  <c r="AA10" i="52"/>
  <c r="AA41" i="52"/>
  <c r="AA30" i="14"/>
  <c r="Y49" i="51"/>
  <c r="F8" i="50"/>
  <c r="Y54" i="43"/>
  <c r="Z77" i="52"/>
  <c r="AA49" i="53"/>
  <c r="B16" i="50"/>
  <c r="AA14" i="54"/>
  <c r="Z50" i="14"/>
  <c r="Z60" i="52"/>
  <c r="F7" i="19"/>
  <c r="AA14" i="43"/>
  <c r="Y42" i="49"/>
  <c r="Y47" i="43"/>
  <c r="Y40" i="54"/>
  <c r="Z56" i="43"/>
  <c r="AA22" i="49"/>
  <c r="AA34" i="51"/>
  <c r="Z35" i="53"/>
  <c r="Z76" i="53"/>
  <c r="F23" i="5"/>
  <c r="AA16" i="49"/>
  <c r="Y24" i="49"/>
  <c r="H85" i="52"/>
  <c r="Y11" i="52"/>
  <c r="AA30" i="53"/>
  <c r="Y17" i="52"/>
  <c r="Y13" i="14"/>
  <c r="Y47" i="49"/>
  <c r="B23" i="57"/>
  <c r="Y57" i="52"/>
  <c r="AA59" i="51"/>
  <c r="E25" i="57"/>
  <c r="Y19" i="14"/>
  <c r="F21" i="56"/>
  <c r="B15" i="57"/>
  <c r="Y43" i="43"/>
  <c r="Y60" i="52"/>
  <c r="Z73" i="51"/>
  <c r="AA23" i="54"/>
  <c r="Z9" i="49"/>
  <c r="F21" i="57"/>
  <c r="Y16" i="49"/>
  <c r="Z29" i="49"/>
  <c r="G6" i="19"/>
  <c r="Z46" i="53"/>
  <c r="E20" i="5"/>
  <c r="Y57" i="14"/>
  <c r="AA43" i="43"/>
  <c r="Y10" i="14"/>
  <c r="AA76" i="14"/>
  <c r="AA72" i="43"/>
  <c r="Z48" i="49"/>
  <c r="Y40" i="43"/>
  <c r="C23" i="5"/>
  <c r="Y52" i="14"/>
  <c r="AA85" i="52"/>
  <c r="Z35" i="51"/>
  <c r="AA69" i="43"/>
  <c r="Z59" i="54"/>
  <c r="C13" i="58"/>
  <c r="AA78" i="53"/>
  <c r="Z80" i="51"/>
  <c r="Z60" i="49"/>
  <c r="F16" i="50"/>
  <c r="AA41" i="14"/>
  <c r="AA27" i="14"/>
  <c r="Y49" i="14"/>
  <c r="D6" i="19"/>
  <c r="AA14" i="14"/>
  <c r="AA42" i="53"/>
  <c r="B21" i="50"/>
  <c r="AA77" i="52"/>
  <c r="Y46" i="43"/>
  <c r="Z81" i="14"/>
  <c r="Y38" i="51"/>
  <c r="AA25" i="53"/>
  <c r="Z76" i="54"/>
  <c r="Y34" i="53"/>
  <c r="Y74" i="49"/>
  <c r="AA10" i="51"/>
  <c r="Y55" i="52"/>
  <c r="Y40" i="49"/>
  <c r="Z39" i="54"/>
  <c r="AA56" i="49"/>
  <c r="E13" i="5"/>
  <c r="Y47" i="53"/>
  <c r="H75" i="14"/>
  <c r="Y16" i="14"/>
  <c r="H69" i="14"/>
  <c r="Z52" i="52"/>
  <c r="AA42" i="54"/>
  <c r="Y29" i="51"/>
  <c r="Y60" i="14"/>
  <c r="Y48" i="54"/>
  <c r="Y33" i="43"/>
  <c r="AA47" i="54"/>
  <c r="F17" i="57"/>
  <c r="AA60" i="43"/>
  <c r="Y41" i="51"/>
  <c r="A25" i="17"/>
  <c r="AA73" i="51"/>
  <c r="B10" i="58"/>
  <c r="AA77" i="51"/>
  <c r="AA58" i="14"/>
  <c r="Z50" i="52"/>
  <c r="Z24" i="54"/>
  <c r="E21" i="55"/>
  <c r="AA58" i="52"/>
  <c r="H84" i="52"/>
  <c r="AA49" i="52"/>
  <c r="Y45" i="51"/>
  <c r="Z54" i="54"/>
  <c r="AA84" i="54"/>
  <c r="AA28" i="14"/>
  <c r="B22" i="5"/>
  <c r="Y30" i="52"/>
  <c r="Y23" i="53"/>
  <c r="Z45" i="53"/>
  <c r="H70" i="52"/>
  <c r="AA15" i="14"/>
  <c r="Z36" i="14"/>
  <c r="AA27" i="43"/>
  <c r="Z40" i="51"/>
  <c r="AA31" i="43"/>
  <c r="Z57" i="49"/>
  <c r="Z55" i="43"/>
  <c r="Y55" i="51"/>
  <c r="Z14" i="53"/>
  <c r="AA40" i="53"/>
  <c r="H85" i="43"/>
  <c r="Y81" i="52"/>
  <c r="E24" i="50"/>
  <c r="Z55" i="49"/>
  <c r="AA37" i="14"/>
  <c r="Z31" i="53"/>
  <c r="Z21" i="51"/>
  <c r="Z52" i="49"/>
  <c r="Y48" i="51"/>
  <c r="AA70" i="54"/>
  <c r="Y34" i="43"/>
  <c r="H34" i="43" s="1"/>
  <c r="F14" i="56"/>
  <c r="F22" i="55"/>
  <c r="Z41" i="54"/>
  <c r="Z43" i="43"/>
  <c r="AA30" i="51"/>
  <c r="Y44" i="14"/>
  <c r="AA22" i="54"/>
  <c r="Z82" i="49"/>
  <c r="C7" i="19"/>
  <c r="B24" i="58"/>
  <c r="C17" i="5"/>
  <c r="Z45" i="43"/>
  <c r="H81" i="51"/>
  <c r="E9" i="55"/>
  <c r="Z83" i="43"/>
  <c r="AD27" i="43"/>
  <c r="H73" i="43"/>
  <c r="Y13" i="51"/>
  <c r="Y25" i="52"/>
  <c r="C22" i="55"/>
  <c r="B9" i="58"/>
  <c r="Z23" i="52"/>
  <c r="B12" i="58"/>
  <c r="C16" i="56"/>
  <c r="Y77" i="51"/>
  <c r="AA79" i="51"/>
  <c r="Z31" i="54"/>
  <c r="B17" i="56"/>
  <c r="Z55" i="53"/>
  <c r="E22" i="55"/>
  <c r="H75" i="51"/>
  <c r="Y32" i="52"/>
  <c r="Y37" i="49"/>
  <c r="Z29" i="54"/>
  <c r="Z18" i="14"/>
  <c r="C22" i="5"/>
  <c r="AA9" i="43"/>
  <c r="B13" i="57"/>
  <c r="Z34" i="51"/>
  <c r="Y80" i="53"/>
  <c r="AA40" i="14"/>
  <c r="Y53" i="14"/>
  <c r="Y51" i="53"/>
  <c r="C24" i="57"/>
  <c r="H77" i="43"/>
  <c r="AA52" i="43"/>
  <c r="J4" i="14"/>
  <c r="C20" i="50"/>
  <c r="AA72" i="14"/>
  <c r="Z28" i="53"/>
  <c r="E16" i="5"/>
  <c r="AA16" i="54"/>
  <c r="F8" i="56"/>
  <c r="Y34" i="14"/>
  <c r="H80" i="43"/>
  <c r="Z40" i="43"/>
  <c r="AA29" i="51"/>
  <c r="AA33" i="52"/>
  <c r="E14" i="55"/>
  <c r="Z51" i="52"/>
  <c r="Z15" i="53"/>
  <c r="Y50" i="54"/>
  <c r="AA27" i="52"/>
  <c r="Z32" i="54"/>
  <c r="AA53" i="51"/>
  <c r="Z15" i="52"/>
  <c r="H72" i="51"/>
  <c r="C24" i="5"/>
  <c r="AA19" i="52"/>
  <c r="Y77" i="14"/>
  <c r="Y14" i="53"/>
  <c r="AA11" i="53"/>
  <c r="H71" i="49"/>
  <c r="Y58" i="14"/>
  <c r="J6" i="54" a="1"/>
  <c r="B8" i="19" a="1"/>
  <c r="G5" i="58" a="1"/>
  <c r="AD23" i="43" a="1"/>
  <c r="G5" i="5" a="1"/>
  <c r="B3" i="19" a="1"/>
  <c r="J6" i="14" a="1"/>
  <c r="J6" i="51" a="1"/>
  <c r="B5" i="19" a="1"/>
  <c r="G5" i="55" a="1"/>
  <c r="J6" i="53" a="1"/>
  <c r="B7" i="19" a="1"/>
  <c r="G5" i="57" a="1"/>
  <c r="J6" i="52" a="1"/>
  <c r="G5" i="56" a="1"/>
  <c r="B6" i="19" a="1"/>
  <c r="H30" i="52" l="1"/>
  <c r="H59" i="14"/>
  <c r="H35" i="49"/>
  <c r="H16" i="51"/>
  <c r="H20" i="53"/>
  <c r="H43" i="43"/>
  <c r="H28" i="52"/>
  <c r="H50" i="43"/>
  <c r="H41" i="51"/>
  <c r="H47" i="49"/>
  <c r="H38" i="54"/>
  <c r="H24" i="14"/>
  <c r="H46" i="43"/>
  <c r="H19" i="14"/>
  <c r="H24" i="51"/>
  <c r="H54" i="53"/>
  <c r="H29" i="43"/>
  <c r="H13" i="51"/>
  <c r="H34" i="53"/>
  <c r="H45" i="14"/>
  <c r="H19" i="49"/>
  <c r="H57" i="51"/>
  <c r="H26" i="43"/>
  <c r="H14" i="49"/>
  <c r="H55" i="52"/>
  <c r="H10" i="14"/>
  <c r="H49" i="51"/>
  <c r="H50" i="51"/>
  <c r="H31" i="53"/>
  <c r="H12" i="51"/>
  <c r="H22" i="14"/>
  <c r="H56" i="43"/>
  <c r="H52" i="54"/>
  <c r="H60" i="49"/>
  <c r="H59" i="51"/>
  <c r="H58" i="14"/>
  <c r="H48" i="54"/>
  <c r="H24" i="49"/>
  <c r="H46" i="52"/>
  <c r="H27" i="52"/>
  <c r="H59" i="43"/>
  <c r="H38" i="52"/>
  <c r="H59" i="53"/>
  <c r="H13" i="54"/>
  <c r="H18" i="53"/>
  <c r="H49" i="43"/>
  <c r="H38" i="43"/>
  <c r="H16" i="14"/>
  <c r="H11" i="52"/>
  <c r="H27" i="54"/>
  <c r="H12" i="52"/>
  <c r="H23" i="52"/>
  <c r="H43" i="14"/>
  <c r="H23" i="14"/>
  <c r="H55" i="51"/>
  <c r="H57" i="14"/>
  <c r="H53" i="49"/>
  <c r="H42" i="43"/>
  <c r="H56" i="14"/>
  <c r="H57" i="52"/>
  <c r="H40" i="54"/>
  <c r="H36" i="14"/>
  <c r="H50" i="49"/>
  <c r="H45" i="43"/>
  <c r="H39" i="14"/>
  <c r="H15" i="43"/>
  <c r="H52" i="43"/>
  <c r="H14" i="43"/>
  <c r="H31" i="51"/>
  <c r="H16" i="53"/>
  <c r="H37" i="51"/>
  <c r="H53" i="54"/>
  <c r="H33" i="14"/>
  <c r="H10" i="43"/>
  <c r="H12" i="54"/>
  <c r="H18" i="14"/>
  <c r="H49" i="54"/>
  <c r="H47" i="53"/>
  <c r="H37" i="49"/>
  <c r="H23" i="53"/>
  <c r="H60" i="14"/>
  <c r="H40" i="43"/>
  <c r="H60" i="52"/>
  <c r="H47" i="43"/>
  <c r="H51" i="52"/>
  <c r="H50" i="52"/>
  <c r="H38" i="53"/>
  <c r="H58" i="53"/>
  <c r="H51" i="51"/>
  <c r="H27" i="51"/>
  <c r="H50" i="53"/>
  <c r="H39" i="52"/>
  <c r="H56" i="52"/>
  <c r="H33" i="53"/>
  <c r="H26" i="52"/>
  <c r="H44" i="52"/>
  <c r="H17" i="53"/>
  <c r="H20" i="49"/>
  <c r="H19" i="51"/>
  <c r="H32" i="52"/>
  <c r="H42" i="49"/>
  <c r="H26" i="51"/>
  <c r="H46" i="49"/>
  <c r="H50" i="14"/>
  <c r="H9" i="49"/>
  <c r="H14" i="54"/>
  <c r="H54" i="51"/>
  <c r="H21" i="43"/>
  <c r="H32" i="53"/>
  <c r="H11" i="54"/>
  <c r="H58" i="51"/>
  <c r="H56" i="53"/>
  <c r="H11" i="49"/>
  <c r="H41" i="43"/>
  <c r="H53" i="14"/>
  <c r="H14" i="53"/>
  <c r="H49" i="14"/>
  <c r="H54" i="43"/>
  <c r="H39" i="51"/>
  <c r="H44" i="49"/>
  <c r="H52" i="53"/>
  <c r="H35" i="53"/>
  <c r="H45" i="49"/>
  <c r="H30" i="49"/>
  <c r="H54" i="52"/>
  <c r="H25" i="54"/>
  <c r="B6" i="19"/>
  <c r="G5" i="56"/>
  <c r="J6" i="52"/>
  <c r="G5" i="57"/>
  <c r="B7" i="19"/>
  <c r="J6" i="53"/>
  <c r="G5" i="55"/>
  <c r="B5" i="19"/>
  <c r="J6" i="51"/>
  <c r="J6" i="14"/>
  <c r="B3" i="19"/>
  <c r="G5" i="5"/>
  <c r="AD23" i="43"/>
  <c r="G5" i="58"/>
  <c r="B8" i="19"/>
  <c r="J6" i="54"/>
  <c r="H35" i="51"/>
  <c r="H21" i="52"/>
  <c r="H12" i="49"/>
  <c r="H50" i="54"/>
  <c r="H34" i="14"/>
  <c r="H44" i="14"/>
  <c r="H48" i="51"/>
  <c r="H40" i="49"/>
  <c r="H16" i="49"/>
  <c r="H17" i="52"/>
  <c r="H9" i="52"/>
  <c r="H13" i="49"/>
  <c r="H13" i="43"/>
  <c r="H10" i="49"/>
  <c r="H54" i="54"/>
  <c r="H11" i="53"/>
  <c r="H57" i="54"/>
  <c r="H54" i="14"/>
  <c r="H16" i="54"/>
  <c r="H35" i="43"/>
  <c r="H28" i="53"/>
  <c r="H20" i="52"/>
  <c r="H51" i="14"/>
  <c r="H49" i="49"/>
  <c r="H22" i="49"/>
  <c r="H46" i="54"/>
  <c r="H20" i="54"/>
  <c r="H31" i="54"/>
  <c r="H25" i="53"/>
  <c r="H11" i="51"/>
  <c r="H42" i="54"/>
  <c r="H42" i="14"/>
  <c r="H36" i="53"/>
  <c r="H46" i="51"/>
  <c r="H26" i="54"/>
  <c r="H16" i="52"/>
  <c r="H15" i="52"/>
  <c r="H25" i="49"/>
  <c r="H37" i="53"/>
  <c r="H36" i="43"/>
  <c r="H23" i="43"/>
  <c r="H43" i="54"/>
  <c r="H27" i="43"/>
  <c r="H17" i="54"/>
  <c r="H25" i="43"/>
  <c r="H20" i="51"/>
  <c r="H37" i="54"/>
  <c r="H21" i="53"/>
  <c r="H48" i="14"/>
  <c r="H35" i="52"/>
  <c r="H21" i="51"/>
  <c r="H55" i="43"/>
  <c r="H36" i="54"/>
  <c r="H36" i="52"/>
  <c r="H43" i="52"/>
  <c r="H22" i="54"/>
  <c r="H55" i="54"/>
  <c r="H29" i="53"/>
  <c r="H38" i="49"/>
  <c r="H31" i="52"/>
  <c r="H40" i="53"/>
  <c r="H34" i="51"/>
  <c r="H19" i="52"/>
  <c r="H21" i="14"/>
  <c r="H27" i="49"/>
  <c r="H57" i="53"/>
  <c r="H9" i="53"/>
  <c r="H42" i="53"/>
  <c r="H60" i="54"/>
  <c r="H43" i="53"/>
  <c r="H41" i="14"/>
  <c r="H44" i="53"/>
  <c r="H51" i="54"/>
  <c r="H60" i="43"/>
  <c r="H48" i="52"/>
  <c r="H20" i="43"/>
  <c r="H30" i="51"/>
  <c r="H57" i="43"/>
  <c r="H19" i="43"/>
  <c r="H45" i="53"/>
  <c r="H15" i="54"/>
  <c r="H41" i="53"/>
  <c r="H21" i="54"/>
  <c r="H16" i="43"/>
  <c r="H37" i="52"/>
  <c r="H19" i="53"/>
  <c r="H14" i="51"/>
  <c r="H18" i="52"/>
  <c r="H41" i="52"/>
  <c r="H10" i="51"/>
  <c r="H12" i="14"/>
  <c r="H45" i="54"/>
  <c r="H36" i="49"/>
  <c r="H53" i="43"/>
  <c r="H28" i="54"/>
  <c r="H47" i="52"/>
  <c r="H52" i="52"/>
  <c r="H24" i="53"/>
  <c r="H30" i="14"/>
  <c r="H17" i="49"/>
  <c r="H15" i="53"/>
  <c r="H55" i="53"/>
  <c r="H40" i="14"/>
  <c r="H18" i="49"/>
  <c r="H51" i="49"/>
  <c r="H26" i="49"/>
  <c r="H51" i="53"/>
  <c r="H25" i="52"/>
  <c r="H45" i="51"/>
  <c r="H33" i="43"/>
  <c r="H52" i="14"/>
  <c r="H10" i="53"/>
  <c r="H26" i="53"/>
  <c r="H42" i="51"/>
  <c r="H10" i="54"/>
  <c r="H24" i="43"/>
  <c r="H60" i="51"/>
  <c r="H40" i="51"/>
  <c r="H20" i="14"/>
  <c r="H39" i="54"/>
  <c r="H57" i="49"/>
  <c r="H11" i="14"/>
  <c r="H56" i="54"/>
  <c r="H52" i="49"/>
  <c r="H59" i="49"/>
  <c r="H26" i="14"/>
  <c r="H44" i="54"/>
  <c r="H38" i="14"/>
  <c r="H52" i="51"/>
  <c r="H55" i="14"/>
  <c r="H39" i="49"/>
  <c r="H10" i="52"/>
  <c r="H48" i="53"/>
  <c r="H11" i="43"/>
  <c r="H27" i="14"/>
  <c r="H34" i="54"/>
  <c r="H46" i="53"/>
  <c r="H32" i="49"/>
  <c r="H30" i="54"/>
  <c r="H48" i="43"/>
  <c r="H43" i="51"/>
  <c r="H32" i="51"/>
  <c r="H23" i="51"/>
  <c r="H59" i="52"/>
  <c r="H17" i="43"/>
  <c r="H39" i="43"/>
  <c r="H51" i="43"/>
  <c r="H9" i="54"/>
  <c r="Q70" i="43"/>
  <c r="H31" i="43"/>
  <c r="H34" i="49"/>
  <c r="H15" i="51"/>
  <c r="H47" i="54"/>
  <c r="H28" i="43"/>
  <c r="H53" i="53"/>
  <c r="H25" i="51"/>
  <c r="H17" i="51"/>
  <c r="H9" i="43"/>
  <c r="H24" i="52"/>
  <c r="H58" i="49"/>
  <c r="H29" i="49"/>
  <c r="H22" i="43"/>
  <c r="H43" i="49"/>
  <c r="H33" i="49"/>
  <c r="H37" i="43"/>
  <c r="H28" i="49"/>
  <c r="H13" i="53"/>
  <c r="H33" i="52"/>
  <c r="H56" i="49"/>
  <c r="H18" i="54"/>
  <c r="H56" i="51"/>
  <c r="H44" i="43"/>
  <c r="H41" i="49"/>
  <c r="H39" i="53"/>
  <c r="H37" i="14"/>
  <c r="H29" i="54"/>
  <c r="H41" i="54"/>
  <c r="H19" i="54"/>
  <c r="H23" i="49"/>
  <c r="H22" i="52"/>
  <c r="H60" i="53"/>
  <c r="H33" i="54"/>
  <c r="H13" i="52"/>
  <c r="H29" i="52"/>
  <c r="H31" i="14"/>
  <c r="H30" i="43"/>
  <c r="H58" i="43"/>
  <c r="H46" i="14"/>
  <c r="H58" i="54"/>
  <c r="H31" i="49"/>
  <c r="H25" i="14"/>
  <c r="H23" i="54"/>
  <c r="H47" i="14"/>
  <c r="H28" i="14"/>
  <c r="H12" i="43"/>
  <c r="H18" i="51"/>
  <c r="H14" i="52"/>
  <c r="H33" i="51"/>
  <c r="H9" i="14"/>
  <c r="H40" i="52"/>
  <c r="H58" i="52"/>
  <c r="H35" i="14"/>
  <c r="H32" i="43"/>
  <c r="H34" i="52"/>
  <c r="H21" i="49"/>
  <c r="H29" i="14"/>
  <c r="H36" i="51"/>
  <c r="H53" i="51"/>
  <c r="H29" i="51"/>
  <c r="H38" i="51"/>
  <c r="H13" i="14"/>
  <c r="H44" i="51"/>
  <c r="H59" i="54"/>
  <c r="H24" i="54"/>
  <c r="H53" i="52"/>
  <c r="H49" i="52"/>
  <c r="H32" i="54"/>
  <c r="H54" i="49"/>
  <c r="H49" i="53"/>
  <c r="H28" i="51"/>
  <c r="H30" i="53"/>
  <c r="H15" i="14"/>
  <c r="H12" i="53"/>
  <c r="H32" i="14"/>
  <c r="H35" i="54"/>
  <c r="H48" i="49"/>
  <c r="H14" i="14"/>
  <c r="H17" i="14"/>
  <c r="H18" i="43"/>
  <c r="H15" i="49"/>
  <c r="H22" i="51"/>
  <c r="H22" i="53"/>
  <c r="H9" i="51"/>
  <c r="H42" i="52"/>
  <c r="H47" i="51"/>
  <c r="H55" i="4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<sst xmlns="http://schemas.openxmlformats.org/spreadsheetml/2006/main" count="1195" uniqueCount="533">
  <si>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</si>
  <si>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</si>
  <si>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</si>
  <si>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</si>
  <si>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</si>
  <si>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</si>
  <si>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</si>
  <si>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</si>
  <si>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</si>
  <si>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４　実施場所が確定していない場合は、「未定」と記入する。</t>
    <rPh sb="2" eb="4">
      <t>ジッシ</t>
    </rPh>
    <rPh sb="4" eb="6">
      <t>バショ</t>
    </rPh>
    <rPh sb="7" eb="9">
      <t>カクテイ</t>
    </rPh>
    <rPh sb="14" eb="16">
      <t>バアイ</t>
    </rPh>
    <rPh sb="19" eb="21">
      <t>ミテイ</t>
    </rPh>
    <rPh sb="23" eb="25">
      <t>キニュウ</t>
    </rPh>
    <phoneticPr fontId="7"/>
  </si>
  <si>
    <t>内　　　　容</t>
    <rPh sb="0" eb="1">
      <t>ウチ</t>
    </rPh>
    <rPh sb="5" eb="6">
      <t>カタチ</t>
    </rPh>
    <phoneticPr fontId="7"/>
  </si>
  <si>
    <t>３　実施日が確定していない場合は、空欄とする。</t>
    <rPh sb="2" eb="4">
      <t>ジッシ</t>
    </rPh>
    <rPh sb="4" eb="5">
      <t>ビ</t>
    </rPh>
    <rPh sb="6" eb="8">
      <t>カクテイ</t>
    </rPh>
    <rPh sb="13" eb="15">
      <t>バアイ</t>
    </rPh>
    <rPh sb="17" eb="19">
      <t>クウラン</t>
    </rPh>
    <phoneticPr fontId="7"/>
  </si>
  <si>
    <t>２　実施予定時期の早い順に記入する。</t>
    <rPh sb="2" eb="4">
      <t>ジッシ</t>
    </rPh>
    <rPh sb="4" eb="6">
      <t>ヨテイ</t>
    </rPh>
    <rPh sb="6" eb="8">
      <t>ジキ</t>
    </rPh>
    <rPh sb="9" eb="10">
      <t>ハヤ</t>
    </rPh>
    <rPh sb="11" eb="12">
      <t>ジュン</t>
    </rPh>
    <rPh sb="13" eb="15">
      <t>キニュウ</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</si>
  <si>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</si>
  <si>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</si>
  <si>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</si>
  <si>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</si>
  <si>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</si>
  <si>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</si>
  <si>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</si>
  <si>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</si>
  <si>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</si>
  <si>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</si>
  <si>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</si>
  <si>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</si>
  <si>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</si>
  <si>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</si>
  <si>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</si>
  <si>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</si>
  <si>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</si>
  <si>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</si>
  <si>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</si>
  <si>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</si>
  <si>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</si>
  <si>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</si>
  <si>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</si>
  <si>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</si>
  <si>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</si>
  <si>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</si>
  <si>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</si>
  <si>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</si>
  <si>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</si>
  <si>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</si>
  <si>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</si>
  <si>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</si>
  <si>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</si>
  <si>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</si>
  <si>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</si>
  <si>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</si>
  <si>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</si>
  <si>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</si>
  <si>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</si>
  <si>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</si>
  <si>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</si>
  <si>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</si>
  <si>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</si>
  <si>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</si>
  <si>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</si>
  <si>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</si>
  <si>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</si>
  <si>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</si>
  <si>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</si>
  <si>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</si>
  <si>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</si>
  <si>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</si>
  <si>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</si>
  <si>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</si>
  <si>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</si>
  <si>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</si>
  <si>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</si>
  <si>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</si>
  <si>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</si>
  <si>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</si>
  <si>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</si>
  <si>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</si>
  <si>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</si>
  <si>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</si>
  <si>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</si>
  <si>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</si>
  <si>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</si>
  <si>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</si>
  <si>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</si>
  <si>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</si>
  <si>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</si>
  <si>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</si>
  <si>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</si>
  <si>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</si>
  <si>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</si>
  <si>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</si>
  <si>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</si>
  <si>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</si>
  <si>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</si>
  <si>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</si>
  <si>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</si>
  <si>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</si>
  <si>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</si>
  <si>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</si>
  <si>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</si>
  <si>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</si>
  <si>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</si>
  <si>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</si>
  <si>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</si>
  <si>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</si>
  <si>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</si>
  <si>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</si>
  <si>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</si>
  <si>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</si>
  <si>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</si>
  <si>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</si>
  <si>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</si>
  <si>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</si>
  <si>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</si>
  <si>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</si>
  <si>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</si>
  <si>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</si>
  <si>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</si>
  <si>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</si>
  <si>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</si>
  <si>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</si>
  <si>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</si>
  <si>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</si>
  <si>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</si>
  <si>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</si>
  <si>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</si>
  <si>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</si>
  <si>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</si>
  <si>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</si>
  <si>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</si>
  <si>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</si>
  <si>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</si>
  <si>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</si>
  <si>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</si>
  <si>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</si>
  <si>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</si>
  <si>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</si>
  <si>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</si>
  <si>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</si>
  <si>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</si>
  <si>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</si>
  <si>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</si>
  <si>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</si>
  <si>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</si>
  <si>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</si>
  <si>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</si>
  <si>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</si>
  <si>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</si>
  <si>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</si>
  <si>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</si>
  <si>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</si>
  <si>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</si>
  <si>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</si>
  <si>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</si>
  <si>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</si>
  <si>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</si>
  <si>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</si>
  <si>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</si>
  <si>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</si>
  <si>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</si>
  <si>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</si>
  <si>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</si>
  <si>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</si>
  <si>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</si>
  <si>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</si>
  <si>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</si>
  <si>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</si>
  <si>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</si>
  <si>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</si>
  <si>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</si>
  <si>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</si>
  <si>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</si>
  <si>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</si>
  <si>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</si>
  <si>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</si>
  <si>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</si>
  <si>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</si>
  <si>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</si>
  <si>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</si>
  <si>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</si>
  <si>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</si>
  <si>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</si>
  <si>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</si>
  <si>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</si>
  <si>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</si>
  <si>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</si>
  <si>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</si>
  <si>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</si>
  <si>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</si>
  <si>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</si>
  <si>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</si>
  <si>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</si>
  <si>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</si>
  <si>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</si>
  <si>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</si>
  <si>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</si>
  <si>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</si>
  <si>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</si>
  <si>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</si>
  <si>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</si>
  <si>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</si>
  <si>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</si>
  <si>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</si>
  <si>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</si>
  <si>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</si>
  <si>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</si>
  <si>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</si>
  <si>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</si>
  <si>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</si>
  <si>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</si>
  <si>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</si>
  <si>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</si>
  <si>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</si>
  <si>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</si>
  <si>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</si>
  <si>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</si>
  <si>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</si>
  <si>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</si>
  <si>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</si>
  <si>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</si>
  <si>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</si>
  <si>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</si>
  <si>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</si>
  <si>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</si>
  <si>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xml:space="preserve">５　年間指導計画 </t>
    <rPh sb="2" eb="4">
      <t>ネンカン</t>
    </rPh>
    <rPh sb="4" eb="6">
      <t>シドウ</t>
    </rPh>
    <rPh sb="6" eb="8">
      <t>ケイカク</t>
    </rPh>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</si>
  <si>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</si>
  <si>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</si>
  <si>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</si>
  <si>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</si>
  <si>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</si>
  <si>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</si>
  <si>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</si>
  <si>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</si>
  <si>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</si>
  <si>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</si>
  <si>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</si>
  <si>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</si>
  <si>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</si>
  <si>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〇</t>
    <phoneticPr fontId="7"/>
  </si>
  <si>
    <t>未定</t>
    <rPh sb="0" eb="2">
      <t>ミテイ</t>
    </rPh>
    <phoneticPr fontId="7"/>
  </si>
  <si>
    <t>運動会の運営</t>
    <rPh sb="0" eb="3">
      <t>ウンドウカイ</t>
    </rPh>
    <rPh sb="4" eb="6">
      <t>ウンエイ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</si>
  <si>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</si>
  <si>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</si>
  <si>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</si>
  <si>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</si>
  <si>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</si>
  <si>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</si>
  <si>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</si>
  <si>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２　初任者等の校務分掌等</t>
    <rPh sb="2" eb="5">
      <t>ショニンシャ</t>
    </rPh>
    <rPh sb="5" eb="6">
      <t>トウ</t>
    </rPh>
    <rPh sb="7" eb="9">
      <t>コウム</t>
    </rPh>
    <rPh sb="9" eb="11">
      <t>ブンショウ</t>
    </rPh>
    <rPh sb="11" eb="12">
      <t>トウ</t>
    </rPh>
    <phoneticPr fontId="16"/>
  </si>
  <si>
    <t>（初任者）</t>
    <rPh sb="1" eb="4">
      <t>ショニンシャ</t>
    </rPh>
    <phoneticPr fontId="16"/>
  </si>
  <si>
    <t>氏名</t>
    <rPh sb="0" eb="2">
      <t>シメイ</t>
    </rPh>
    <phoneticPr fontId="16"/>
  </si>
  <si>
    <t>担当教科</t>
    <rPh sb="0" eb="4">
      <t>タントウキョウカ</t>
    </rPh>
    <phoneticPr fontId="16"/>
  </si>
  <si>
    <t>学級・HR担任</t>
    <rPh sb="0" eb="2">
      <t>ガッキュウ</t>
    </rPh>
    <rPh sb="5" eb="7">
      <t>タンニン</t>
    </rPh>
    <phoneticPr fontId="16"/>
  </si>
  <si>
    <t>講師経験</t>
    <rPh sb="0" eb="4">
      <t>コウシケイケン</t>
    </rPh>
    <phoneticPr fontId="16"/>
  </si>
  <si>
    <t>指導教員経験</t>
    <rPh sb="0" eb="4">
      <t>シドウキョウイン</t>
    </rPh>
    <rPh sb="4" eb="6">
      <t>ケイケン</t>
    </rPh>
    <phoneticPr fontId="16"/>
  </si>
  <si>
    <t>３　実施体制</t>
    <rPh sb="2" eb="6">
      <t>ジッシタイセイ</t>
    </rPh>
    <phoneticPr fontId="16"/>
  </si>
  <si>
    <t>４　実施上の重点事項等</t>
    <rPh sb="2" eb="5">
      <t>ジッシジョウ</t>
    </rPh>
    <rPh sb="6" eb="11">
      <t>ジュウテンジコウトウ</t>
    </rPh>
    <phoneticPr fontId="16"/>
  </si>
  <si>
    <t>所属</t>
    <rPh sb="0" eb="2">
      <t>ショゾク</t>
    </rPh>
    <phoneticPr fontId="16"/>
  </si>
  <si>
    <t>氏名</t>
    <phoneticPr fontId="16"/>
  </si>
  <si>
    <t>担任</t>
    <rPh sb="0" eb="2">
      <t>タンニン</t>
    </rPh>
    <phoneticPr fontId="16"/>
  </si>
  <si>
    <t>講師歴</t>
    <rPh sb="0" eb="2">
      <t>コウシ</t>
    </rPh>
    <rPh sb="2" eb="3">
      <t>レキ</t>
    </rPh>
    <phoneticPr fontId="16"/>
  </si>
  <si>
    <t>指導教員名</t>
    <rPh sb="0" eb="2">
      <t>シドウ</t>
    </rPh>
    <rPh sb="2" eb="4">
      <t>キョウイン</t>
    </rPh>
    <rPh sb="4" eb="5">
      <t>メイ</t>
    </rPh>
    <phoneticPr fontId="16"/>
  </si>
  <si>
    <t>指導教員
職種</t>
    <rPh sb="0" eb="2">
      <t>シドウ</t>
    </rPh>
    <rPh sb="2" eb="4">
      <t>キョウイン</t>
    </rPh>
    <rPh sb="5" eb="7">
      <t>ショクシュ</t>
    </rPh>
    <phoneticPr fontId="16"/>
  </si>
  <si>
    <t>拠点単独</t>
    <rPh sb="0" eb="2">
      <t>キョテン</t>
    </rPh>
    <rPh sb="2" eb="4">
      <t>タンドク</t>
    </rPh>
    <phoneticPr fontId="16"/>
  </si>
  <si>
    <t>している</t>
  </si>
  <si>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</si>
  <si>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</si>
  <si>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</si>
  <si>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</si>
  <si>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</si>
  <si>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</si>
  <si>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（指導教員・教科指導員）</t>
    <rPh sb="1" eb="5">
      <t>シドウキョウイン</t>
    </rPh>
    <rPh sb="6" eb="11">
      <t>キョウカシドウイン</t>
    </rPh>
    <phoneticPr fontId="16"/>
  </si>
  <si>
    <t>項目データ</t>
    <rPh sb="0" eb="2">
      <t>コウモク</t>
    </rPh>
    <phoneticPr fontId="7"/>
  </si>
  <si>
    <t>指導教諭</t>
    <rPh sb="0" eb="4">
      <t>シドウキョウユ</t>
    </rPh>
    <phoneticPr fontId="7"/>
  </si>
  <si>
    <t>あり</t>
  </si>
  <si>
    <t>あり</t>
    <phoneticPr fontId="7"/>
  </si>
  <si>
    <t>なし</t>
  </si>
  <si>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</si>
  <si>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</si>
  <si>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7"/>
  </si>
  <si>
    <t>職名</t>
    <rPh sb="0" eb="2">
      <t>ショクメイ</t>
    </rPh>
    <phoneticPr fontId="16"/>
  </si>
  <si>
    <t>OL</t>
  </si>
  <si>
    <t>校長</t>
    <rPh sb="0" eb="2">
      <t>コウチョウ</t>
    </rPh>
    <phoneticPr fontId="7"/>
  </si>
  <si>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</si>
  <si>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</si>
  <si>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</si>
  <si>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</si>
  <si>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</si>
  <si>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</si>
  <si>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</si>
  <si>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</si>
  <si>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</si>
  <si>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</si>
  <si>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</si>
  <si>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</si>
  <si>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6"/>
  </si>
  <si>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</si>
  <si>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</si>
  <si>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</si>
  <si>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</si>
  <si>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</si>
  <si>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</si>
  <si>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校内指導教員</t>
    <rPh sb="0" eb="6">
      <t>コウナイシドウキョウイン</t>
    </rPh>
    <phoneticPr fontId="7"/>
  </si>
  <si>
    <t>教頭</t>
    <rPh sb="0" eb="2">
      <t>キョウトウ</t>
    </rPh>
    <phoneticPr fontId="7"/>
  </si>
  <si>
    <t>京都府立〇〇高等学校</t>
    <rPh sb="0" eb="4">
      <t>キョウトフリツ</t>
    </rPh>
    <rPh sb="6" eb="10">
      <t>コウトウガッコウ</t>
    </rPh>
    <phoneticPr fontId="7"/>
  </si>
  <si>
    <t>シートの構成</t>
    <rPh sb="4" eb="6">
      <t>コウセイ</t>
    </rPh>
    <phoneticPr fontId="7"/>
  </si>
  <si>
    <t>色</t>
    <rPh sb="0" eb="1">
      <t>イロ</t>
    </rPh>
    <phoneticPr fontId="7"/>
  </si>
  <si>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7"/>
  </si>
  <si>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</si>
  <si>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</si>
  <si>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</si>
  <si>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</si>
  <si>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</si>
  <si>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</si>
  <si>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</si>
  <si>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５　年間指導計画　（１）勤務校研修</t>
    <rPh sb="2" eb="8">
      <t>ネンカンシドウケイカク</t>
    </rPh>
    <rPh sb="12" eb="17">
      <t>キンムコウケンシュウ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</si>
  <si>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</si>
  <si>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</si>
  <si>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</si>
  <si>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</si>
  <si>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</si>
  <si>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</si>
  <si>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</si>
  <si>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</si>
  <si>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</si>
  <si>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</si>
  <si>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</si>
  <si>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</si>
  <si>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</si>
  <si>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</si>
  <si>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</si>
  <si>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</si>
  <si>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</si>
  <si>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</si>
  <si>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</si>
  <si>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</si>
  <si>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</si>
  <si>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</si>
  <si>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</si>
  <si>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</si>
  <si>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</si>
  <si>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</si>
  <si>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</si>
  <si>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</si>
  <si>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</si>
  <si>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</si>
  <si>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</si>
  <si>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</si>
  <si>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</si>
  <si>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</si>
  <si>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</si>
  <si>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</si>
  <si>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</si>
  <si>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</si>
  <si>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</si>
  <si>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</si>
  <si>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</si>
  <si>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</si>
  <si>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</si>
  <si>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</si>
  <si>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</si>
  <si>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</si>
  <si>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</si>
  <si>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</si>
  <si>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</si>
  <si>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</si>
  <si>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</si>
  <si>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</si>
  <si>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</si>
  <si>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</si>
  <si>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</si>
  <si>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</si>
  <si>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</si>
  <si>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</si>
  <si>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</si>
  <si>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</si>
  <si>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</si>
  <si>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</si>
  <si>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</si>
  <si>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</si>
  <si>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</si>
  <si>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</si>
  <si>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</si>
  <si>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</si>
  <si>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</si>
  <si>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</si>
  <si>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</si>
  <si>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</si>
  <si>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C22</t>
    <phoneticPr fontId="7"/>
  </si>
  <si>
    <t>E22</t>
    <phoneticPr fontId="7"/>
  </si>
  <si>
    <t>F22</t>
    <phoneticPr fontId="7"/>
  </si>
  <si>
    <t>C23</t>
    <phoneticPr fontId="7"/>
  </si>
  <si>
    <t>E23</t>
    <phoneticPr fontId="7"/>
  </si>
  <si>
    <t>F23</t>
    <phoneticPr fontId="7"/>
  </si>
  <si>
    <t>C24</t>
  </si>
  <si>
    <t>F24</t>
  </si>
  <si>
    <t>C25</t>
  </si>
  <si>
    <t>F25</t>
  </si>
  <si>
    <t>C26</t>
  </si>
  <si>
    <t>F26</t>
  </si>
  <si>
    <t>C27</t>
  </si>
  <si>
    <t>F27</t>
  </si>
  <si>
    <t>E12orE16</t>
    <phoneticPr fontId="7"/>
  </si>
  <si>
    <t>学校</t>
    <rPh sb="0" eb="2">
      <t>ガッコウ</t>
    </rPh>
    <phoneticPr fontId="7"/>
  </si>
  <si>
    <t>52項目中</t>
    <rPh sb="2" eb="5">
      <t>コウモクチュウ</t>
    </rPh>
    <phoneticPr fontId="7"/>
  </si>
  <si>
    <t xml:space="preserve"> 項目実施予定</t>
    <rPh sb="1" eb="7">
      <t>コウモクジッシヨテイ</t>
    </rPh>
    <phoneticPr fontId="7"/>
  </si>
  <si>
    <t>★入力者　確認用データ</t>
    <rPh sb="1" eb="4">
      <t>ニュウリョクシャ</t>
    </rPh>
    <rPh sb="5" eb="7">
      <t>カクニン</t>
    </rPh>
    <rPh sb="7" eb="8">
      <t>ヨウ</t>
    </rPh>
    <phoneticPr fontId="7"/>
  </si>
  <si>
    <t>①実施予定の研修項目番号</t>
    <rPh sb="1" eb="3">
      <t>ジッシ</t>
    </rPh>
    <rPh sb="3" eb="5">
      <t>ヨテイ</t>
    </rPh>
    <rPh sb="6" eb="8">
      <t>ケンシュウ</t>
    </rPh>
    <rPh sb="8" eb="10">
      <t>コウモク</t>
    </rPh>
    <rPh sb="10" eb="12">
      <t>バンゴウ</t>
    </rPh>
    <phoneticPr fontId="7"/>
  </si>
  <si>
    <t>回</t>
    <rPh sb="0" eb="1">
      <t>カイ</t>
    </rPh>
    <phoneticPr fontId="7"/>
  </si>
  <si>
    <t>回数</t>
    <rPh sb="0" eb="2">
      <t>カイスウ</t>
    </rPh>
    <phoneticPr fontId="7"/>
  </si>
  <si>
    <t>…１回以上実施予定の研修項目番号</t>
    <rPh sb="2" eb="3">
      <t>カイ</t>
    </rPh>
    <rPh sb="3" eb="5">
      <t>イジョウ</t>
    </rPh>
    <rPh sb="5" eb="9">
      <t>ジッシヨテイ</t>
    </rPh>
    <rPh sb="10" eb="16">
      <t>ケンシュウコウモクバンゴウ</t>
    </rPh>
    <phoneticPr fontId="7"/>
  </si>
  <si>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7"/>
  </si>
  <si>
    <t>②実施予定の勤務校研修の回数</t>
    <rPh sb="1" eb="5">
      <t>ジッシヨテイ</t>
    </rPh>
    <rPh sb="6" eb="9">
      <t>キンムコウ</t>
    </rPh>
    <rPh sb="9" eb="11">
      <t>ケンシュウ</t>
    </rPh>
    <rPh sb="12" eb="14">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</si>
  <si>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</si>
  <si>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</si>
  <si>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</si>
  <si>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</si>
  <si>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</si>
  <si>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既習していると判断したため。</t>
    <rPh sb="0" eb="2">
      <t>キシュウ</t>
    </rPh>
    <rPh sb="7" eb="9">
      <t>ハンダン</t>
    </rPh>
    <phoneticPr fontId="7"/>
  </si>
  <si>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7"/>
  </si>
  <si>
    <t>③省略する研修項目番号</t>
    <rPh sb="1" eb="3">
      <t>ショウリャク</t>
    </rPh>
    <rPh sb="5" eb="9">
      <t>ケンシュウコウモク</t>
    </rPh>
    <rPh sb="9" eb="11">
      <t>バンゴウ</t>
    </rPh>
    <phoneticPr fontId="7"/>
  </si>
  <si>
    <t xml:space="preserve"> 項目を省略する</t>
    <rPh sb="1" eb="3">
      <t>コウモク</t>
    </rPh>
    <rPh sb="4" eb="6">
      <t>ショウリャク</t>
    </rPh>
    <phoneticPr fontId="7"/>
  </si>
  <si>
    <t>…省略する研修項目番号</t>
    <rPh sb="1" eb="3">
      <t>ショウリャク</t>
    </rPh>
    <rPh sb="5" eb="9">
      <t>ケンシュウコウモク</t>
    </rPh>
    <rPh sb="9" eb="11">
      <t>バンゴウ</t>
    </rPh>
    <phoneticPr fontId="7"/>
  </si>
  <si>
    <t>＜省略する研修項目＞</t>
    <rPh sb="1" eb="3">
      <t>ショウリャク</t>
    </rPh>
    <rPh sb="5" eb="9">
      <t>ケンシュウコウモク</t>
    </rPh>
    <phoneticPr fontId="7"/>
  </si>
  <si>
    <t>研修項目を省略する理由</t>
    <rPh sb="0" eb="2">
      <t>ケンシュウ</t>
    </rPh>
    <rPh sb="2" eb="4">
      <t>コウモク</t>
    </rPh>
    <rPh sb="5" eb="7">
      <t>ショウリャク</t>
    </rPh>
    <rPh sb="9" eb="11">
      <t>リユウ</t>
    </rPh>
    <phoneticPr fontId="7"/>
  </si>
  <si>
    <t>研修項目を省略する理由</t>
    <rPh sb="0" eb="4">
      <t>ケンシュウコウモク</t>
    </rPh>
    <rPh sb="5" eb="7">
      <t>ショウリャク</t>
    </rPh>
    <rPh sb="9" eb="11">
      <t>リユウ</t>
    </rPh>
    <phoneticPr fontId="7"/>
  </si>
  <si>
    <t xml:space="preserve"> 項目省略する</t>
    <rPh sb="1" eb="3">
      <t>コウモク</t>
    </rPh>
    <rPh sb="3" eb="5">
      <t>ショウリャク</t>
    </rPh>
    <phoneticPr fontId="7"/>
  </si>
  <si>
    <t>☆☆　☆☆</t>
    <phoneticPr fontId="7"/>
  </si>
  <si>
    <t>（２）センター等研修　　</t>
    <rPh sb="7" eb="8">
      <t>トウ</t>
    </rPh>
    <rPh sb="8" eb="10">
      <t>ケンシュウ</t>
    </rPh>
    <phoneticPr fontId="7"/>
  </si>
  <si>
    <t>3‐1‐1例</t>
    <rPh sb="5" eb="6">
      <t>レイ</t>
    </rPh>
    <phoneticPr fontId="7"/>
  </si>
  <si>
    <t>様式3-1-1の入力例</t>
    <rPh sb="0" eb="2">
      <t>ヨウシキ</t>
    </rPh>
    <rPh sb="8" eb="11">
      <t>ニュウリョクレイ</t>
    </rPh>
    <phoneticPr fontId="7"/>
  </si>
  <si>
    <t>3‐1‐2(1)例</t>
    <rPh sb="8" eb="9">
      <t>レイ</t>
    </rPh>
    <phoneticPr fontId="7"/>
  </si>
  <si>
    <t>様式3-1-2（１）の入力例</t>
    <rPh sb="0" eb="2">
      <t>ヨウシキ</t>
    </rPh>
    <rPh sb="11" eb="14">
      <t>ニュウリョクレイ</t>
    </rPh>
    <phoneticPr fontId="7"/>
  </si>
  <si>
    <t>3‐1‐2(2)例</t>
    <rPh sb="8" eb="9">
      <t>レイ</t>
    </rPh>
    <phoneticPr fontId="7"/>
  </si>
  <si>
    <t>様式3-1-2（２）の入力例</t>
    <rPh sb="0" eb="2">
      <t>ヨウシキ</t>
    </rPh>
    <rPh sb="11" eb="14">
      <t>ニュウリョクレイ</t>
    </rPh>
    <phoneticPr fontId="7"/>
  </si>
  <si>
    <t>3‐1‐1</t>
    <phoneticPr fontId="7"/>
  </si>
  <si>
    <t>3‐1‐2(1)１人目</t>
    <rPh sb="9" eb="10">
      <t>ヒト</t>
    </rPh>
    <rPh sb="10" eb="11">
      <t>メ</t>
    </rPh>
    <phoneticPr fontId="7"/>
  </si>
  <si>
    <t>3‐1‐2(2)１人目</t>
    <rPh sb="9" eb="10">
      <t>ヒト</t>
    </rPh>
    <rPh sb="10" eb="11">
      <t>メ</t>
    </rPh>
    <phoneticPr fontId="7"/>
  </si>
  <si>
    <t>3‐1‐2(1)２人目</t>
    <rPh sb="9" eb="10">
      <t>ヒト</t>
    </rPh>
    <rPh sb="10" eb="11">
      <t>メ</t>
    </rPh>
    <phoneticPr fontId="7"/>
  </si>
  <si>
    <t>3‐1‐2(2)２人目</t>
    <rPh sb="9" eb="10">
      <t>ヒト</t>
    </rPh>
    <rPh sb="10" eb="11">
      <t>メ</t>
    </rPh>
    <phoneticPr fontId="7"/>
  </si>
  <si>
    <t>3‐1‐2(1)３人目</t>
    <rPh sb="9" eb="11">
      <t>ニンメ</t>
    </rPh>
    <phoneticPr fontId="7"/>
  </si>
  <si>
    <t>3‐1‐2(2)３人目</t>
    <rPh sb="9" eb="11">
      <t>ニンメ</t>
    </rPh>
    <phoneticPr fontId="7"/>
  </si>
  <si>
    <t>3‐1‐2(1)４人目</t>
    <rPh sb="9" eb="11">
      <t>ニンメ</t>
    </rPh>
    <phoneticPr fontId="7"/>
  </si>
  <si>
    <t>3‐1‐2(2)４人目</t>
    <rPh sb="9" eb="11">
      <t>ニンメ</t>
    </rPh>
    <phoneticPr fontId="7"/>
  </si>
  <si>
    <t>3‐1‐2(1)５人目</t>
    <rPh sb="9" eb="11">
      <t>ニンメ</t>
    </rPh>
    <phoneticPr fontId="7"/>
  </si>
  <si>
    <t>3‐1‐2(2)５人目</t>
    <rPh sb="9" eb="11">
      <t>ニンメ</t>
    </rPh>
    <phoneticPr fontId="7"/>
  </si>
  <si>
    <t>3‐1‐2(1)６人目</t>
    <rPh sb="9" eb="11">
      <t>ニンメ</t>
    </rPh>
    <phoneticPr fontId="7"/>
  </si>
  <si>
    <t>3‐1‐2(2)６人目</t>
    <rPh sb="9" eb="11">
      <t>ニンメ</t>
    </rPh>
    <phoneticPr fontId="7"/>
  </si>
  <si>
    <t>（様式３－１－１）</t>
    <rPh sb="1" eb="3">
      <t>ヨウシキ</t>
    </rPh>
    <phoneticPr fontId="16"/>
  </si>
  <si>
    <t>(様式３－１－２)</t>
    <rPh sb="1" eb="3">
      <t>ヨウシキ</t>
    </rPh>
    <phoneticPr fontId="7"/>
  </si>
  <si>
    <t>京都府立△△中学校</t>
    <rPh sb="0" eb="2">
      <t>キョウト</t>
    </rPh>
    <rPh sb="2" eb="4">
      <t>フリツ</t>
    </rPh>
    <rPh sb="6" eb="9">
      <t>チュウガッコウ</t>
    </rPh>
    <phoneticPr fontId="7"/>
  </si>
  <si>
    <t>京都　京一</t>
    <rPh sb="0" eb="2">
      <t>キョウト</t>
    </rPh>
    <rPh sb="3" eb="4">
      <t>キョウ</t>
    </rPh>
    <rPh sb="4" eb="5">
      <t>イチ</t>
    </rPh>
    <phoneticPr fontId="7"/>
  </si>
  <si>
    <t>神戸　一郎</t>
    <rPh sb="0" eb="2">
      <t>コウベ</t>
    </rPh>
    <rPh sb="3" eb="5">
      <t>イチロウ</t>
    </rPh>
    <phoneticPr fontId="7"/>
  </si>
  <si>
    <t>大阪　次郎</t>
    <rPh sb="0" eb="2">
      <t>オオサカ</t>
    </rPh>
    <rPh sb="3" eb="5">
      <t>ジロウ</t>
    </rPh>
    <phoneticPr fontId="7"/>
  </si>
  <si>
    <t>英語</t>
    <rPh sb="0" eb="2">
      <t>エイゴ</t>
    </rPh>
    <phoneticPr fontId="7"/>
  </si>
  <si>
    <t>数学</t>
    <rPh sb="0" eb="2">
      <t>スウガク</t>
    </rPh>
    <phoneticPr fontId="7"/>
  </si>
  <si>
    <t>京都府立△△中学校</t>
    <rPh sb="0" eb="4">
      <t>キョウトフリツ</t>
    </rPh>
    <rPh sb="6" eb="9">
      <t>チュウガッコウ</t>
    </rPh>
    <phoneticPr fontId="7"/>
  </si>
  <si>
    <t>〇〇市立△△小学校</t>
    <rPh sb="2" eb="4">
      <t>シリツ</t>
    </rPh>
    <rPh sb="6" eb="9">
      <t>ショウガッコウ</t>
    </rPh>
    <phoneticPr fontId="7"/>
  </si>
  <si>
    <t>単独</t>
    <rPh sb="0" eb="2">
      <t>タンドク</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</si>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</sst>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10"/>
      <color theme="1"/>
      <name val="ＭＳ 明朝"/>
      <family val="1"/>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style="dashed">
        <color indexed="64"/>
      </left>
      <right style="hair">
        <color indexed="64"/>
      </right>
      <top style="hair">
        <color indexed="64"/>
      </top>
      <bottom style="dotted">
        <color indexed="64"/>
      </bottom>
      <diagonal/>
    </border>
    <border>
      <left/>
      <right style="thin">
        <color indexed="64"/>
      </right>
      <top/>
      <bottom style="dotted">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3" fillId="0" borderId="0">
      <alignment vertical="center"/>
    </xf>
  </cellStyleXfs>
  <cellXfs count="297">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4" fillId="0" borderId="0" xfId="3" applyFont="1">
      <alignment vertical="center"/>
    </xf>
    <xf numFmtId="0" fontId="17" fillId="3" borderId="6" xfId="0" applyFont="1" applyFill="1" applyBorder="1" applyProtection="1">
      <alignment vertical="center"/>
    </xf>
    <xf numFmtId="0" fontId="17" fillId="3" borderId="6" xfId="0" applyFont="1" applyFill="1" applyBorder="1" applyAlignment="1" applyProtection="1">
      <alignment horizontal="center" vertical="center" shrinkToFit="1"/>
    </xf>
    <xf numFmtId="0" fontId="19" fillId="3" borderId="6" xfId="0" applyFont="1" applyFill="1" applyBorder="1" applyAlignment="1" applyProtection="1">
      <alignment horizontal="center" vertical="center" shrinkToFit="1"/>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7" fillId="0" borderId="6" xfId="3"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22" fillId="0" borderId="0" xfId="0" applyFont="1">
      <alignment vertical="center"/>
    </xf>
    <xf numFmtId="176" fontId="22"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6" fillId="0" borderId="11" xfId="0" applyFont="1" applyBorder="1" applyAlignment="1">
      <alignment horizontal="left" vertical="center" shrinkToFit="1"/>
    </xf>
    <xf numFmtId="0" fontId="26"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33" xfId="0" applyFont="1" applyBorder="1" applyAlignment="1">
      <alignment horizontal="center" vertical="center"/>
    </xf>
    <xf numFmtId="0" fontId="0" fillId="0" borderId="19" xfId="0" applyBorder="1">
      <alignment vertical="center"/>
    </xf>
    <xf numFmtId="0" fontId="27" fillId="0" borderId="34" xfId="0" applyFont="1" applyBorder="1" applyAlignment="1">
      <alignment horizontal="center" vertical="center"/>
    </xf>
    <xf numFmtId="0" fontId="27" fillId="0" borderId="35" xfId="0" applyFont="1" applyBorder="1" applyAlignment="1">
      <alignment horizontal="center" vertical="center"/>
    </xf>
    <xf numFmtId="0" fontId="0" fillId="0" borderId="6" xfId="0"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5" fillId="0" borderId="0" xfId="0" applyFont="1">
      <alignment vertical="center"/>
    </xf>
    <xf numFmtId="0" fontId="28" fillId="0" borderId="19" xfId="0" applyFont="1" applyBorder="1">
      <alignment vertical="center"/>
    </xf>
    <xf numFmtId="0" fontId="30"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5" fillId="0" borderId="0" xfId="0" applyFont="1" applyAlignment="1">
      <alignment horizontal="left" vertical="center"/>
    </xf>
    <xf numFmtId="0" fontId="17" fillId="0" borderId="0" xfId="3" applyFont="1" applyBorder="1">
      <alignment vertical="center"/>
    </xf>
    <xf numFmtId="0" fontId="19" fillId="0" borderId="1" xfId="0" applyFont="1" applyBorder="1" applyAlignment="1">
      <alignment horizontal="center" vertical="center"/>
    </xf>
    <xf numFmtId="0" fontId="19" fillId="3" borderId="0" xfId="0" applyFont="1" applyFill="1">
      <alignment vertical="center"/>
    </xf>
    <xf numFmtId="0" fontId="17" fillId="0" borderId="6" xfId="3" applyFont="1" applyBorder="1" applyAlignment="1">
      <alignment horizontal="center" vertical="center"/>
    </xf>
    <xf numFmtId="0" fontId="19" fillId="0" borderId="0" xfId="0" applyFont="1" applyAlignment="1">
      <alignment horizontal="center" vertical="center" shrinkToFit="1"/>
    </xf>
    <xf numFmtId="0" fontId="25" fillId="0" borderId="0" xfId="0" applyFont="1" applyAlignment="1">
      <alignment horizontal="left" vertical="center"/>
    </xf>
    <xf numFmtId="0" fontId="19" fillId="3" borderId="0" xfId="0" applyFont="1" applyFill="1" applyAlignment="1">
      <alignment horizontal="center" vertical="center"/>
    </xf>
    <xf numFmtId="0" fontId="19" fillId="3" borderId="0" xfId="0" applyFont="1" applyFill="1" applyAlignment="1">
      <alignment horizontal="right" vertical="center"/>
    </xf>
    <xf numFmtId="0" fontId="19" fillId="3" borderId="5" xfId="0" applyFont="1" applyFill="1" applyBorder="1" applyAlignment="1">
      <alignment horizontal="center" vertical="center"/>
    </xf>
    <xf numFmtId="0" fontId="0" fillId="10" borderId="6" xfId="0" applyFill="1" applyBorder="1">
      <alignment vertical="center"/>
    </xf>
    <xf numFmtId="0" fontId="33"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7" fillId="0" borderId="6" xfId="0" applyFont="1" applyBorder="1" applyAlignment="1">
      <alignment horizontal="center" vertical="center" wrapText="1"/>
    </xf>
    <xf numFmtId="0" fontId="0" fillId="0" borderId="6" xfId="0" applyBorder="1" applyAlignment="1">
      <alignment horizontal="center" vertical="center"/>
    </xf>
    <xf numFmtId="0" fontId="17" fillId="0" borderId="6" xfId="3" applyFont="1" applyBorder="1" applyAlignment="1">
      <alignment horizontal="center" vertical="center"/>
    </xf>
    <xf numFmtId="0" fontId="0" fillId="12"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4" fillId="0" borderId="0" xfId="0" applyFont="1" applyBorder="1" applyAlignment="1">
      <alignment horizontal="center" vertical="center"/>
    </xf>
    <xf numFmtId="0" fontId="0" fillId="0" borderId="0" xfId="0" applyFill="1">
      <alignment vertical="center"/>
    </xf>
    <xf numFmtId="0" fontId="19"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right" vertical="center"/>
    </xf>
    <xf numFmtId="0" fontId="19" fillId="0" borderId="0" xfId="0" applyFont="1" applyAlignment="1">
      <alignment horizontal="center" vertical="center" shrinkToFit="1"/>
    </xf>
    <xf numFmtId="0" fontId="0" fillId="0" borderId="0" xfId="0" applyFont="1" applyAlignment="1">
      <alignment horizontal="center" vertical="center"/>
    </xf>
    <xf numFmtId="0" fontId="34" fillId="13" borderId="0" xfId="0" applyFont="1" applyFill="1" applyBorder="1" applyAlignment="1">
      <alignment horizontal="center" vertical="center"/>
    </xf>
    <xf numFmtId="0" fontId="35" fillId="0" borderId="0" xfId="0" applyFont="1" applyBorder="1" applyAlignment="1">
      <alignment horizontal="center" vertical="center"/>
    </xf>
    <xf numFmtId="0" fontId="35"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5" fillId="0" borderId="0" xfId="0" applyFont="1" applyAlignment="1">
      <alignment horizontal="left" vertical="center"/>
    </xf>
    <xf numFmtId="0" fontId="19" fillId="0" borderId="0" xfId="0" applyFont="1" applyAlignment="1">
      <alignment horizontal="right" vertical="center"/>
    </xf>
    <xf numFmtId="0" fontId="0" fillId="0" borderId="0" xfId="0" applyFont="1" applyAlignment="1">
      <alignment horizontal="center" vertical="center"/>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7" fillId="0" borderId="6" xfId="0" applyFont="1" applyFill="1" applyBorder="1" applyAlignment="1">
      <alignment horizontal="center" vertical="center"/>
    </xf>
    <xf numFmtId="0" fontId="37" fillId="0" borderId="6" xfId="0" applyFont="1" applyBorder="1" applyAlignment="1">
      <alignment horizontal="center" vertical="center"/>
    </xf>
    <xf numFmtId="0" fontId="37" fillId="0" borderId="0" xfId="0" applyFont="1" applyBorder="1" applyAlignment="1">
      <alignment horizontal="center" vertical="center"/>
    </xf>
    <xf numFmtId="0" fontId="34" fillId="9" borderId="0" xfId="0" applyFont="1" applyFill="1" applyBorder="1" applyAlignment="1">
      <alignment horizontal="center" vertical="center"/>
    </xf>
    <xf numFmtId="0" fontId="38" fillId="9" borderId="6" xfId="0" applyFont="1" applyFill="1" applyBorder="1" applyAlignment="1">
      <alignment horizontal="center" vertical="center"/>
    </xf>
    <xf numFmtId="0" fontId="38" fillId="0" borderId="0" xfId="0" applyFont="1" applyBorder="1" applyAlignment="1">
      <alignment horizontal="center" vertical="center"/>
    </xf>
    <xf numFmtId="0" fontId="0" fillId="14"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7" fillId="12" borderId="6" xfId="3" applyFont="1" applyFill="1" applyBorder="1" applyProtection="1">
      <alignment vertical="center"/>
      <protection locked="0"/>
    </xf>
    <xf numFmtId="0" fontId="17" fillId="12" borderId="23" xfId="3" applyFont="1" applyFill="1" applyBorder="1" applyAlignment="1" applyProtection="1">
      <alignment vertical="center"/>
      <protection locked="0"/>
    </xf>
    <xf numFmtId="0" fontId="17" fillId="12" borderId="6" xfId="3" applyFont="1" applyFill="1" applyBorder="1" applyAlignment="1" applyProtection="1">
      <alignment vertical="center"/>
      <protection locked="0"/>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2" borderId="6" xfId="0" applyFont="1" applyFill="1" applyBorder="1" applyAlignment="1" applyProtection="1">
      <alignment horizontal="left" vertical="center" shrinkToFit="1"/>
      <protection locked="0"/>
    </xf>
    <xf numFmtId="0" fontId="19" fillId="12" borderId="6" xfId="0" applyFont="1" applyFill="1" applyBorder="1" applyAlignment="1" applyProtection="1">
      <alignment vertical="center" shrinkToFit="1"/>
      <protection locked="0"/>
    </xf>
    <xf numFmtId="0" fontId="19" fillId="3" borderId="6" xfId="0" applyFont="1" applyFill="1" applyBorder="1" applyAlignment="1">
      <alignment horizontal="center" vertical="center"/>
    </xf>
    <xf numFmtId="0" fontId="19" fillId="3" borderId="6" xfId="0" applyFont="1" applyFill="1" applyBorder="1" applyAlignment="1">
      <alignment horizontal="center" vertical="center" shrinkToFit="1"/>
    </xf>
    <xf numFmtId="0" fontId="19" fillId="3" borderId="6" xfId="0" applyFont="1" applyFill="1" applyBorder="1" applyAlignment="1">
      <alignment vertical="center" shrinkToFit="1"/>
    </xf>
    <xf numFmtId="0" fontId="19" fillId="15" borderId="6" xfId="0" applyFont="1" applyFill="1" applyBorder="1" applyAlignment="1">
      <alignment horizontal="left" vertical="center"/>
    </xf>
    <xf numFmtId="0" fontId="19" fillId="15" borderId="6" xfId="0" applyFont="1" applyFill="1" applyBorder="1" applyAlignment="1">
      <alignment horizontal="center" vertical="center" shrinkToFit="1"/>
    </xf>
    <xf numFmtId="0" fontId="19" fillId="15" borderId="6" xfId="0" applyFont="1" applyFill="1" applyBorder="1" applyAlignment="1">
      <alignment vertical="center" shrinkToFit="1"/>
    </xf>
    <xf numFmtId="0" fontId="19" fillId="3" borderId="2" xfId="0" applyFont="1" applyFill="1" applyBorder="1" applyAlignment="1">
      <alignment vertical="center" shrinkToFit="1"/>
    </xf>
    <xf numFmtId="0" fontId="19" fillId="15" borderId="2" xfId="0" applyFont="1" applyFill="1" applyBorder="1" applyAlignment="1">
      <alignment horizontal="left" vertical="center"/>
    </xf>
    <xf numFmtId="0" fontId="19" fillId="0" borderId="1" xfId="0" applyFont="1" applyBorder="1" applyAlignment="1">
      <alignment horizontal="center" vertical="center" shrinkToFit="1"/>
    </xf>
    <xf numFmtId="0" fontId="19" fillId="12" borderId="6" xfId="0" applyFont="1" applyFill="1" applyBorder="1" applyAlignment="1" applyProtection="1">
      <alignment horizontal="center" vertical="center" shrinkToFit="1"/>
      <protection locked="0"/>
    </xf>
    <xf numFmtId="0" fontId="17" fillId="12" borderId="23" xfId="3" applyFont="1" applyFill="1" applyBorder="1" applyAlignment="1" applyProtection="1">
      <alignment horizontal="center" vertical="center"/>
      <protection locked="0"/>
    </xf>
    <xf numFmtId="0" fontId="0" fillId="12" borderId="6" xfId="0"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7" fillId="12" borderId="1" xfId="3" applyFont="1" applyFill="1" applyBorder="1" applyAlignment="1" applyProtection="1">
      <alignment horizontal="center" vertical="center"/>
      <protection locked="0"/>
    </xf>
    <xf numFmtId="0" fontId="0" fillId="0" borderId="6" xfId="0" applyBorder="1" applyAlignment="1">
      <alignment horizontal="center" vertical="center"/>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17" fillId="3" borderId="23" xfId="0" applyFont="1" applyFill="1" applyBorder="1" applyAlignment="1" applyProtection="1">
      <alignment horizontal="center" vertical="center" shrinkToFit="1"/>
      <protection locked="0"/>
    </xf>
    <xf numFmtId="0" fontId="17" fillId="3" borderId="39"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27" fillId="0" borderId="40" xfId="0" applyFont="1" applyBorder="1" applyAlignment="1">
      <alignment horizontal="center" vertical="center"/>
    </xf>
    <xf numFmtId="0" fontId="26"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43"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2" fillId="0" borderId="6" xfId="0" applyFont="1" applyBorder="1" applyAlignment="1">
      <alignment horizontal="center" vertical="center"/>
    </xf>
    <xf numFmtId="0" fontId="22" fillId="0" borderId="6" xfId="0" applyFont="1" applyBorder="1" applyAlignment="1">
      <alignment horizontal="left" vertical="center" shrinkToFit="1"/>
    </xf>
    <xf numFmtId="0" fontId="0" fillId="0" borderId="0" xfId="0" applyAlignment="1">
      <alignment horizontal="left" vertical="center"/>
    </xf>
    <xf numFmtId="0" fontId="22" fillId="0" borderId="6" xfId="0" applyFont="1" applyBorder="1" applyAlignment="1">
      <alignment horizontal="left" vertical="center" wrapText="1" shrinkToFit="1"/>
    </xf>
    <xf numFmtId="0" fontId="29"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2"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21" fillId="12" borderId="28" xfId="3" applyFont="1" applyFill="1" applyBorder="1" applyAlignment="1" applyProtection="1">
      <alignment horizontal="center" vertical="center" wrapText="1" shrinkToFit="1"/>
      <protection locked="0"/>
    </xf>
    <xf numFmtId="0" fontId="21" fillId="12" borderId="14" xfId="3" applyFont="1" applyFill="1" applyBorder="1" applyAlignment="1" applyProtection="1">
      <alignment horizontal="center" vertical="center" wrapText="1" shrinkToFit="1"/>
      <protection locked="0"/>
    </xf>
    <xf numFmtId="0" fontId="21" fillId="12" borderId="29" xfId="3" applyFont="1" applyFill="1" applyBorder="1" applyAlignment="1" applyProtection="1">
      <alignment horizontal="center" vertical="center" wrapText="1" shrinkToFit="1"/>
      <protection locked="0"/>
    </xf>
    <xf numFmtId="0" fontId="21" fillId="12" borderId="17" xfId="3" applyFont="1" applyFill="1" applyBorder="1" applyAlignment="1" applyProtection="1">
      <alignment horizontal="center" vertical="center" wrapText="1" shrinkToFit="1"/>
      <protection locked="0"/>
    </xf>
    <xf numFmtId="0" fontId="21" fillId="12" borderId="0" xfId="3" applyFont="1" applyFill="1" applyAlignment="1" applyProtection="1">
      <alignment horizontal="center" vertical="center" wrapText="1" shrinkToFit="1"/>
      <protection locked="0"/>
    </xf>
    <xf numFmtId="0" fontId="21" fillId="12" borderId="19" xfId="3" applyFont="1" applyFill="1" applyBorder="1" applyAlignment="1" applyProtection="1">
      <alignment horizontal="center" vertical="center" wrapText="1" shrinkToFit="1"/>
      <protection locked="0"/>
    </xf>
    <xf numFmtId="0" fontId="21" fillId="12" borderId="3" xfId="3" applyFont="1" applyFill="1" applyBorder="1" applyAlignment="1" applyProtection="1">
      <alignment horizontal="center" vertical="center" wrapText="1" shrinkToFit="1"/>
      <protection locked="0"/>
    </xf>
    <xf numFmtId="0" fontId="21" fillId="12" borderId="15" xfId="3" applyFont="1" applyFill="1" applyBorder="1" applyAlignment="1" applyProtection="1">
      <alignment horizontal="center" vertical="center" wrapText="1" shrinkToFit="1"/>
      <protection locked="0"/>
    </xf>
    <xf numFmtId="0" fontId="21" fillId="12" borderId="30" xfId="3" applyFont="1" applyFill="1" applyBorder="1" applyAlignment="1" applyProtection="1">
      <alignment horizontal="center" vertical="center" wrapText="1" shrinkToFit="1"/>
      <protection locked="0"/>
    </xf>
    <xf numFmtId="0" fontId="17" fillId="0" borderId="15" xfId="3" applyFont="1" applyBorder="1" applyAlignment="1">
      <alignment horizontal="left" vertical="center"/>
    </xf>
    <xf numFmtId="0" fontId="17" fillId="0" borderId="6" xfId="3" applyFont="1" applyBorder="1" applyAlignment="1">
      <alignment horizontal="center" vertical="center"/>
    </xf>
    <xf numFmtId="0" fontId="17" fillId="0" borderId="22" xfId="3" applyFont="1" applyBorder="1" applyAlignment="1">
      <alignment horizontal="center" vertical="center"/>
    </xf>
    <xf numFmtId="0" fontId="17" fillId="0" borderId="23" xfId="3" applyFont="1" applyBorder="1" applyAlignment="1">
      <alignment horizontal="center" vertical="center"/>
    </xf>
    <xf numFmtId="0" fontId="17" fillId="12" borderId="6" xfId="3" applyFont="1" applyFill="1" applyBorder="1" applyAlignment="1">
      <alignment horizontal="center" vertical="center"/>
    </xf>
    <xf numFmtId="0" fontId="17" fillId="3" borderId="6" xfId="3" applyFont="1" applyFill="1" applyBorder="1" applyAlignment="1">
      <alignment horizontal="center" vertical="center"/>
    </xf>
    <xf numFmtId="0" fontId="17" fillId="3" borderId="22" xfId="3" applyFont="1" applyFill="1" applyBorder="1" applyAlignment="1">
      <alignment horizontal="center" vertical="center"/>
    </xf>
    <xf numFmtId="0" fontId="17" fillId="3" borderId="23" xfId="3" applyFont="1" applyFill="1" applyBorder="1" applyAlignment="1">
      <alignment horizontal="center" vertical="center"/>
    </xf>
    <xf numFmtId="0" fontId="18" fillId="0" borderId="0" xfId="3" applyFont="1" applyAlignment="1">
      <alignment horizontal="center" vertical="center"/>
    </xf>
    <xf numFmtId="0" fontId="17" fillId="12" borderId="16"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39" fillId="12" borderId="28" xfId="3" applyFont="1" applyFill="1" applyBorder="1" applyAlignment="1">
      <alignment horizontal="center" vertical="center" wrapText="1"/>
    </xf>
    <xf numFmtId="0" fontId="39" fillId="12" borderId="29" xfId="3" applyFont="1" applyFill="1" applyBorder="1" applyAlignment="1">
      <alignment horizontal="center" vertical="center" wrapText="1"/>
    </xf>
    <xf numFmtId="0" fontId="39" fillId="12" borderId="17" xfId="3" applyFont="1" applyFill="1" applyBorder="1" applyAlignment="1">
      <alignment horizontal="center" vertical="center" wrapText="1"/>
    </xf>
    <xf numFmtId="0" fontId="39" fillId="12" borderId="19" xfId="3" applyFont="1" applyFill="1" applyBorder="1" applyAlignment="1">
      <alignment horizontal="center" vertical="center" wrapText="1"/>
    </xf>
    <xf numFmtId="0" fontId="39" fillId="12" borderId="3" xfId="3" applyFont="1" applyFill="1" applyBorder="1" applyAlignment="1">
      <alignment horizontal="center" vertical="center" wrapText="1"/>
    </xf>
    <xf numFmtId="0" fontId="39" fillId="12" borderId="30" xfId="3" applyFont="1" applyFill="1" applyBorder="1" applyAlignment="1">
      <alignment horizontal="center"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7" borderId="36" xfId="0" applyFill="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22" fillId="0" borderId="0" xfId="0" applyFont="1" applyAlignment="1">
      <alignment horizontal="left" vertical="top" wrapText="1"/>
    </xf>
    <xf numFmtId="0" fontId="22" fillId="0" borderId="0" xfId="0" applyFont="1" applyAlignment="1">
      <alignment vertical="center" wrapText="1"/>
    </xf>
    <xf numFmtId="0" fontId="19" fillId="0" borderId="0" xfId="0" applyFont="1" applyAlignment="1">
      <alignment horizontal="right" vertical="center" shrinkToFit="1"/>
    </xf>
    <xf numFmtId="0" fontId="19" fillId="15" borderId="20" xfId="0" applyFont="1" applyFill="1" applyBorder="1" applyAlignment="1">
      <alignment horizontal="center" vertical="center" shrinkToFit="1"/>
    </xf>
    <xf numFmtId="0" fontId="19" fillId="15" borderId="21" xfId="0" applyFont="1" applyFill="1" applyBorder="1" applyAlignment="1">
      <alignment horizontal="center" vertical="center" shrinkToFit="1"/>
    </xf>
    <xf numFmtId="0" fontId="19" fillId="0" borderId="0" xfId="0" applyFont="1" applyAlignment="1">
      <alignment horizontal="left" vertical="center" shrinkToFit="1"/>
    </xf>
    <xf numFmtId="0" fontId="25" fillId="0" borderId="0" xfId="0" applyFont="1" applyAlignment="1">
      <alignment horizontal="left" vertical="center"/>
    </xf>
    <xf numFmtId="0" fontId="25" fillId="0" borderId="0" xfId="0" applyFont="1" applyAlignment="1">
      <alignment vertical="center" wrapText="1"/>
    </xf>
    <xf numFmtId="0" fontId="19" fillId="15" borderId="6" xfId="0" applyFont="1" applyFill="1" applyBorder="1" applyAlignment="1">
      <alignment horizontal="left" vertical="center" shrinkToFit="1"/>
    </xf>
    <xf numFmtId="0" fontId="19" fillId="15" borderId="6" xfId="0" applyFont="1" applyFill="1" applyBorder="1" applyAlignment="1">
      <alignment horizontal="center" vertical="center" shrinkToFit="1"/>
    </xf>
    <xf numFmtId="0" fontId="19" fillId="15" borderId="22" xfId="0" applyFont="1" applyFill="1" applyBorder="1" applyAlignment="1">
      <alignment horizontal="center" vertical="center" shrinkToFit="1"/>
    </xf>
    <xf numFmtId="0" fontId="19" fillId="15" borderId="23" xfId="0" applyFont="1" applyFill="1" applyBorder="1" applyAlignment="1">
      <alignment horizontal="center" vertical="center" shrinkToFit="1"/>
    </xf>
    <xf numFmtId="0" fontId="19" fillId="15" borderId="2" xfId="0" applyFont="1" applyFill="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23" fillId="0" borderId="0" xfId="0" applyFont="1" applyAlignment="1">
      <alignment horizontal="left" vertical="center" wrapText="1"/>
    </xf>
    <xf numFmtId="0" fontId="24" fillId="0" borderId="0" xfId="0" applyFont="1" applyAlignment="1">
      <alignment horizontal="left" vertical="center" wrapText="1"/>
    </xf>
    <xf numFmtId="0" fontId="19" fillId="0" borderId="0" xfId="0" applyFont="1" applyAlignment="1">
      <alignment horizontal="left" vertical="center" wrapText="1"/>
    </xf>
    <xf numFmtId="0" fontId="19" fillId="3" borderId="6" xfId="0" applyFont="1" applyFill="1" applyBorder="1" applyAlignment="1">
      <alignment horizontal="center" vertical="center" wrapText="1"/>
    </xf>
    <xf numFmtId="0" fontId="31" fillId="12" borderId="28" xfId="3" applyFont="1" applyFill="1" applyBorder="1" applyAlignment="1" applyProtection="1">
      <alignment horizontal="left" vertical="top" wrapText="1" shrinkToFit="1"/>
      <protection locked="0"/>
    </xf>
    <xf numFmtId="0" fontId="31" fillId="12" borderId="14" xfId="3" applyFont="1" applyFill="1" applyBorder="1" applyAlignment="1" applyProtection="1">
      <alignment horizontal="left" vertical="top" wrapText="1" shrinkToFit="1"/>
      <protection locked="0"/>
    </xf>
    <xf numFmtId="0" fontId="31" fillId="12" borderId="29" xfId="3" applyFont="1" applyFill="1" applyBorder="1" applyAlignment="1" applyProtection="1">
      <alignment horizontal="left" vertical="top" wrapText="1" shrinkToFit="1"/>
      <protection locked="0"/>
    </xf>
    <xf numFmtId="0" fontId="31" fillId="12" borderId="17" xfId="3" applyFont="1" applyFill="1" applyBorder="1" applyAlignment="1" applyProtection="1">
      <alignment horizontal="left" vertical="top" wrapText="1" shrinkToFit="1"/>
      <protection locked="0"/>
    </xf>
    <xf numFmtId="0" fontId="31" fillId="12" borderId="0" xfId="3" applyFont="1" applyFill="1" applyAlignment="1" applyProtection="1">
      <alignment horizontal="left" vertical="top" wrapText="1" shrinkToFit="1"/>
      <protection locked="0"/>
    </xf>
    <xf numFmtId="0" fontId="31" fillId="12" borderId="19" xfId="3" applyFont="1" applyFill="1" applyBorder="1" applyAlignment="1" applyProtection="1">
      <alignment horizontal="left" vertical="top" wrapText="1" shrinkToFit="1"/>
      <protection locked="0"/>
    </xf>
    <xf numFmtId="0" fontId="31" fillId="12" borderId="3" xfId="3" applyFont="1" applyFill="1" applyBorder="1" applyAlignment="1" applyProtection="1">
      <alignment horizontal="left" vertical="top" wrapText="1" shrinkToFit="1"/>
      <protection locked="0"/>
    </xf>
    <xf numFmtId="0" fontId="31" fillId="12" borderId="15" xfId="3" applyFont="1" applyFill="1" applyBorder="1" applyAlignment="1" applyProtection="1">
      <alignment horizontal="left" vertical="top" wrapText="1" shrinkToFit="1"/>
      <protection locked="0"/>
    </xf>
    <xf numFmtId="0" fontId="31" fillId="12" borderId="30" xfId="3" applyFont="1" applyFill="1" applyBorder="1" applyAlignment="1" applyProtection="1">
      <alignment horizontal="left" vertical="top" wrapText="1" shrinkToFit="1"/>
      <protection locked="0"/>
    </xf>
    <xf numFmtId="0" fontId="17" fillId="12" borderId="1" xfId="3" applyFont="1" applyFill="1" applyBorder="1" applyAlignment="1" applyProtection="1">
      <alignment horizontal="center" vertical="center"/>
      <protection locked="0"/>
    </xf>
    <xf numFmtId="0" fontId="17" fillId="12" borderId="3" xfId="3" applyFont="1" applyFill="1" applyBorder="1" applyAlignment="1" applyProtection="1">
      <alignment horizontal="center" vertical="center"/>
      <protection locked="0"/>
    </xf>
    <xf numFmtId="0" fontId="17" fillId="12" borderId="30" xfId="3" applyFont="1" applyFill="1" applyBorder="1" applyAlignment="1" applyProtection="1">
      <alignment horizontal="center" vertical="center"/>
      <protection locked="0"/>
    </xf>
    <xf numFmtId="0" fontId="17" fillId="12" borderId="28" xfId="3" applyFont="1" applyFill="1" applyBorder="1" applyAlignment="1" applyProtection="1">
      <alignment horizontal="center" vertical="center" wrapText="1"/>
      <protection locked="0"/>
    </xf>
    <xf numFmtId="0" fontId="17" fillId="12" borderId="29" xfId="3" applyFont="1" applyFill="1" applyBorder="1" applyAlignment="1" applyProtection="1">
      <alignment horizontal="center" vertical="center" wrapText="1"/>
      <protection locked="0"/>
    </xf>
    <xf numFmtId="0" fontId="17" fillId="12" borderId="17" xfId="3" applyFont="1" applyFill="1" applyBorder="1" applyAlignment="1" applyProtection="1">
      <alignment horizontal="center" vertical="center" wrapText="1"/>
      <protection locked="0"/>
    </xf>
    <xf numFmtId="0" fontId="17" fillId="12" borderId="19" xfId="3" applyFont="1" applyFill="1" applyBorder="1" applyAlignment="1" applyProtection="1">
      <alignment horizontal="center" vertical="center" wrapText="1"/>
      <protection locked="0"/>
    </xf>
    <xf numFmtId="0" fontId="17" fillId="12" borderId="3" xfId="3" applyFont="1" applyFill="1" applyBorder="1" applyAlignment="1" applyProtection="1">
      <alignment horizontal="center" vertical="center" wrapText="1"/>
      <protection locked="0"/>
    </xf>
    <xf numFmtId="0" fontId="17" fillId="12" borderId="30" xfId="3" applyFont="1" applyFill="1" applyBorder="1" applyAlignment="1" applyProtection="1">
      <alignment horizontal="center" vertical="center" wrapText="1"/>
      <protection locked="0"/>
    </xf>
    <xf numFmtId="0" fontId="19" fillId="12" borderId="20" xfId="0" applyFont="1" applyFill="1" applyBorder="1" applyAlignment="1" applyProtection="1">
      <alignment horizontal="center" vertical="center" shrinkToFit="1"/>
      <protection locked="0"/>
    </xf>
    <xf numFmtId="0" fontId="19" fillId="12" borderId="21" xfId="0" applyFont="1" applyFill="1" applyBorder="1" applyAlignment="1" applyProtection="1">
      <alignment horizontal="center" vertical="center" shrinkToFit="1"/>
      <protection locked="0"/>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15" borderId="6" xfId="0" applyFont="1" applyFill="1" applyBorder="1" applyAlignment="1" applyProtection="1">
      <alignment horizontal="center" vertical="center"/>
      <protection locked="0"/>
    </xf>
    <xf numFmtId="0" fontId="17" fillId="15" borderId="2" xfId="0" applyFont="1" applyFill="1" applyBorder="1" applyAlignment="1" applyProtection="1">
      <alignment horizontal="center" vertical="center"/>
      <protection locked="0"/>
    </xf>
    <xf numFmtId="0" fontId="17" fillId="15" borderId="6" xfId="0" applyFont="1" applyFill="1" applyBorder="1" applyAlignment="1" applyProtection="1">
      <alignment horizontal="center" vertical="center" wrapText="1" shrinkToFit="1"/>
      <protection locked="0"/>
    </xf>
    <xf numFmtId="0" fontId="17" fillId="15" borderId="2" xfId="0" applyFont="1" applyFill="1" applyBorder="1" applyAlignment="1" applyProtection="1">
      <alignment horizontal="center" vertical="center" wrapText="1" shrinkToFit="1"/>
      <protection locked="0"/>
    </xf>
    <xf numFmtId="0" fontId="17" fillId="15" borderId="39" xfId="0" applyFont="1" applyFill="1" applyBorder="1" applyAlignment="1" applyProtection="1">
      <alignment horizontal="center" vertical="center" wrapText="1" shrinkToFit="1"/>
      <protection locked="0"/>
    </xf>
    <xf numFmtId="0" fontId="17" fillId="15" borderId="29" xfId="0" applyFont="1" applyFill="1" applyBorder="1" applyAlignment="1" applyProtection="1">
      <alignment horizontal="center" vertical="center" wrapText="1" shrinkToFit="1"/>
      <protection locked="0"/>
    </xf>
    <xf numFmtId="0" fontId="17" fillId="15" borderId="30" xfId="0" applyFont="1" applyFill="1" applyBorder="1" applyAlignment="1" applyProtection="1">
      <alignment horizontal="center" vertical="center" wrapText="1" shrinkToFit="1"/>
      <protection locked="0"/>
    </xf>
    <xf numFmtId="0" fontId="17" fillId="15" borderId="1" xfId="0" applyFont="1" applyFill="1" applyBorder="1" applyAlignment="1" applyProtection="1">
      <alignment horizontal="center" vertical="center" wrapText="1" shrinkToFit="1"/>
      <protection locked="0"/>
    </xf>
    <xf numFmtId="0" fontId="32" fillId="15" borderId="6" xfId="0" applyFont="1" applyFill="1" applyBorder="1" applyAlignment="1" applyProtection="1">
      <alignment horizontal="center" vertical="center" wrapText="1" shrinkToFit="1"/>
      <protection locked="0"/>
    </xf>
    <xf numFmtId="0" fontId="32"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86591</xdr:colOff>
      <xdr:row>1</xdr:row>
      <xdr:rowOff>95250</xdr:rowOff>
    </xdr:from>
    <xdr:to>
      <xdr:col>1</xdr:col>
      <xdr:colOff>603250</xdr:colOff>
      <xdr:row>4</xdr:row>
      <xdr:rowOff>13195</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86591" y="264583"/>
          <a:ext cx="844742" cy="394195"/>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0</xdr:col>
      <xdr:colOff>0</xdr:colOff>
      <xdr:row>4</xdr:row>
      <xdr:rowOff>57150</xdr:rowOff>
    </xdr:from>
    <xdr:to>
      <xdr:col>3</xdr:col>
      <xdr:colOff>164521</xdr:colOff>
      <xdr:row>8</xdr:row>
      <xdr:rowOff>13856</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702733"/>
          <a:ext cx="2069521" cy="686956"/>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261937</xdr:colOff>
      <xdr:row>1</xdr:row>
      <xdr:rowOff>47626</xdr:rowOff>
    </xdr:from>
    <xdr:to>
      <xdr:col>7</xdr:col>
      <xdr:colOff>1391330</xdr:colOff>
      <xdr:row>2</xdr:row>
      <xdr:rowOff>218850</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190750" y="309564"/>
          <a:ext cx="1129393"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項目番号を入力すると、研修項目名が自動で入力されます。</a:t>
            </a:r>
            <a:endParaRPr lang="en-US" altLang="ja-JP" sz="1100" b="0" i="0" u="none" strike="noStrike" baseline="0">
              <a:solidFill>
                <a:srgbClr val="000000"/>
              </a:solidFill>
              <a:latin typeface="Calibri"/>
            </a:endParaRPr>
          </a:p>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142880</xdr:colOff>
      <xdr:row>22</xdr:row>
      <xdr:rowOff>83345</xdr:rowOff>
    </xdr:from>
    <xdr:to>
      <xdr:col>8</xdr:col>
      <xdr:colOff>465408</xdr:colOff>
      <xdr:row>25</xdr:row>
      <xdr:rowOff>1</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71693" y="4536283"/>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28574</xdr:colOff>
      <xdr:row>29</xdr:row>
      <xdr:rowOff>123825</xdr:rowOff>
    </xdr:from>
    <xdr:to>
      <xdr:col>5</xdr:col>
      <xdr:colOff>3460750</xdr:colOff>
      <xdr:row>31</xdr:row>
      <xdr:rowOff>171450</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885824" y="6386513"/>
          <a:ext cx="4217989"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40162"/>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916781</xdr:colOff>
      <xdr:row>0</xdr:row>
      <xdr:rowOff>140606</xdr:rowOff>
    </xdr:from>
    <xdr:to>
      <xdr:col>5</xdr:col>
      <xdr:colOff>1871927</xdr:colOff>
      <xdr:row>2</xdr:row>
      <xdr:rowOff>80130</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559844" y="140606"/>
          <a:ext cx="955146"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i="1"/>
            <a:t>入力例</a:t>
          </a:r>
        </a:p>
      </xdr:txBody>
    </xdr: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activeCell="B4" sqref="B4"/>
    </sheetView>
  </sheetViews>
  <sheetFormatPr defaultRowHeight="13.5" x14ac:dyDescent="0.15"/>
  <cols>
    <col min="1" max="1" width="4.5" customWidth="1"/>
    <col min="2" max="2" width="4.5" style="81" customWidth="1"/>
    <col min="5" max="5" width="4" customWidth="1"/>
    <col min="6" max="9" width="11.375" customWidth="1"/>
    <col min="10" max="10" width="12.625" customWidth="1"/>
  </cols>
  <sheetData>
    <row r="1" spans="1:10" ht="39" customHeight="1" x14ac:dyDescent="0.15">
      <c r="A1" s="173" t="s">
        <v>303</v>
      </c>
      <c r="B1" s="173"/>
      <c r="C1" s="173"/>
      <c r="D1" s="173"/>
      <c r="E1" s="173"/>
      <c r="F1" s="173"/>
      <c r="G1" s="173"/>
      <c r="H1" s="173"/>
      <c r="I1" s="173"/>
      <c r="J1" s="173"/>
    </row>
    <row r="2" spans="1:10" ht="12" customHeight="1" x14ac:dyDescent="0.15">
      <c r="A2" s="174"/>
      <c r="B2" s="174"/>
      <c r="C2" s="174"/>
      <c r="D2" s="174"/>
      <c r="E2" s="174"/>
      <c r="F2" s="174"/>
      <c r="G2" s="174"/>
      <c r="H2" s="174"/>
      <c r="I2" s="174"/>
      <c r="J2" s="174"/>
    </row>
    <row r="3" spans="1:10" ht="34.5" customHeight="1" x14ac:dyDescent="0.15">
      <c r="A3" s="80" t="s">
        <v>304</v>
      </c>
      <c r="B3" s="84" t="s">
        <v>318</v>
      </c>
      <c r="C3" s="175" t="s">
        <v>319</v>
      </c>
      <c r="D3" s="175"/>
      <c r="E3" s="175"/>
      <c r="F3" s="176" t="s">
        <v>307</v>
      </c>
      <c r="G3" s="176"/>
      <c r="H3" s="176"/>
      <c r="I3" s="176"/>
      <c r="J3" s="176"/>
    </row>
    <row r="4" spans="1:10" ht="34.5" customHeight="1" x14ac:dyDescent="0.15">
      <c r="A4" s="24"/>
      <c r="B4" s="154">
        <v>1</v>
      </c>
      <c r="C4" s="169" t="s">
        <v>303</v>
      </c>
      <c r="D4" s="169"/>
      <c r="E4" s="169"/>
      <c r="F4" s="170"/>
      <c r="G4" s="170"/>
      <c r="H4" s="170"/>
      <c r="I4" s="170"/>
      <c r="J4" s="170"/>
    </row>
    <row r="5" spans="1:10" ht="34.5" customHeight="1" x14ac:dyDescent="0.15">
      <c r="A5" s="24"/>
      <c r="B5" s="154">
        <v>2</v>
      </c>
      <c r="C5" s="169" t="s">
        <v>427</v>
      </c>
      <c r="D5" s="169"/>
      <c r="E5" s="169"/>
      <c r="F5" s="170" t="s">
        <v>428</v>
      </c>
      <c r="G5" s="170"/>
      <c r="H5" s="170"/>
      <c r="I5" s="170"/>
      <c r="J5" s="170"/>
    </row>
    <row r="6" spans="1:10" ht="34.5" customHeight="1" x14ac:dyDescent="0.15">
      <c r="A6" s="24"/>
      <c r="B6" s="154">
        <v>3</v>
      </c>
      <c r="C6" s="169" t="s">
        <v>429</v>
      </c>
      <c r="D6" s="169"/>
      <c r="E6" s="169"/>
      <c r="F6" s="170" t="s">
        <v>430</v>
      </c>
      <c r="G6" s="170"/>
      <c r="H6" s="170"/>
      <c r="I6" s="170"/>
      <c r="J6" s="170"/>
    </row>
    <row r="7" spans="1:10" ht="34.5" customHeight="1" x14ac:dyDescent="0.15">
      <c r="A7" s="24"/>
      <c r="B7" s="154">
        <v>4</v>
      </c>
      <c r="C7" s="169" t="s">
        <v>431</v>
      </c>
      <c r="D7" s="169"/>
      <c r="E7" s="169"/>
      <c r="F7" s="170" t="s">
        <v>432</v>
      </c>
      <c r="G7" s="170"/>
      <c r="H7" s="170"/>
      <c r="I7" s="170"/>
      <c r="J7" s="170"/>
    </row>
    <row r="8" spans="1:10" ht="34.5" customHeight="1" x14ac:dyDescent="0.15">
      <c r="A8" s="65"/>
      <c r="B8" s="83">
        <v>5</v>
      </c>
      <c r="C8" s="169" t="s">
        <v>433</v>
      </c>
      <c r="D8" s="169"/>
      <c r="E8" s="169"/>
      <c r="F8" s="172" t="s">
        <v>320</v>
      </c>
      <c r="G8" s="170"/>
      <c r="H8" s="170"/>
      <c r="I8" s="170"/>
      <c r="J8" s="170"/>
    </row>
    <row r="9" spans="1:10" ht="34.5" customHeight="1" x14ac:dyDescent="0.15">
      <c r="A9" s="64"/>
      <c r="B9" s="83">
        <v>6</v>
      </c>
      <c r="C9" s="169" t="s">
        <v>434</v>
      </c>
      <c r="D9" s="169"/>
      <c r="E9" s="169"/>
      <c r="F9" s="170" t="s">
        <v>313</v>
      </c>
      <c r="G9" s="170"/>
      <c r="H9" s="170"/>
      <c r="I9" s="170"/>
      <c r="J9" s="170"/>
    </row>
    <row r="10" spans="1:10" ht="34.5" customHeight="1" x14ac:dyDescent="0.15">
      <c r="A10" s="64"/>
      <c r="B10" s="83">
        <v>7</v>
      </c>
      <c r="C10" s="169" t="s">
        <v>435</v>
      </c>
      <c r="D10" s="169"/>
      <c r="E10" s="169"/>
      <c r="F10" s="170" t="s">
        <v>426</v>
      </c>
      <c r="G10" s="170"/>
      <c r="H10" s="170"/>
      <c r="I10" s="170"/>
      <c r="J10" s="170"/>
    </row>
    <row r="11" spans="1:10" ht="34.5" customHeight="1" x14ac:dyDescent="0.15">
      <c r="A11" s="63"/>
      <c r="B11" s="83">
        <v>8</v>
      </c>
      <c r="C11" s="169" t="s">
        <v>436</v>
      </c>
      <c r="D11" s="169"/>
      <c r="E11" s="169"/>
      <c r="F11" s="170" t="s">
        <v>313</v>
      </c>
      <c r="G11" s="170"/>
      <c r="H11" s="170"/>
      <c r="I11" s="170"/>
      <c r="J11" s="170"/>
    </row>
    <row r="12" spans="1:10" ht="34.5" customHeight="1" x14ac:dyDescent="0.15">
      <c r="A12" s="63"/>
      <c r="B12" s="83">
        <v>9</v>
      </c>
      <c r="C12" s="169" t="s">
        <v>437</v>
      </c>
      <c r="D12" s="169"/>
      <c r="E12" s="169"/>
      <c r="F12" s="170" t="s">
        <v>426</v>
      </c>
      <c r="G12" s="170"/>
      <c r="H12" s="170"/>
      <c r="I12" s="170"/>
      <c r="J12" s="170"/>
    </row>
    <row r="13" spans="1:10" ht="34.5" customHeight="1" x14ac:dyDescent="0.15">
      <c r="A13" s="62"/>
      <c r="B13" s="83">
        <v>10</v>
      </c>
      <c r="C13" s="169" t="s">
        <v>438</v>
      </c>
      <c r="D13" s="169"/>
      <c r="E13" s="169"/>
      <c r="F13" s="170" t="s">
        <v>313</v>
      </c>
      <c r="G13" s="170"/>
      <c r="H13" s="170"/>
      <c r="I13" s="170"/>
      <c r="J13" s="170"/>
    </row>
    <row r="14" spans="1:10" ht="34.5" customHeight="1" x14ac:dyDescent="0.15">
      <c r="A14" s="62"/>
      <c r="B14" s="83">
        <v>11</v>
      </c>
      <c r="C14" s="169" t="s">
        <v>439</v>
      </c>
      <c r="D14" s="169"/>
      <c r="E14" s="169"/>
      <c r="F14" s="170" t="s">
        <v>426</v>
      </c>
      <c r="G14" s="170"/>
      <c r="H14" s="170"/>
      <c r="I14" s="170"/>
      <c r="J14" s="170"/>
    </row>
    <row r="15" spans="1:10" ht="34.5" customHeight="1" x14ac:dyDescent="0.15">
      <c r="A15" s="61"/>
      <c r="B15" s="83">
        <v>12</v>
      </c>
      <c r="C15" s="169" t="s">
        <v>440</v>
      </c>
      <c r="D15" s="169"/>
      <c r="E15" s="169"/>
      <c r="F15" s="170" t="s">
        <v>313</v>
      </c>
      <c r="G15" s="170"/>
      <c r="H15" s="170"/>
      <c r="I15" s="170"/>
      <c r="J15" s="170"/>
    </row>
    <row r="16" spans="1:10" ht="34.5" customHeight="1" x14ac:dyDescent="0.15">
      <c r="A16" s="61"/>
      <c r="B16" s="83">
        <v>13</v>
      </c>
      <c r="C16" s="169" t="s">
        <v>441</v>
      </c>
      <c r="D16" s="169"/>
      <c r="E16" s="169"/>
      <c r="F16" s="170" t="s">
        <v>426</v>
      </c>
      <c r="G16" s="170"/>
      <c r="H16" s="170"/>
      <c r="I16" s="170"/>
      <c r="J16" s="170"/>
    </row>
    <row r="17" spans="1:10" ht="34.5" customHeight="1" x14ac:dyDescent="0.15">
      <c r="A17" s="60"/>
      <c r="B17" s="83">
        <v>14</v>
      </c>
      <c r="C17" s="169" t="s">
        <v>442</v>
      </c>
      <c r="D17" s="169"/>
      <c r="E17" s="169"/>
      <c r="F17" s="170" t="s">
        <v>313</v>
      </c>
      <c r="G17" s="170"/>
      <c r="H17" s="170"/>
      <c r="I17" s="170"/>
      <c r="J17" s="170"/>
    </row>
    <row r="18" spans="1:10" ht="34.5" customHeight="1" x14ac:dyDescent="0.15">
      <c r="A18" s="60"/>
      <c r="B18" s="83">
        <v>15</v>
      </c>
      <c r="C18" s="169" t="s">
        <v>443</v>
      </c>
      <c r="D18" s="169"/>
      <c r="E18" s="169"/>
      <c r="F18" s="170" t="s">
        <v>426</v>
      </c>
      <c r="G18" s="170"/>
      <c r="H18" s="170"/>
      <c r="I18" s="170"/>
      <c r="J18" s="170"/>
    </row>
    <row r="19" spans="1:10" ht="34.5" customHeight="1" x14ac:dyDescent="0.15">
      <c r="A19" s="76"/>
      <c r="B19" s="83">
        <v>16</v>
      </c>
      <c r="C19" s="169" t="s">
        <v>444</v>
      </c>
      <c r="D19" s="169"/>
      <c r="E19" s="169"/>
      <c r="F19" s="170" t="s">
        <v>313</v>
      </c>
      <c r="G19" s="170"/>
      <c r="H19" s="170"/>
      <c r="I19" s="170"/>
      <c r="J19" s="170"/>
    </row>
    <row r="20" spans="1:10" ht="34.5" customHeight="1" x14ac:dyDescent="0.15">
      <c r="A20" s="76"/>
      <c r="B20" s="83">
        <v>17</v>
      </c>
      <c r="C20" s="169" t="s">
        <v>445</v>
      </c>
      <c r="D20" s="169"/>
      <c r="E20" s="169"/>
      <c r="F20" s="170" t="s">
        <v>426</v>
      </c>
      <c r="G20" s="170"/>
      <c r="H20" s="170"/>
      <c r="I20" s="170"/>
      <c r="J20" s="170"/>
    </row>
    <row r="21" spans="1:10" ht="34.5" customHeight="1" x14ac:dyDescent="0.15">
      <c r="A21" s="82"/>
      <c r="B21" s="83">
        <v>18</v>
      </c>
      <c r="C21" s="169" t="s">
        <v>298</v>
      </c>
      <c r="D21" s="169"/>
      <c r="E21" s="169"/>
      <c r="F21" s="170" t="s">
        <v>316</v>
      </c>
      <c r="G21" s="170"/>
      <c r="H21" s="170"/>
      <c r="I21" s="170"/>
      <c r="J21" s="170"/>
    </row>
    <row r="22" spans="1:10" ht="34.5" customHeight="1" x14ac:dyDescent="0.15">
      <c r="A22" s="82"/>
      <c r="B22" s="83">
        <v>19</v>
      </c>
      <c r="C22" s="169" t="s">
        <v>317</v>
      </c>
      <c r="D22" s="169"/>
      <c r="E22" s="169"/>
      <c r="F22" s="170" t="s">
        <v>314</v>
      </c>
      <c r="G22" s="170"/>
      <c r="H22" s="170"/>
      <c r="I22" s="170"/>
      <c r="J22" s="170"/>
    </row>
    <row r="23" spans="1:10" ht="34.5" customHeight="1" x14ac:dyDescent="0.15">
      <c r="A23" s="24"/>
      <c r="B23" s="83">
        <v>20</v>
      </c>
      <c r="C23" s="169" t="s">
        <v>299</v>
      </c>
      <c r="D23" s="169"/>
      <c r="E23" s="169"/>
      <c r="F23" s="170" t="s">
        <v>315</v>
      </c>
      <c r="G23" s="170"/>
      <c r="H23" s="170"/>
      <c r="I23" s="170"/>
      <c r="J23" s="170"/>
    </row>
    <row r="24" spans="1:10" x14ac:dyDescent="0.15">
      <c r="A24" s="171"/>
      <c r="B24" s="171"/>
      <c r="C24" s="171"/>
      <c r="D24" s="171"/>
      <c r="E24" s="171"/>
      <c r="F24" s="171"/>
      <c r="G24" s="171"/>
      <c r="H24" s="171"/>
      <c r="I24" s="171"/>
      <c r="J24" s="171"/>
    </row>
  </sheetData>
  <sheetProtection selectLockedCells="1" selectUnlockedCells="1"/>
  <mergeCells count="45">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17:E17"/>
    <mergeCell ref="F17:J17"/>
    <mergeCell ref="C18:E18"/>
    <mergeCell ref="F18:J18"/>
    <mergeCell ref="C19:E19"/>
    <mergeCell ref="F19:J19"/>
    <mergeCell ref="C23:E23"/>
    <mergeCell ref="F23:J23"/>
    <mergeCell ref="A24:J24"/>
    <mergeCell ref="C20:E20"/>
    <mergeCell ref="F20:J20"/>
    <mergeCell ref="C21:E21"/>
    <mergeCell ref="F21:J21"/>
    <mergeCell ref="C22:E22"/>
    <mergeCell ref="F22:J22"/>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48"/>
  <sheetViews>
    <sheetView showZeros="0" view="pageBreakPreview" zoomScale="90" zoomScaleNormal="110" zoomScaleSheetLayoutView="90" workbookViewId="0">
      <selection activeCell="B4" sqref="B4"/>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446</v>
      </c>
    </row>
    <row r="2" spans="1:7" ht="10.5" customHeight="1" x14ac:dyDescent="0.15"/>
    <row r="3" spans="1:7" ht="18.75" x14ac:dyDescent="0.15">
      <c r="B3" s="197" t="s">
        <v>509</v>
      </c>
      <c r="C3" s="197"/>
      <c r="D3" s="197"/>
      <c r="E3" s="197"/>
      <c r="F3" s="197"/>
      <c r="G3" s="197"/>
    </row>
    <row r="4" spans="1:7" ht="7.5" customHeight="1" x14ac:dyDescent="0.15"/>
    <row r="5" spans="1:7" ht="18" customHeight="1" x14ac:dyDescent="0.15">
      <c r="D5" s="33" t="s">
        <v>239</v>
      </c>
      <c r="E5" s="178" t="s">
        <v>448</v>
      </c>
      <c r="F5" s="198"/>
      <c r="G5" s="179"/>
    </row>
    <row r="6" spans="1:7" ht="7.5" customHeight="1" x14ac:dyDescent="0.15"/>
    <row r="7" spans="1:7" ht="18" customHeight="1" x14ac:dyDescent="0.15">
      <c r="D7" s="33" t="s">
        <v>240</v>
      </c>
      <c r="E7" s="178" t="s">
        <v>425</v>
      </c>
      <c r="F7" s="198"/>
      <c r="G7" s="179"/>
    </row>
    <row r="8" spans="1:7" x14ac:dyDescent="0.15">
      <c r="G8" s="34" t="s">
        <v>241</v>
      </c>
    </row>
    <row r="9" spans="1:7" ht="9.75" customHeight="1" x14ac:dyDescent="0.15">
      <c r="G9" s="34"/>
    </row>
    <row r="10" spans="1:7" x14ac:dyDescent="0.15">
      <c r="A10" s="32" t="s">
        <v>242</v>
      </c>
    </row>
    <row r="11" spans="1:7" ht="9" customHeight="1" x14ac:dyDescent="0.15"/>
    <row r="12" spans="1:7" ht="18" customHeight="1" x14ac:dyDescent="0.15">
      <c r="A12" s="199" t="s">
        <v>243</v>
      </c>
      <c r="B12" s="127" t="s">
        <v>449</v>
      </c>
      <c r="C12" s="202" t="s">
        <v>244</v>
      </c>
      <c r="D12" s="203" t="s">
        <v>450</v>
      </c>
      <c r="E12" s="204"/>
      <c r="F12" s="199" t="s">
        <v>245</v>
      </c>
      <c r="G12" s="149" t="s">
        <v>451</v>
      </c>
    </row>
    <row r="13" spans="1:7" ht="18" customHeight="1" x14ac:dyDescent="0.15">
      <c r="A13" s="200"/>
      <c r="B13" s="127"/>
      <c r="C13" s="202"/>
      <c r="D13" s="205"/>
      <c r="E13" s="206"/>
      <c r="F13" s="200"/>
      <c r="G13" s="130"/>
    </row>
    <row r="14" spans="1:7" ht="18" customHeight="1" x14ac:dyDescent="0.15">
      <c r="A14" s="200"/>
      <c r="B14" s="127"/>
      <c r="C14" s="202"/>
      <c r="D14" s="205"/>
      <c r="E14" s="206"/>
      <c r="F14" s="200"/>
      <c r="G14" s="130"/>
    </row>
    <row r="15" spans="1:7" ht="18" customHeight="1" x14ac:dyDescent="0.15">
      <c r="A15" s="200"/>
      <c r="B15" s="127"/>
      <c r="C15" s="202"/>
      <c r="D15" s="205"/>
      <c r="E15" s="206"/>
      <c r="F15" s="200"/>
      <c r="G15" s="131"/>
    </row>
    <row r="16" spans="1:7" ht="18" customHeight="1" x14ac:dyDescent="0.15">
      <c r="A16" s="200"/>
      <c r="B16" s="127"/>
      <c r="C16" s="202"/>
      <c r="D16" s="205"/>
      <c r="E16" s="206"/>
      <c r="F16" s="200"/>
      <c r="G16" s="131"/>
    </row>
    <row r="17" spans="1:10" ht="18" customHeight="1" x14ac:dyDescent="0.15">
      <c r="A17" s="201"/>
      <c r="B17" s="127"/>
      <c r="C17" s="202"/>
      <c r="D17" s="207"/>
      <c r="E17" s="208"/>
      <c r="F17" s="201"/>
      <c r="G17" s="131"/>
    </row>
    <row r="18" spans="1:10" ht="12" customHeight="1" x14ac:dyDescent="0.15">
      <c r="C18" s="67"/>
    </row>
    <row r="19" spans="1:10" x14ac:dyDescent="0.15">
      <c r="A19" s="32" t="s">
        <v>246</v>
      </c>
    </row>
    <row r="20" spans="1:10" x14ac:dyDescent="0.15">
      <c r="A20" s="189" t="s">
        <v>247</v>
      </c>
      <c r="B20" s="189"/>
    </row>
    <row r="21" spans="1:10" ht="18" customHeight="1" x14ac:dyDescent="0.15">
      <c r="A21" s="190" t="s">
        <v>248</v>
      </c>
      <c r="B21" s="190"/>
      <c r="C21" s="190" t="s">
        <v>249</v>
      </c>
      <c r="D21" s="190"/>
      <c r="E21" s="70" t="s">
        <v>250</v>
      </c>
      <c r="F21" s="191" t="s">
        <v>251</v>
      </c>
      <c r="G21" s="192"/>
    </row>
    <row r="22" spans="1:10" ht="18" customHeight="1" x14ac:dyDescent="0.15">
      <c r="A22" s="195" t="s">
        <v>449</v>
      </c>
      <c r="B22" s="196"/>
      <c r="C22" s="178" t="s">
        <v>452</v>
      </c>
      <c r="D22" s="179"/>
      <c r="E22" s="127" t="s">
        <v>262</v>
      </c>
      <c r="F22" s="178" t="s">
        <v>272</v>
      </c>
      <c r="G22" s="179"/>
      <c r="I22" s="27"/>
      <c r="J22" s="27"/>
    </row>
    <row r="23" spans="1:10" ht="18" customHeight="1" x14ac:dyDescent="0.15">
      <c r="A23" s="195"/>
      <c r="B23" s="196"/>
      <c r="C23" s="178"/>
      <c r="D23" s="179"/>
      <c r="E23" s="127"/>
      <c r="F23" s="178"/>
      <c r="G23" s="179"/>
    </row>
    <row r="24" spans="1:10" ht="18" customHeight="1" x14ac:dyDescent="0.15">
      <c r="A24" s="194"/>
      <c r="B24" s="194"/>
      <c r="C24" s="177"/>
      <c r="D24" s="177"/>
      <c r="E24" s="127"/>
      <c r="F24" s="178"/>
      <c r="G24" s="179"/>
    </row>
    <row r="25" spans="1:10" ht="18" customHeight="1" x14ac:dyDescent="0.15">
      <c r="A25" s="194"/>
      <c r="B25" s="194"/>
      <c r="C25" s="177"/>
      <c r="D25" s="177"/>
      <c r="E25" s="127"/>
      <c r="F25" s="178"/>
      <c r="G25" s="179"/>
    </row>
    <row r="26" spans="1:10" ht="18" customHeight="1" x14ac:dyDescent="0.15">
      <c r="A26" s="194"/>
      <c r="B26" s="194"/>
      <c r="C26" s="177"/>
      <c r="D26" s="177"/>
      <c r="E26" s="127"/>
      <c r="F26" s="178"/>
      <c r="G26" s="179"/>
    </row>
    <row r="27" spans="1:10" ht="18" customHeight="1" x14ac:dyDescent="0.15">
      <c r="A27" s="194"/>
      <c r="B27" s="194"/>
      <c r="C27" s="177"/>
      <c r="D27" s="177"/>
      <c r="E27" s="127"/>
      <c r="F27" s="178"/>
      <c r="G27" s="179"/>
    </row>
    <row r="29" spans="1:10" x14ac:dyDescent="0.15">
      <c r="A29" s="189" t="s">
        <v>269</v>
      </c>
      <c r="B29" s="189"/>
      <c r="C29" s="189"/>
    </row>
    <row r="30" spans="1:10" ht="18" customHeight="1" x14ac:dyDescent="0.15">
      <c r="A30" s="190" t="s">
        <v>248</v>
      </c>
      <c r="B30" s="190"/>
      <c r="C30" s="190" t="s">
        <v>278</v>
      </c>
      <c r="D30" s="190"/>
      <c r="E30" s="70" t="s">
        <v>249</v>
      </c>
      <c r="F30" s="191" t="s">
        <v>252</v>
      </c>
      <c r="G30" s="192"/>
    </row>
    <row r="31" spans="1:10" ht="18" customHeight="1" x14ac:dyDescent="0.15">
      <c r="A31" s="193" t="s">
        <v>450</v>
      </c>
      <c r="B31" s="193"/>
      <c r="C31" s="177" t="s">
        <v>267</v>
      </c>
      <c r="D31" s="177"/>
      <c r="E31" s="155" t="s">
        <v>453</v>
      </c>
      <c r="F31" s="178" t="s">
        <v>273</v>
      </c>
      <c r="G31" s="179"/>
    </row>
    <row r="32" spans="1:10" ht="18" customHeight="1" x14ac:dyDescent="0.15">
      <c r="A32" s="177" t="s">
        <v>451</v>
      </c>
      <c r="B32" s="177"/>
      <c r="C32" s="177" t="s">
        <v>268</v>
      </c>
      <c r="D32" s="177"/>
      <c r="E32" s="155" t="s">
        <v>452</v>
      </c>
      <c r="F32" s="178" t="s">
        <v>274</v>
      </c>
      <c r="G32" s="179"/>
    </row>
    <row r="33" spans="1:7" ht="18" customHeight="1" x14ac:dyDescent="0.15">
      <c r="A33" s="177"/>
      <c r="B33" s="177"/>
      <c r="C33" s="177"/>
      <c r="D33" s="177"/>
      <c r="E33" s="129"/>
      <c r="F33" s="178"/>
      <c r="G33" s="179"/>
    </row>
    <row r="34" spans="1:7" ht="18" customHeight="1" x14ac:dyDescent="0.15">
      <c r="A34" s="177"/>
      <c r="B34" s="177"/>
      <c r="C34" s="177"/>
      <c r="D34" s="177"/>
      <c r="E34" s="129"/>
      <c r="F34" s="178"/>
      <c r="G34" s="179"/>
    </row>
    <row r="35" spans="1:7" ht="18" customHeight="1" x14ac:dyDescent="0.15">
      <c r="A35" s="177"/>
      <c r="B35" s="177"/>
      <c r="C35" s="177"/>
      <c r="D35" s="177"/>
      <c r="E35" s="129"/>
      <c r="F35" s="178"/>
      <c r="G35" s="179"/>
    </row>
    <row r="36" spans="1:7" ht="18" customHeight="1" x14ac:dyDescent="0.15">
      <c r="A36" s="177"/>
      <c r="B36" s="177"/>
      <c r="C36" s="177"/>
      <c r="D36" s="177"/>
      <c r="E36" s="129"/>
      <c r="F36" s="178"/>
      <c r="G36" s="179"/>
    </row>
    <row r="37" spans="1:7" ht="18" customHeight="1" x14ac:dyDescent="0.15">
      <c r="A37" s="177"/>
      <c r="B37" s="177"/>
      <c r="C37" s="177"/>
      <c r="D37" s="177"/>
      <c r="E37" s="129"/>
      <c r="F37" s="178"/>
      <c r="G37" s="179"/>
    </row>
    <row r="38" spans="1:7" ht="18" customHeight="1" x14ac:dyDescent="0.15">
      <c r="A38" s="177"/>
      <c r="B38" s="177"/>
      <c r="C38" s="177"/>
      <c r="D38" s="177"/>
      <c r="E38" s="129"/>
      <c r="F38" s="178"/>
      <c r="G38" s="179"/>
    </row>
    <row r="39" spans="1:7" ht="7.5" customHeight="1" x14ac:dyDescent="0.15"/>
    <row r="40" spans="1:7" x14ac:dyDescent="0.15">
      <c r="A40" s="32" t="s">
        <v>253</v>
      </c>
    </row>
    <row r="41" spans="1:7" ht="15" customHeight="1" x14ac:dyDescent="0.15">
      <c r="A41" s="180" t="s">
        <v>305</v>
      </c>
      <c r="B41" s="181"/>
      <c r="C41" s="181"/>
      <c r="D41" s="181"/>
      <c r="E41" s="181"/>
      <c r="F41" s="181"/>
      <c r="G41" s="182"/>
    </row>
    <row r="42" spans="1:7" ht="15" customHeight="1" x14ac:dyDescent="0.15">
      <c r="A42" s="183"/>
      <c r="B42" s="184"/>
      <c r="C42" s="184"/>
      <c r="D42" s="184"/>
      <c r="E42" s="184"/>
      <c r="F42" s="184"/>
      <c r="G42" s="185"/>
    </row>
    <row r="43" spans="1:7" ht="15" customHeight="1" x14ac:dyDescent="0.15">
      <c r="A43" s="186"/>
      <c r="B43" s="187"/>
      <c r="C43" s="187"/>
      <c r="D43" s="187"/>
      <c r="E43" s="187"/>
      <c r="F43" s="187"/>
      <c r="G43" s="188"/>
    </row>
    <row r="44" spans="1:7" ht="7.5" customHeight="1" x14ac:dyDescent="0.15"/>
    <row r="45" spans="1:7" x14ac:dyDescent="0.15">
      <c r="A45" s="32" t="s">
        <v>254</v>
      </c>
    </row>
    <row r="46" spans="1:7" ht="15" customHeight="1" x14ac:dyDescent="0.15">
      <c r="A46" s="180" t="s">
        <v>306</v>
      </c>
      <c r="B46" s="181"/>
      <c r="C46" s="181"/>
      <c r="D46" s="181"/>
      <c r="E46" s="181"/>
      <c r="F46" s="181"/>
      <c r="G46" s="182"/>
    </row>
    <row r="47" spans="1:7" ht="15" customHeight="1" x14ac:dyDescent="0.15">
      <c r="A47" s="183"/>
      <c r="B47" s="184"/>
      <c r="C47" s="184"/>
      <c r="D47" s="184"/>
      <c r="E47" s="184"/>
      <c r="F47" s="184"/>
      <c r="G47" s="185"/>
    </row>
    <row r="48" spans="1:7" ht="15" customHeight="1" x14ac:dyDescent="0.15">
      <c r="A48" s="186"/>
      <c r="B48" s="187"/>
      <c r="C48" s="187"/>
      <c r="D48" s="187"/>
      <c r="E48" s="187"/>
      <c r="F48" s="187"/>
      <c r="G48" s="188"/>
    </row>
  </sheetData>
  <sheetProtection selectLockedCells="1" selectUnlockedCells="1"/>
  <mergeCells count="59">
    <mergeCell ref="F21:G21"/>
    <mergeCell ref="B3:G3"/>
    <mergeCell ref="E5:G5"/>
    <mergeCell ref="E7:G7"/>
    <mergeCell ref="A12:A17"/>
    <mergeCell ref="C12:C17"/>
    <mergeCell ref="F12:F17"/>
    <mergeCell ref="A20:B20"/>
    <mergeCell ref="A21:B21"/>
    <mergeCell ref="C21:D21"/>
    <mergeCell ref="D12:E17"/>
    <mergeCell ref="A22:B22"/>
    <mergeCell ref="C22:D22"/>
    <mergeCell ref="F22:G22"/>
    <mergeCell ref="A23:B23"/>
    <mergeCell ref="C23:D23"/>
    <mergeCell ref="F23:G23"/>
    <mergeCell ref="A24:B24"/>
    <mergeCell ref="C24:D24"/>
    <mergeCell ref="F24:G24"/>
    <mergeCell ref="A25:B25"/>
    <mergeCell ref="C25:D25"/>
    <mergeCell ref="F25:G25"/>
    <mergeCell ref="A26:B26"/>
    <mergeCell ref="C26:D26"/>
    <mergeCell ref="F26:G26"/>
    <mergeCell ref="A27:B27"/>
    <mergeCell ref="C27:D27"/>
    <mergeCell ref="F27:G27"/>
    <mergeCell ref="F33:G33"/>
    <mergeCell ref="A29:C29"/>
    <mergeCell ref="A30:B30"/>
    <mergeCell ref="C30:D30"/>
    <mergeCell ref="F30:G30"/>
    <mergeCell ref="A31:B31"/>
    <mergeCell ref="C31:D31"/>
    <mergeCell ref="F31:G31"/>
    <mergeCell ref="A32:B32"/>
    <mergeCell ref="C32:D32"/>
    <mergeCell ref="F32:G32"/>
    <mergeCell ref="A33:B33"/>
    <mergeCell ref="C33:D33"/>
    <mergeCell ref="A46:G48"/>
    <mergeCell ref="A36:B36"/>
    <mergeCell ref="C36:D36"/>
    <mergeCell ref="F36:G36"/>
    <mergeCell ref="A37:B37"/>
    <mergeCell ref="C37:D37"/>
    <mergeCell ref="F37:G37"/>
    <mergeCell ref="A38:B38"/>
    <mergeCell ref="C38:D38"/>
    <mergeCell ref="F38:G38"/>
    <mergeCell ref="A41:G43"/>
    <mergeCell ref="A34:B34"/>
    <mergeCell ref="C34:D34"/>
    <mergeCell ref="F34:G34"/>
    <mergeCell ref="A35:B35"/>
    <mergeCell ref="C35:D35"/>
    <mergeCell ref="F35:G35"/>
  </mergeCells>
  <phoneticPr fontId="7"/>
  <pageMargins left="1.299212598425197" right="1.1023622047244095" top="1.1417322834645669" bottom="1.1417322834645669"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F22:G27 F31:G38</xm:sqref>
        </x14:dataValidation>
        <x14:dataValidation type="list" allowBlank="1" showInputMessage="1" showErrorMessage="1" xr:uid="{1FE36947-74BC-4D4F-AEC2-31A89D5B3572}">
          <x14:formula1>
            <xm:f>整理データ!$M$14:$M$18</xm:f>
          </x14:formula1>
          <xm:sqref>C31:D38</xm:sqref>
        </x14:dataValidation>
        <x14:dataValidation type="list" allowBlank="1" showInputMessage="1" showErrorMessage="1" xr:uid="{3558F4DD-7345-4A3E-9A26-DD40A38909A8}">
          <x14:formula1>
            <xm:f>整理データ!$M$11:$M$12</xm:f>
          </x14:formula1>
          <xm:sqref>E22:E27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97"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99" t="s">
        <v>233</v>
      </c>
      <c r="J4" s="126" t="s">
        <v>454</v>
      </c>
      <c r="K4" s="36"/>
      <c r="L4" s="36"/>
    </row>
    <row r="5" spans="1:42" ht="9.75" customHeight="1" thickBot="1" x14ac:dyDescent="0.2">
      <c r="A5" s="36"/>
      <c r="B5" s="37"/>
      <c r="C5" s="37"/>
      <c r="D5" s="37"/>
      <c r="E5" s="37"/>
      <c r="F5" s="37"/>
      <c r="G5" s="37"/>
      <c r="H5" s="37"/>
      <c r="I5" s="99"/>
      <c r="J5" s="69"/>
      <c r="K5" s="36"/>
      <c r="L5" s="36"/>
    </row>
    <row r="6" spans="1:42" ht="22.5" customHeight="1" thickBot="1" x14ac:dyDescent="0.2">
      <c r="A6" s="36"/>
      <c r="B6" s="37"/>
      <c r="C6" s="37"/>
      <c r="D6" s="37"/>
      <c r="E6" s="37"/>
      <c r="F6" s="37"/>
      <c r="G6" s="37"/>
      <c r="H6" s="37"/>
      <c r="I6" s="99" t="s">
        <v>234</v>
      </c>
      <c r="J6" s="126" t="s">
        <v>449</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417</v>
      </c>
      <c r="K8" s="36"/>
      <c r="L8" s="36"/>
      <c r="N8" s="93" t="s">
        <v>405</v>
      </c>
      <c r="AD8" t="s">
        <v>411</v>
      </c>
    </row>
    <row r="9" spans="1:42" ht="15" customHeight="1" thickBot="1" x14ac:dyDescent="0.2">
      <c r="A9" s="36"/>
      <c r="B9" s="40">
        <v>1</v>
      </c>
      <c r="C9" s="135">
        <v>4</v>
      </c>
      <c r="D9" s="135"/>
      <c r="E9" s="135">
        <v>1</v>
      </c>
      <c r="F9" s="135"/>
      <c r="G9" s="135"/>
      <c r="H9" s="136" t="str">
        <f t="shared" ref="H9:H60" ca="1" si="0">_xlfn.CONCAT(Y9&amp;"  "&amp;Z9&amp;"  "&amp;AA9)</f>
        <v xml:space="preserve">期待される教員としての心構え    </v>
      </c>
      <c r="I9" s="137" t="s">
        <v>280</v>
      </c>
      <c r="J9" s="138" t="s">
        <v>52</v>
      </c>
      <c r="K9" s="36"/>
      <c r="L9" s="36"/>
      <c r="M9" s="2"/>
      <c r="N9" s="93"/>
      <c r="Y9" s="96" t="str" cm="1">
        <f t="array" aca="1" ref="Y9" ca="1">IFERROR(VLOOKUP(INDIRECT("E9"),'18'!$A$4:$B$60,2,0),"")</f>
        <v>期待される教員としての心構え</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v>4</v>
      </c>
      <c r="D10" s="135"/>
      <c r="E10" s="135">
        <v>2</v>
      </c>
      <c r="F10" s="135">
        <v>3</v>
      </c>
      <c r="G10" s="135"/>
      <c r="H10" s="136" t="str">
        <f t="shared" ca="1" si="0"/>
        <v xml:space="preserve">本校の教育概要  学校運営と校務分掌  </v>
      </c>
      <c r="I10" s="137" t="s">
        <v>301</v>
      </c>
      <c r="J10" s="138"/>
      <c r="K10" s="36"/>
      <c r="L10" s="36"/>
      <c r="N10" s="217" t="s">
        <v>402</v>
      </c>
      <c r="O10" s="217"/>
      <c r="P10" s="218"/>
      <c r="Q10" s="212" cm="1">
        <f t="array" aca="1" ref="Q10" ca="1">SUM(--(FREQUENCY(IF((E9:G60&gt;=1)*(E9:G60&lt;=52), E9:G60), ROW(INDIRECT("1:52")))&gt;0))</f>
        <v>41</v>
      </c>
      <c r="R10" s="213"/>
      <c r="S10" s="214"/>
      <c r="T10" s="98" t="s">
        <v>403</v>
      </c>
      <c r="U10" s="97"/>
      <c r="V10" s="97"/>
      <c r="W10" s="97"/>
      <c r="X10" s="97"/>
      <c r="Y10" s="96" t="str" cm="1">
        <f t="array" aca="1" ref="Y10" ca="1">IFERROR(VLOOKUP(INDIRECT("E10"),'18'!$A$4:$B$60,2,0),"")</f>
        <v>本校の教育概要</v>
      </c>
      <c r="Z10" s="96" t="str" cm="1">
        <f t="array" aca="1" ref="Z10" ca="1">IFERROR(VLOOKUP(INDIRECT("F10"),'18'!$A$4:$B$60,2,0),"")</f>
        <v>学校運営と校務分掌</v>
      </c>
      <c r="AA10" s="96" t="str" cm="1">
        <f t="array" aca="1" ref="AA10" ca="1">IFERROR(VLOOKUP(INDIRECT("G10"),'18'!$A$4:$B$60,2,0),"")</f>
        <v/>
      </c>
      <c r="AD10" s="125">
        <f>COUNTIF($E$9:$G$60,AD9)</f>
        <v>1</v>
      </c>
      <c r="AE10" s="125">
        <f t="shared" ref="AE10:AP10" si="1">COUNTIF($E$9:$G$60,AE9)</f>
        <v>1</v>
      </c>
      <c r="AF10" s="125">
        <f t="shared" si="1"/>
        <v>1</v>
      </c>
      <c r="AG10" s="125">
        <f t="shared" si="1"/>
        <v>1</v>
      </c>
      <c r="AH10" s="125">
        <f t="shared" si="1"/>
        <v>1</v>
      </c>
      <c r="AI10" s="125">
        <f t="shared" si="1"/>
        <v>1</v>
      </c>
      <c r="AJ10" s="125">
        <f t="shared" si="1"/>
        <v>1</v>
      </c>
      <c r="AK10" s="125">
        <f t="shared" si="1"/>
        <v>1</v>
      </c>
      <c r="AL10" s="125">
        <f t="shared" si="1"/>
        <v>1</v>
      </c>
      <c r="AM10" s="125">
        <f t="shared" si="1"/>
        <v>1</v>
      </c>
      <c r="AN10" s="125">
        <f t="shared" si="1"/>
        <v>1</v>
      </c>
      <c r="AO10" s="125">
        <f t="shared" si="1"/>
        <v>1</v>
      </c>
      <c r="AP10" s="125">
        <f t="shared" si="1"/>
        <v>1</v>
      </c>
    </row>
    <row r="11" spans="1:42" ht="15" customHeight="1" x14ac:dyDescent="0.15">
      <c r="A11" s="36"/>
      <c r="B11" s="40">
        <v>3</v>
      </c>
      <c r="C11" s="135"/>
      <c r="D11" s="135"/>
      <c r="E11" s="135">
        <v>4</v>
      </c>
      <c r="F11" s="135">
        <v>5</v>
      </c>
      <c r="G11" s="135">
        <v>6</v>
      </c>
      <c r="H11" s="136" t="str">
        <f t="shared" ca="1" si="0"/>
        <v>本校の教育課程と特色ある学校づくり  ＰＴＡとの連携  地域社会・環境の理解と連携</v>
      </c>
      <c r="I11" s="137" t="s">
        <v>301</v>
      </c>
      <c r="J11" s="138"/>
      <c r="K11" s="36"/>
      <c r="L11" s="36"/>
      <c r="N11" s="93"/>
      <c r="Y11" s="96" t="str" cm="1">
        <f t="array" aca="1" ref="Y11" ca="1">IFERROR(VLOOKUP(INDIRECT("E11"),'18'!$A$4:$B$60,2,0),"")</f>
        <v>本校の教育課程と特色ある学校づくり</v>
      </c>
      <c r="Z11" s="96" t="str" cm="1">
        <f t="array" aca="1" ref="Z11" ca="1">IFERROR(VLOOKUP(INDIRECT("F11"),'18'!$A$4:$B$60,2,0),"")</f>
        <v>ＰＴＡとの連携</v>
      </c>
      <c r="AA11" s="96" t="str" cm="1">
        <f t="array" aca="1" ref="AA11" ca="1">IFERROR(VLOOKUP(INDIRECT("G11"),'18'!$A$4:$B$60,2,0),"")</f>
        <v>地域社会・環境の理解と連携</v>
      </c>
      <c r="AD11" s="97"/>
      <c r="AE11" s="97"/>
      <c r="AF11" s="97"/>
      <c r="AG11" s="97"/>
      <c r="AH11" s="97"/>
      <c r="AI11" s="97"/>
      <c r="AJ11" s="97"/>
      <c r="AK11" s="97"/>
      <c r="AL11" s="97"/>
      <c r="AM11" s="97"/>
      <c r="AN11" s="97"/>
      <c r="AO11" s="97"/>
      <c r="AP11" s="97"/>
    </row>
    <row r="12" spans="1:42" ht="15" customHeight="1" x14ac:dyDescent="0.15">
      <c r="A12" s="36"/>
      <c r="B12" s="40">
        <v>4</v>
      </c>
      <c r="C12" s="135"/>
      <c r="D12" s="135"/>
      <c r="E12" s="135"/>
      <c r="F12" s="135"/>
      <c r="G12" s="135"/>
      <c r="H12" s="136" t="str">
        <f t="shared" ca="1" si="0"/>
        <v xml:space="preserve">    </v>
      </c>
      <c r="I12" s="137"/>
      <c r="J12" s="138"/>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36" t="str">
        <f t="shared" ca="1" si="0"/>
        <v xml:space="preserve">    </v>
      </c>
      <c r="I13" s="137"/>
      <c r="J13" s="138"/>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COUNTIF($E$9:$G$60,AD12)</f>
        <v>1</v>
      </c>
      <c r="AE13" s="125">
        <f t="shared" ref="AE13:AP13" si="2">COUNTIF($E$9:$G$60,AE12)</f>
        <v>1</v>
      </c>
      <c r="AF13" s="125">
        <f t="shared" si="2"/>
        <v>1</v>
      </c>
      <c r="AG13" s="125">
        <f t="shared" si="2"/>
        <v>1</v>
      </c>
      <c r="AH13" s="125">
        <f t="shared" si="2"/>
        <v>1</v>
      </c>
      <c r="AI13" s="125">
        <f t="shared" si="2"/>
        <v>1</v>
      </c>
      <c r="AJ13" s="125">
        <f t="shared" si="2"/>
        <v>1</v>
      </c>
      <c r="AK13" s="125">
        <f t="shared" si="2"/>
        <v>1</v>
      </c>
      <c r="AL13" s="125">
        <f t="shared" si="2"/>
        <v>1</v>
      </c>
      <c r="AM13" s="125">
        <f t="shared" si="2"/>
        <v>1</v>
      </c>
      <c r="AN13" s="125">
        <f t="shared" si="2"/>
        <v>1</v>
      </c>
      <c r="AO13" s="125">
        <f t="shared" si="2"/>
        <v>1</v>
      </c>
      <c r="AP13" s="125">
        <f t="shared" si="2"/>
        <v>3</v>
      </c>
    </row>
    <row r="14" spans="1:42" ht="15" customHeight="1" x14ac:dyDescent="0.15">
      <c r="A14" s="36"/>
      <c r="B14" s="40">
        <v>6</v>
      </c>
      <c r="C14" s="135"/>
      <c r="D14" s="135"/>
      <c r="E14" s="135"/>
      <c r="F14" s="135"/>
      <c r="G14" s="135"/>
      <c r="H14" s="136" t="str">
        <f t="shared" ca="1" si="0"/>
        <v xml:space="preserve">    </v>
      </c>
      <c r="I14" s="137"/>
      <c r="J14" s="138"/>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97"/>
      <c r="AE14" s="97"/>
      <c r="AF14" s="97"/>
      <c r="AG14" s="97"/>
      <c r="AH14" s="97"/>
      <c r="AI14" s="97"/>
      <c r="AJ14" s="97"/>
      <c r="AK14" s="97"/>
      <c r="AL14" s="97"/>
      <c r="AM14" s="97"/>
      <c r="AN14" s="97"/>
      <c r="AO14" s="97"/>
      <c r="AP14" s="97"/>
    </row>
    <row r="15" spans="1:42" ht="15" customHeight="1" x14ac:dyDescent="0.15">
      <c r="A15" s="36"/>
      <c r="B15" s="40">
        <v>7</v>
      </c>
      <c r="C15" s="135"/>
      <c r="D15" s="135"/>
      <c r="E15" s="135"/>
      <c r="F15" s="135"/>
      <c r="G15" s="135"/>
      <c r="H15" s="136" t="str">
        <f t="shared" ca="1" si="0"/>
        <v xml:space="preserve">    </v>
      </c>
      <c r="I15" s="137"/>
      <c r="J15" s="138"/>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v>5</v>
      </c>
      <c r="D16" s="135"/>
      <c r="E16" s="135">
        <v>26</v>
      </c>
      <c r="F16" s="135"/>
      <c r="G16" s="135"/>
      <c r="H16" s="136" t="str">
        <f t="shared" ca="1" si="0"/>
        <v xml:space="preserve">児童生徒理解    </v>
      </c>
      <c r="I16" s="137" t="s">
        <v>300</v>
      </c>
      <c r="J16" s="138"/>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児童生徒理解</v>
      </c>
      <c r="Z16" s="96" t="str" cm="1">
        <f t="array" aca="1" ref="Z16" ca="1">IFERROR(VLOOKUP(INDIRECT("F16"),'18'!$A$4:$B$60,2,0),"")</f>
        <v/>
      </c>
      <c r="AA16" s="96" t="str" cm="1">
        <f t="array" aca="1" ref="AA16" ca="1">IFERROR(VLOOKUP(INDIRECT("G16"),'18'!$A$4:$B$60,2,0),"")</f>
        <v/>
      </c>
      <c r="AD16" s="125">
        <f>COUNTIF($E$9:$G$60,AD15)</f>
        <v>1</v>
      </c>
      <c r="AE16" s="125">
        <f t="shared" ref="AE16:AP16" si="3">COUNTIF($E$9:$G$60,AE15)</f>
        <v>1</v>
      </c>
      <c r="AF16" s="125">
        <f t="shared" si="3"/>
        <v>1</v>
      </c>
      <c r="AG16" s="125">
        <f t="shared" si="3"/>
        <v>1</v>
      </c>
      <c r="AH16" s="125">
        <f t="shared" si="3"/>
        <v>1</v>
      </c>
      <c r="AI16" s="125">
        <f t="shared" si="3"/>
        <v>1</v>
      </c>
      <c r="AJ16" s="125">
        <f t="shared" si="3"/>
        <v>1</v>
      </c>
      <c r="AK16" s="125">
        <f t="shared" si="3"/>
        <v>1</v>
      </c>
      <c r="AL16" s="125">
        <f t="shared" si="3"/>
        <v>2</v>
      </c>
      <c r="AM16" s="125">
        <f t="shared" si="3"/>
        <v>1</v>
      </c>
      <c r="AN16" s="125">
        <f t="shared" si="3"/>
        <v>1</v>
      </c>
      <c r="AO16" s="125">
        <f t="shared" si="3"/>
        <v>1</v>
      </c>
      <c r="AP16" s="125">
        <f t="shared" si="3"/>
        <v>1</v>
      </c>
    </row>
    <row r="17" spans="1:42" ht="15" customHeight="1" x14ac:dyDescent="0.15">
      <c r="A17" s="36"/>
      <c r="B17" s="40">
        <v>9</v>
      </c>
      <c r="C17" s="135"/>
      <c r="D17" s="135"/>
      <c r="E17" s="135">
        <v>26</v>
      </c>
      <c r="F17" s="135"/>
      <c r="G17" s="135"/>
      <c r="H17" s="136" t="str">
        <f t="shared" ca="1" si="0"/>
        <v xml:space="preserve">児童生徒理解    </v>
      </c>
      <c r="I17" s="137" t="s">
        <v>300</v>
      </c>
      <c r="J17" s="138"/>
      <c r="K17" s="36"/>
      <c r="L17" s="36"/>
      <c r="N17" s="119">
        <v>51</v>
      </c>
      <c r="O17" s="119">
        <v>52</v>
      </c>
      <c r="P17" s="120"/>
      <c r="Q17" s="120"/>
      <c r="R17" s="120"/>
      <c r="S17" s="120"/>
      <c r="T17" s="120"/>
      <c r="U17" s="120"/>
      <c r="V17" s="120"/>
      <c r="W17" s="120"/>
      <c r="Y17" s="96" t="str" cm="1">
        <f t="array" aca="1" ref="Y17" ca="1">IFERROR(VLOOKUP(INDIRECT("E17"),'18'!$A$4:$B$60,2,0),"")</f>
        <v>児童生徒理解</v>
      </c>
      <c r="Z17" s="96" t="str" cm="1">
        <f t="array" aca="1" ref="Z17" ca="1">IFERROR(VLOOKUP(INDIRECT("F17"),'18'!$A$4:$B$60,2,0),"")</f>
        <v/>
      </c>
      <c r="AA17" s="96" t="str" cm="1">
        <f t="array" aca="1" ref="AA17" ca="1">IFERROR(VLOOKUP(INDIRECT("G17"),'18'!$A$4:$B$60,2,0),"")</f>
        <v/>
      </c>
      <c r="AD17" s="97"/>
      <c r="AE17" s="97"/>
      <c r="AF17" s="97"/>
      <c r="AG17" s="97"/>
      <c r="AH17" s="97"/>
      <c r="AI17" s="97"/>
      <c r="AJ17" s="97"/>
      <c r="AK17" s="97"/>
      <c r="AL17" s="97"/>
      <c r="AM17" s="97"/>
      <c r="AN17" s="97"/>
      <c r="AO17" s="97"/>
      <c r="AP17" s="97"/>
    </row>
    <row r="18" spans="1:42" ht="15" customHeight="1" x14ac:dyDescent="0.15">
      <c r="A18" s="36"/>
      <c r="B18" s="40">
        <v>10</v>
      </c>
      <c r="C18" s="135"/>
      <c r="D18" s="135"/>
      <c r="E18" s="135"/>
      <c r="F18" s="135"/>
      <c r="G18" s="135"/>
      <c r="H18" s="136" t="str">
        <f t="shared" ca="1" si="0"/>
        <v xml:space="preserve">    </v>
      </c>
      <c r="I18" s="137"/>
      <c r="J18" s="138"/>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36" t="str">
        <f t="shared" ca="1" si="0"/>
        <v xml:space="preserve">    </v>
      </c>
      <c r="I19" s="137"/>
      <c r="J19" s="138"/>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COUNTIF($E$9:$G$60,AD18)</f>
        <v>1</v>
      </c>
      <c r="AE19" s="125">
        <f t="shared" ref="AE19:AP19" si="4">COUNTIF($E$9:$G$60,AE18)</f>
        <v>1</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35"/>
      <c r="F20" s="135"/>
      <c r="G20" s="135"/>
      <c r="H20" s="136" t="str">
        <f t="shared" ca="1" si="0"/>
        <v xml:space="preserve">    </v>
      </c>
      <c r="I20" s="137"/>
      <c r="J20" s="138"/>
      <c r="K20" s="36"/>
      <c r="L20" s="36"/>
      <c r="N20" s="101"/>
      <c r="O20" s="97"/>
      <c r="P20" s="97"/>
      <c r="Q20" s="97"/>
      <c r="R20" s="97"/>
      <c r="S20" s="97"/>
      <c r="T20" s="97"/>
      <c r="U20" s="97"/>
      <c r="V20" s="97"/>
      <c r="W20" s="97"/>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36" t="str">
        <f t="shared" ca="1" si="0"/>
        <v xml:space="preserve">    </v>
      </c>
      <c r="I21" s="137"/>
      <c r="J21" s="138"/>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52">
        <v>35</v>
      </c>
      <c r="F22" s="152"/>
      <c r="G22" s="152"/>
      <c r="H22" s="136" t="str">
        <f t="shared" ca="1" si="0"/>
        <v xml:space="preserve">指導計画の作成(1)‐指導計画の作成‐    </v>
      </c>
      <c r="I22" s="137"/>
      <c r="J22" s="138"/>
      <c r="K22" s="36"/>
      <c r="L22" s="36"/>
      <c r="N22" s="1"/>
      <c r="Y22" s="96" t="str" cm="1">
        <f t="array" aca="1" ref="Y22" ca="1">IFERROR(VLOOKUP(INDIRECT("E22"),'18'!$A$4:$B$60,2,0),"")</f>
        <v>指導計画の作成(1)‐指導計画の作成‐</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52"/>
      <c r="F23" s="152"/>
      <c r="G23" s="152"/>
      <c r="H23" s="136" t="str">
        <f t="shared" ca="1" si="0"/>
        <v xml:space="preserve">    </v>
      </c>
      <c r="I23" s="137"/>
      <c r="J23" s="138"/>
      <c r="K23" s="36"/>
      <c r="L23" s="36"/>
      <c r="N23" s="1"/>
      <c r="Q23" s="212" cm="1">
        <f t="array" ref="Q23">SUMPRODUCT(--((ISNUMBER(E9:E60)+ISNUMBER(F9:F60)+ISNUMBER(G9:G60))&gt;0))</f>
        <v>41</v>
      </c>
      <c r="R23" s="213"/>
      <c r="S23" s="214"/>
      <c r="T23" s="97"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41</v>
      </c>
      <c r="AE23" s="214"/>
      <c r="AF23" s="222" t="s">
        <v>413</v>
      </c>
      <c r="AG23" s="171"/>
    </row>
    <row r="24" spans="1:42" ht="15" customHeight="1" x14ac:dyDescent="0.15">
      <c r="A24" s="36"/>
      <c r="B24" s="40">
        <v>16</v>
      </c>
      <c r="C24" s="135"/>
      <c r="D24" s="135"/>
      <c r="E24" s="152"/>
      <c r="F24" s="152"/>
      <c r="G24" s="152"/>
      <c r="H24" s="136" t="str">
        <f t="shared" ca="1" si="0"/>
        <v xml:space="preserve">    </v>
      </c>
      <c r="I24" s="137"/>
      <c r="J24" s="138"/>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52"/>
      <c r="F25" s="152"/>
      <c r="G25" s="152"/>
      <c r="H25" s="136" t="str">
        <f t="shared" ca="1" si="0"/>
        <v xml:space="preserve">    </v>
      </c>
      <c r="I25" s="137"/>
      <c r="J25" s="138"/>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52">
        <v>7</v>
      </c>
      <c r="F26" s="152"/>
      <c r="G26" s="152"/>
      <c r="H26" s="136" t="str">
        <f t="shared" ca="1" si="0"/>
        <v xml:space="preserve">学校段階等間の接続    </v>
      </c>
      <c r="I26" s="137"/>
      <c r="J26" s="138"/>
      <c r="K26" s="36"/>
      <c r="L26" s="36"/>
      <c r="N26" s="223"/>
      <c r="O26" s="223"/>
      <c r="P26" s="223"/>
      <c r="Q26" s="223"/>
      <c r="R26" s="223"/>
      <c r="S26" s="223"/>
      <c r="T26" s="223"/>
      <c r="U26" s="223"/>
      <c r="V26" s="223"/>
      <c r="W26" s="223"/>
      <c r="X26" s="106"/>
      <c r="Y26" s="96" t="str" cm="1">
        <f t="array" aca="1" ref="Y26" ca="1">IFERROR(VLOOKUP(INDIRECT("E26"),'18'!$A$4:$B$60,2,0),"")</f>
        <v>学校段階等間の接続</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52">
        <v>8</v>
      </c>
      <c r="F27" s="152"/>
      <c r="G27" s="152"/>
      <c r="H27" s="136" t="str">
        <f t="shared" ca="1" si="0"/>
        <v xml:space="preserve">様々な文書の取扱い    </v>
      </c>
      <c r="I27" s="137"/>
      <c r="J27" s="138"/>
      <c r="K27" s="36"/>
      <c r="L27" s="36"/>
      <c r="N27" s="105"/>
      <c r="O27" s="105"/>
      <c r="P27" s="105"/>
      <c r="Q27" s="105"/>
      <c r="R27" s="105"/>
      <c r="S27" s="105"/>
      <c r="T27" s="105"/>
      <c r="U27" s="105"/>
      <c r="V27" s="105"/>
      <c r="W27" s="105"/>
      <c r="X27" s="106"/>
      <c r="Y27" s="96" t="str" cm="1">
        <f t="array" aca="1" ref="Y27" ca="1">IFERROR(VLOOKUP(INDIRECT("E27"),'18'!$A$4:$B$60,2,0),"")</f>
        <v>様々な文書の取扱い</v>
      </c>
      <c r="Z27" s="96" t="str" cm="1">
        <f t="array" aca="1" ref="Z27" ca="1">IFERROR(VLOOKUP(INDIRECT("F27"),'18'!$A$4:$B$60,2,0),"")</f>
        <v/>
      </c>
      <c r="AA27" s="96" t="str" cm="1">
        <f t="array" aca="1" ref="AA27" ca="1">IFERROR(VLOOKUP(INDIRECT("G27"),'18'!$A$4:$B$60,2,0),"")</f>
        <v/>
      </c>
      <c r="AD27" s="212" cm="1">
        <f t="array" aca="1" ref="AD27" ca="1">INDIRECT("Q23")</f>
        <v>41</v>
      </c>
      <c r="AE27" s="214"/>
      <c r="AF27" s="97" t="s">
        <v>406</v>
      </c>
    </row>
    <row r="28" spans="1:42" ht="15" customHeight="1" x14ac:dyDescent="0.15">
      <c r="A28" s="36"/>
      <c r="B28" s="40">
        <v>20</v>
      </c>
      <c r="C28" s="135"/>
      <c r="D28" s="135"/>
      <c r="E28" s="152">
        <v>9</v>
      </c>
      <c r="F28" s="152"/>
      <c r="G28" s="152"/>
      <c r="H28" s="136" t="str">
        <f t="shared" ca="1" si="0"/>
        <v xml:space="preserve">育成を目指す資質・能力    </v>
      </c>
      <c r="I28" s="137"/>
      <c r="J28" s="138"/>
      <c r="K28" s="36"/>
      <c r="L28" s="36"/>
      <c r="Y28" s="96" t="str" cm="1">
        <f t="array" aca="1" ref="Y28" ca="1">IFERROR(VLOOKUP(INDIRECT("E28"),'18'!$A$4:$B$60,2,0),"")</f>
        <v>育成を目指す資質・能力</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52">
        <v>10</v>
      </c>
      <c r="F29" s="152"/>
      <c r="G29" s="152"/>
      <c r="H29" s="136" t="str">
        <f t="shared" ca="1" si="0"/>
        <v xml:space="preserve">主体的・対話的で深い学びの実現    </v>
      </c>
      <c r="I29" s="137"/>
      <c r="J29" s="138"/>
      <c r="K29" s="36"/>
      <c r="L29" s="36"/>
      <c r="Y29" s="96" t="str" cm="1">
        <f t="array" aca="1" ref="Y29" ca="1">IFERROR(VLOOKUP(INDIRECT("E29"),'18'!$A$4:$B$60,2,0),"")</f>
        <v>主体的・対話的で深い学びの実現</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52">
        <v>11</v>
      </c>
      <c r="F30" s="152"/>
      <c r="G30" s="152"/>
      <c r="H30" s="136" t="str">
        <f t="shared" ca="1" si="0"/>
        <v xml:space="preserve">言語環境の整備と言語活動の充実    </v>
      </c>
      <c r="I30" s="137"/>
      <c r="J30" s="138"/>
      <c r="K30" s="36"/>
      <c r="L30" s="36"/>
      <c r="Y30" s="96" t="str" cm="1">
        <f t="array" aca="1" ref="Y30" ca="1">IFERROR(VLOOKUP(INDIRECT("E30"),'18'!$A$4:$B$60,2,0),"")</f>
        <v>言語環境の整備と言語活動の充実</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52">
        <v>12</v>
      </c>
      <c r="F31" s="152"/>
      <c r="G31" s="152"/>
      <c r="H31" s="136" t="str">
        <f t="shared" ca="1" si="0"/>
        <v xml:space="preserve">道徳教育    </v>
      </c>
      <c r="I31" s="137"/>
      <c r="J31" s="138"/>
      <c r="K31" s="36"/>
      <c r="L31" s="36"/>
      <c r="Y31" s="96" t="str" cm="1">
        <f t="array" aca="1" ref="Y31" ca="1">IFERROR(VLOOKUP(INDIRECT("E31"),'18'!$A$4:$B$60,2,0),"")</f>
        <v>道徳教育</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52">
        <v>13</v>
      </c>
      <c r="F32" s="152"/>
      <c r="G32" s="152"/>
      <c r="H32" s="136" t="str">
        <f t="shared" ca="1" si="0"/>
        <v xml:space="preserve">総合的な学習の時間・総合的な探究の時間    </v>
      </c>
      <c r="I32" s="137"/>
      <c r="J32" s="138"/>
      <c r="K32" s="36"/>
      <c r="L32" s="36"/>
      <c r="Y32" s="96" t="str" cm="1">
        <f t="array" aca="1" ref="Y32" ca="1">IFERROR(VLOOKUP(INDIRECT("E32"),'18'!$A$4:$B$60,2,0),"")</f>
        <v>総合的な学習の時間・総合的な探究の時間</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52">
        <v>14</v>
      </c>
      <c r="F33" s="152"/>
      <c r="G33" s="152"/>
      <c r="H33" s="136" t="str">
        <f t="shared" ca="1" si="0"/>
        <v xml:space="preserve">特別活動    </v>
      </c>
      <c r="I33" s="137"/>
      <c r="J33" s="138"/>
      <c r="K33" s="36"/>
      <c r="L33" s="36"/>
      <c r="Y33" s="96" t="str" cm="1">
        <f t="array" aca="1" ref="Y33" ca="1">IFERROR(VLOOKUP(INDIRECT("E33"),'18'!$A$4:$B$60,2,0),"")</f>
        <v>特別活動</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52">
        <v>15</v>
      </c>
      <c r="F34" s="152"/>
      <c r="G34" s="152"/>
      <c r="H34" s="136" t="str">
        <f t="shared" ca="1" si="0"/>
        <v xml:space="preserve">人権教育    </v>
      </c>
      <c r="I34" s="137"/>
      <c r="J34" s="138"/>
      <c r="K34" s="36"/>
      <c r="L34" s="36"/>
      <c r="Y34" s="96" t="str" cm="1">
        <f t="array" aca="1" ref="Y34" ca="1">IFERROR(VLOOKUP(INDIRECT("E34"),'18'!$A$4:$B$60,2,0),"")</f>
        <v>人権教育</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52">
        <v>16</v>
      </c>
      <c r="F35" s="152"/>
      <c r="G35" s="152"/>
      <c r="H35" s="136" t="str">
        <f t="shared" ca="1" si="0"/>
        <v xml:space="preserve">特別支援教育    </v>
      </c>
      <c r="I35" s="137"/>
      <c r="J35" s="138"/>
      <c r="K35" s="36"/>
      <c r="L35" s="36"/>
      <c r="Y35" s="96" t="str" cm="1">
        <f t="array" aca="1" ref="Y35" ca="1">IFERROR(VLOOKUP(INDIRECT("E35"),'18'!$A$4:$B$60,2,0),"")</f>
        <v>特別支援教育</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52">
        <v>17</v>
      </c>
      <c r="F36" s="152"/>
      <c r="G36" s="152"/>
      <c r="H36" s="136" t="str">
        <f t="shared" ca="1" si="0"/>
        <v xml:space="preserve">学校保健    </v>
      </c>
      <c r="I36" s="137"/>
      <c r="J36" s="138"/>
      <c r="K36" s="36"/>
      <c r="L36" s="36"/>
      <c r="Y36" s="96" t="str" cm="1">
        <f t="array" aca="1" ref="Y36" ca="1">IFERROR(VLOOKUP(INDIRECT("E36"),'18'!$A$4:$B$60,2,0),"")</f>
        <v>学校保健</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52">
        <v>18</v>
      </c>
      <c r="F37" s="152"/>
      <c r="G37" s="152"/>
      <c r="H37" s="136" t="str">
        <f t="shared" ca="1" si="0"/>
        <v xml:space="preserve">学校安全・危機管理    </v>
      </c>
      <c r="I37" s="137"/>
      <c r="J37" s="138"/>
      <c r="K37" s="36"/>
      <c r="L37" s="36"/>
      <c r="Y37" s="96" t="str" cm="1">
        <f t="array" aca="1" ref="Y37" ca="1">IFERROR(VLOOKUP(INDIRECT("E37"),'18'!$A$4:$B$60,2,0),"")</f>
        <v>学校安全・危機管理</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52">
        <v>19</v>
      </c>
      <c r="F38" s="152"/>
      <c r="G38" s="152"/>
      <c r="H38" s="136" t="str">
        <f t="shared" ca="1" si="0"/>
        <v xml:space="preserve">食育・学校給食    </v>
      </c>
      <c r="I38" s="137"/>
      <c r="J38" s="138"/>
      <c r="K38" s="36"/>
      <c r="L38" s="36"/>
      <c r="Y38" s="96" t="str" cm="1">
        <f t="array" aca="1" ref="Y38" ca="1">IFERROR(VLOOKUP(INDIRECT("E38"),'18'!$A$4:$B$60,2,0),"")</f>
        <v>食育・学校給食</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52">
        <v>20</v>
      </c>
      <c r="F39" s="152"/>
      <c r="G39" s="152"/>
      <c r="H39" s="136" t="str">
        <f t="shared" ca="1" si="0"/>
        <v xml:space="preserve">情報教育    </v>
      </c>
      <c r="I39" s="137"/>
      <c r="J39" s="138"/>
      <c r="K39" s="36"/>
      <c r="L39" s="36"/>
      <c r="Y39" s="96" t="str" cm="1">
        <f t="array" aca="1" ref="Y39" ca="1">IFERROR(VLOOKUP(INDIRECT("E39"),'18'!$A$4:$B$60,2,0),"")</f>
        <v>情報教育</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52">
        <v>21</v>
      </c>
      <c r="F40" s="152"/>
      <c r="G40" s="152"/>
      <c r="H40" s="136" t="str">
        <f t="shared" ca="1" si="0"/>
        <v xml:space="preserve">キャリア教育    </v>
      </c>
      <c r="I40" s="137"/>
      <c r="J40" s="138"/>
      <c r="K40" s="36"/>
      <c r="L40" s="36"/>
      <c r="Y40" s="96" t="str" cm="1">
        <f t="array" aca="1" ref="Y40" ca="1">IFERROR(VLOOKUP(INDIRECT("E40"),'18'!$A$4:$B$60,2,0),"")</f>
        <v>キャリア教育</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52">
        <v>22</v>
      </c>
      <c r="F41" s="152"/>
      <c r="G41" s="152"/>
      <c r="H41" s="136" t="str">
        <f t="shared" ca="1" si="0"/>
        <v xml:space="preserve">伝統文化    </v>
      </c>
      <c r="I41" s="137"/>
      <c r="J41" s="138"/>
      <c r="K41" s="36"/>
      <c r="L41" s="36"/>
      <c r="Y41" s="96" t="str" cm="1">
        <f t="array" aca="1" ref="Y41" ca="1">IFERROR(VLOOKUP(INDIRECT("E41"),'18'!$A$4:$B$60,2,0),"")</f>
        <v>伝統文化</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52">
        <v>23</v>
      </c>
      <c r="F42" s="152"/>
      <c r="G42" s="152"/>
      <c r="H42" s="136" t="str">
        <f t="shared" ca="1" si="0"/>
        <v xml:space="preserve">学校教育全体で進める教育活動    </v>
      </c>
      <c r="I42" s="137"/>
      <c r="J42" s="138"/>
      <c r="K42" s="36"/>
      <c r="L42" s="36"/>
      <c r="Y42" s="96" t="str" cm="1">
        <f t="array" aca="1" ref="Y42" ca="1">IFERROR(VLOOKUP(INDIRECT("E42"),'18'!$A$4:$B$60,2,0),"")</f>
        <v>学校教育全体で進める教育活動</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52">
        <v>24</v>
      </c>
      <c r="F43" s="152"/>
      <c r="G43" s="152"/>
      <c r="H43" s="136" t="str">
        <f t="shared" ca="1" si="0"/>
        <v xml:space="preserve">生徒指導    </v>
      </c>
      <c r="I43" s="137"/>
      <c r="J43" s="138"/>
      <c r="K43" s="36"/>
      <c r="L43" s="36"/>
      <c r="Y43" s="96" t="str" cm="1">
        <f t="array" aca="1" ref="Y43" ca="1">IFERROR(VLOOKUP(INDIRECT("E43"),'18'!$A$4:$B$60,2,0),"")</f>
        <v>生徒指導</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52">
        <v>25</v>
      </c>
      <c r="F44" s="152"/>
      <c r="G44" s="152"/>
      <c r="H44" s="136" t="str">
        <f t="shared" ca="1" si="0"/>
        <v xml:space="preserve">基本的な生活習慣とその指導    </v>
      </c>
      <c r="I44" s="137"/>
      <c r="J44" s="138"/>
      <c r="K44" s="36"/>
      <c r="L44" s="36"/>
      <c r="Y44" s="96" t="str" cm="1">
        <f t="array" aca="1" ref="Y44" ca="1">IFERROR(VLOOKUP(INDIRECT("E44"),'18'!$A$4:$B$60,2,0),"")</f>
        <v>基本的な生活習慣とその指導</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52">
        <v>26</v>
      </c>
      <c r="F45" s="152"/>
      <c r="G45" s="152"/>
      <c r="H45" s="136" t="str">
        <f t="shared" ca="1" si="0"/>
        <v xml:space="preserve">児童生徒理解    </v>
      </c>
      <c r="I45" s="137"/>
      <c r="J45" s="138"/>
      <c r="K45" s="36"/>
      <c r="L45" s="36"/>
      <c r="Y45" s="96" t="str" cm="1">
        <f t="array" aca="1" ref="Y45" ca="1">IFERROR(VLOOKUP(INDIRECT("E45"),'18'!$A$4:$B$60,2,0),"")</f>
        <v>児童生徒理解</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52">
        <v>27</v>
      </c>
      <c r="F46" s="152"/>
      <c r="G46" s="152"/>
      <c r="H46" s="136" t="str">
        <f t="shared" ca="1" si="0"/>
        <v xml:space="preserve">児童生徒の問題行動    </v>
      </c>
      <c r="I46" s="137"/>
      <c r="J46" s="138"/>
      <c r="K46" s="36"/>
      <c r="L46" s="36"/>
      <c r="Y46" s="96" t="str" cm="1">
        <f t="array" aca="1" ref="Y46" ca="1">IFERROR(VLOOKUP(INDIRECT("E46"),'18'!$A$4:$B$60,2,0),"")</f>
        <v>児童生徒の問題行動</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52">
        <v>28</v>
      </c>
      <c r="F47" s="152"/>
      <c r="G47" s="152"/>
      <c r="H47" s="136" t="str">
        <f t="shared" ca="1" si="0"/>
        <v xml:space="preserve">教育相談    </v>
      </c>
      <c r="I47" s="137"/>
      <c r="J47" s="138"/>
      <c r="K47" s="36"/>
      <c r="L47" s="36"/>
      <c r="Y47" s="96" t="str" cm="1">
        <f t="array" aca="1" ref="Y47" ca="1">IFERROR(VLOOKUP(INDIRECT("E47"),'18'!$A$4:$B$60,2,0),"")</f>
        <v>教育相談</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52">
        <v>29</v>
      </c>
      <c r="F48" s="152"/>
      <c r="G48" s="152"/>
      <c r="H48" s="136" t="str">
        <f t="shared" ca="1" si="0"/>
        <v xml:space="preserve">不登校・いじめ    </v>
      </c>
      <c r="I48" s="137"/>
      <c r="J48" s="138"/>
      <c r="K48" s="36"/>
      <c r="L48" s="36"/>
      <c r="Y48" s="96" t="str" cm="1">
        <f t="array" aca="1" ref="Y48" ca="1">IFERROR(VLOOKUP(INDIRECT("E48"),'18'!$A$4:$B$60,2,0),"")</f>
        <v>不登校・いじめ</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52">
        <v>30</v>
      </c>
      <c r="F49" s="152"/>
      <c r="G49" s="152"/>
      <c r="H49" s="136" t="str">
        <f t="shared" ca="1" si="0"/>
        <v xml:space="preserve">保護者連携    </v>
      </c>
      <c r="I49" s="137"/>
      <c r="J49" s="138"/>
      <c r="K49" s="36"/>
      <c r="L49" s="36"/>
      <c r="Y49" s="96" t="str" cm="1">
        <f t="array" aca="1" ref="Y49" ca="1">IFERROR(VLOOKUP(INDIRECT("E49"),'18'!$A$4:$B$60,2,0),"")</f>
        <v>保護者連携</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52">
        <v>31</v>
      </c>
      <c r="F50" s="152"/>
      <c r="G50" s="152"/>
      <c r="H50" s="136" t="str">
        <f t="shared" ca="1" si="0"/>
        <v xml:space="preserve">学級・ホームルーム経営の意義    </v>
      </c>
      <c r="I50" s="137"/>
      <c r="J50" s="138"/>
      <c r="K50" s="36"/>
      <c r="L50" s="36"/>
      <c r="Y50" s="96" t="str" cm="1">
        <f t="array" aca="1" ref="Y50" ca="1">IFERROR(VLOOKUP(INDIRECT("E50"),'18'!$A$4:$B$60,2,0),"")</f>
        <v>学級・ホームルーム経営の意義</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52">
        <v>32</v>
      </c>
      <c r="F51" s="152"/>
      <c r="G51" s="152"/>
      <c r="H51" s="136" t="str">
        <f t="shared" ca="1" si="0"/>
        <v xml:space="preserve">学級・ホームルーム経営の実際と工夫    </v>
      </c>
      <c r="I51" s="137"/>
      <c r="J51" s="138"/>
      <c r="K51" s="36"/>
      <c r="L51" s="36"/>
      <c r="Y51" s="96" t="str" cm="1">
        <f t="array" aca="1" ref="Y51" ca="1">IFERROR(VLOOKUP(INDIRECT("E51"),'18'!$A$4:$B$60,2,0),"")</f>
        <v>学級・ホームルーム経営の実際と工夫</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52">
        <v>33</v>
      </c>
      <c r="F52" s="152"/>
      <c r="G52" s="152"/>
      <c r="H52" s="136" t="str">
        <f t="shared" ca="1" si="0"/>
        <v xml:space="preserve">保護者と連携を図った学級・ホームルーム経営    </v>
      </c>
      <c r="I52" s="137"/>
      <c r="J52" s="138"/>
      <c r="K52" s="36"/>
      <c r="L52" s="36"/>
      <c r="Y52" s="96" t="str" cm="1">
        <f t="array" aca="1" ref="Y52" ca="1">IFERROR(VLOOKUP(INDIRECT("E52"),'18'!$A$4:$B$60,2,0),"")</f>
        <v>保護者と連携を図った学級・ホームルーム経営</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52">
        <v>34</v>
      </c>
      <c r="F53" s="152"/>
      <c r="G53" s="152"/>
      <c r="H53" s="136" t="str">
        <f t="shared" ca="1" si="0"/>
        <v xml:space="preserve">学級・ホームルーム事務の処理    </v>
      </c>
      <c r="I53" s="137"/>
      <c r="J53" s="138"/>
      <c r="K53" s="36"/>
      <c r="L53" s="36"/>
      <c r="Y53" s="96" t="str" cm="1">
        <f t="array" aca="1" ref="Y53" ca="1">IFERROR(VLOOKUP(INDIRECT("E53"),'18'!$A$4:$B$60,2,0),"")</f>
        <v>学級・ホームルーム事務の処理</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52">
        <v>35</v>
      </c>
      <c r="F54" s="152"/>
      <c r="G54" s="152"/>
      <c r="H54" s="136" t="str">
        <f t="shared" ca="1" si="0"/>
        <v xml:space="preserve">指導計画の作成(1)‐指導計画の作成‐    </v>
      </c>
      <c r="I54" s="137"/>
      <c r="J54" s="138"/>
      <c r="K54" s="36"/>
      <c r="L54" s="36"/>
      <c r="Y54" s="96" t="str" cm="1">
        <f t="array" aca="1" ref="Y54" ca="1">IFERROR(VLOOKUP(INDIRECT("E54"),'18'!$A$4:$B$60,2,0),"")</f>
        <v>指導計画の作成(1)‐指導計画の作成‐</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v>36</v>
      </c>
      <c r="F55" s="135"/>
      <c r="G55" s="135"/>
      <c r="H55" s="136" t="str">
        <f t="shared" ca="1" si="0"/>
        <v xml:space="preserve">指導計画の作成(2)‐学習指導案の作成‐    </v>
      </c>
      <c r="I55" s="137"/>
      <c r="J55" s="138"/>
      <c r="K55" s="36"/>
      <c r="L55" s="36"/>
      <c r="Y55" s="96" t="str" cm="1">
        <f t="array" aca="1" ref="Y55" ca="1">IFERROR(VLOOKUP(INDIRECT("E55"),'18'!$A$4:$B$60,2,0),"")</f>
        <v>指導計画の作成(2)‐学習指導案の作成‐</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v>37</v>
      </c>
      <c r="F56" s="135"/>
      <c r="G56" s="135"/>
      <c r="H56" s="136" t="str">
        <f t="shared" ca="1" si="0"/>
        <v xml:space="preserve">研究授業(1)‐課題の発見‐    </v>
      </c>
      <c r="I56" s="137"/>
      <c r="J56" s="138"/>
      <c r="K56" s="36"/>
      <c r="L56" s="36"/>
      <c r="Y56" s="96" t="str" cm="1">
        <f t="array" aca="1" ref="Y56" ca="1">IFERROR(VLOOKUP(INDIRECT("E56"),'18'!$A$4:$B$60,2,0),"")</f>
        <v>研究授業(1)‐課題の発見‐</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v>38</v>
      </c>
      <c r="F57" s="135"/>
      <c r="G57" s="135"/>
      <c r="H57" s="136" t="str">
        <f t="shared" ca="1" si="0"/>
        <v xml:space="preserve">研究授業(2)‐事前・事後研究‐    </v>
      </c>
      <c r="I57" s="137"/>
      <c r="J57" s="138"/>
      <c r="K57" s="36"/>
      <c r="L57" s="36"/>
      <c r="Y57" s="96" t="str" cm="1">
        <f t="array" aca="1" ref="Y57" ca="1">IFERROR(VLOOKUP(INDIRECT("E57"),'18'!$A$4:$B$60,2,0),"")</f>
        <v>研究授業(2)‐事前・事後研究‐</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v>39</v>
      </c>
      <c r="F58" s="135"/>
      <c r="G58" s="135"/>
      <c r="H58" s="136" t="str">
        <f t="shared" ca="1" si="0"/>
        <v xml:space="preserve">研究授業(3)‐課題の整理‐    </v>
      </c>
      <c r="I58" s="137"/>
      <c r="J58" s="138"/>
      <c r="K58" s="36"/>
      <c r="L58" s="36"/>
      <c r="Y58" s="96" t="str" cm="1">
        <f t="array" aca="1" ref="Y58" ca="1">IFERROR(VLOOKUP(INDIRECT("E58"),'18'!$A$4:$B$60,2,0),"")</f>
        <v>研究授業(3)‐課題の整理‐</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v>40</v>
      </c>
      <c r="F59" s="135"/>
      <c r="G59" s="135"/>
      <c r="H59" s="136" t="str">
        <f t="shared" ca="1" si="0"/>
        <v xml:space="preserve">授業参観（教科）(1)‐授業改善に生かす視点‐    </v>
      </c>
      <c r="I59" s="137"/>
      <c r="J59" s="138"/>
      <c r="K59" s="36"/>
      <c r="L59" s="36"/>
      <c r="Y59" s="96" t="str" cm="1">
        <f t="array" aca="1" ref="Y59" ca="1">IFERROR(VLOOKUP(INDIRECT("E59"),'18'!$A$4:$B$60,2,0),"")</f>
        <v>授業参観（教科）(1)‐授業改善に生かす視点‐</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v>41</v>
      </c>
      <c r="F60" s="135"/>
      <c r="G60" s="135"/>
      <c r="H60" s="136" t="str">
        <f t="shared" ca="1" si="0"/>
        <v xml:space="preserve">授業参観（教科）(2)‐教科教育の基礎技術‐    </v>
      </c>
      <c r="I60" s="137"/>
      <c r="J60" s="138"/>
      <c r="K60" s="36"/>
      <c r="L60" s="36"/>
      <c r="Y60" s="96" t="str" cm="1">
        <f t="array" aca="1" ref="Y60" ca="1">IFERROR(VLOOKUP(INDIRECT("E60"),'18'!$A$4:$B$60,2,0),"")</f>
        <v>授業参観（教科）(2)‐教科教育の基礎技術‐</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422</v>
      </c>
      <c r="J68" s="221"/>
      <c r="K68" s="36"/>
      <c r="L68" s="115"/>
      <c r="M68" s="116"/>
      <c r="N68" s="93" t="s">
        <v>418</v>
      </c>
    </row>
    <row r="69" spans="1:27" ht="15" customHeight="1" thickBot="1" x14ac:dyDescent="0.2">
      <c r="A69" s="36"/>
      <c r="B69" s="107"/>
      <c r="C69" s="109"/>
      <c r="D69" s="109"/>
      <c r="E69" s="215">
        <v>42</v>
      </c>
      <c r="F69" s="215"/>
      <c r="G69" s="215"/>
      <c r="H69" s="136" t="str" cm="1">
        <f t="array" aca="1" ref="H69" ca="1">IFERROR(VLOOKUP(INDIRECT("E69"),'18'!$A$4:$B$60,2,0),"")</f>
        <v>授業参観（教科）(3)‐授業における児童生徒理解‐</v>
      </c>
      <c r="I69" s="216" t="s">
        <v>416</v>
      </c>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5"/>
      <c r="F70" s="215"/>
      <c r="G70" s="215"/>
      <c r="H70" s="136" t="str" cm="1">
        <f t="array" aca="1" ref="H70" ca="1">IFERROR(VLOOKUP(INDIRECT("E70"),'18'!$A$4:$B$60,2,0),"")</f>
        <v/>
      </c>
      <c r="I70" s="216"/>
      <c r="J70" s="216"/>
      <c r="K70" s="36"/>
      <c r="L70" s="115"/>
      <c r="N70" s="217" t="s">
        <v>402</v>
      </c>
      <c r="O70" s="217"/>
      <c r="P70" s="218"/>
      <c r="Q70" s="212">
        <f ca="1">52-Q10</f>
        <v>11</v>
      </c>
      <c r="R70" s="213"/>
      <c r="S70" s="214"/>
      <c r="T70" s="98" t="s">
        <v>419</v>
      </c>
      <c r="U70" s="97"/>
      <c r="V70" s="97"/>
      <c r="W70" s="97"/>
      <c r="Y70" s="117"/>
      <c r="Z70" s="117" t="str" cm="1">
        <f t="array" aca="1" ref="Z70" ca="1">IFERROR(VLOOKUP(INDIRECT("F10"),'18'!$A$4:$B$60,2,0),"")</f>
        <v>学校運営と校務分掌</v>
      </c>
      <c r="AA70" s="117" t="str" cm="1">
        <f t="array" aca="1" ref="AA70" ca="1">IFERROR(VLOOKUP(INDIRECT("G10"),'18'!$A$4:$B$60,2,0),"")</f>
        <v/>
      </c>
    </row>
    <row r="71" spans="1:27" ht="15" customHeight="1" x14ac:dyDescent="0.15">
      <c r="A71" s="36"/>
      <c r="B71" s="107"/>
      <c r="C71" s="109"/>
      <c r="D71" s="109"/>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9"/>
      <c r="D72" s="109"/>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5"/>
      <c r="F76" s="215"/>
      <c r="G76" s="215"/>
      <c r="H76" s="136" t="str" cm="1">
        <f t="array" aca="1" ref="H76" ca="1">IFERROR(VLOOKUP(INDIRECT("E76"),'18'!$A$4:$B$60,2,0),"")</f>
        <v/>
      </c>
      <c r="I76" s="216"/>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児童生徒理解</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5"/>
      <c r="F77" s="215"/>
      <c r="G77" s="215"/>
      <c r="H77" s="136" t="str" cm="1">
        <f t="array" aca="1" ref="H77" ca="1">IFERROR(VLOOKUP(INDIRECT("E77"),'18'!$A$4:$B$60,2,0),"")</f>
        <v/>
      </c>
      <c r="I77" s="216"/>
      <c r="J77" s="216"/>
      <c r="K77" s="36"/>
      <c r="L77" s="115"/>
      <c r="N77" s="122">
        <v>51</v>
      </c>
      <c r="O77" s="122">
        <v>52</v>
      </c>
      <c r="P77" s="123"/>
      <c r="Q77" s="123"/>
      <c r="R77" s="123"/>
      <c r="S77" s="123"/>
      <c r="T77" s="123"/>
      <c r="U77" s="123"/>
      <c r="V77" s="123"/>
      <c r="W77" s="123"/>
      <c r="Y77" s="117" t="str" cm="1">
        <f t="array" aca="1" ref="Y77" ca="1">IFERROR(VLOOKUP(INDIRECT("E17"),'18'!$A$4:$B$60,2,0),"")</f>
        <v>児童生徒理解</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5"/>
      <c r="F82" s="215"/>
      <c r="G82" s="215"/>
      <c r="H82" s="136" t="str" cm="1">
        <f t="array" aca="1" ref="H82" ca="1">IFERROR(VLOOKUP(INDIRECT("E82"),'18'!$A$4:$B$60,2,0),"")</f>
        <v/>
      </c>
      <c r="I82" s="216" t="s">
        <v>52</v>
      </c>
      <c r="J82" s="216"/>
      <c r="K82" s="36"/>
      <c r="L82" s="115"/>
      <c r="Y82" s="117" t="str" cm="1">
        <f t="array" aca="1" ref="Y82" ca="1">IFERROR(VLOOKUP(INDIRECT("E22"),'18'!$A$4:$B$60,2,0),"")</f>
        <v>指導計画の作成(1)‐指導計画の作成‐</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selectUnlockedCells="1"/>
  <mergeCells count="54">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 ref="I77:J77"/>
    <mergeCell ref="E78:G78"/>
    <mergeCell ref="I78:J78"/>
    <mergeCell ref="E79:G79"/>
    <mergeCell ref="I79:J79"/>
    <mergeCell ref="E74:G74"/>
    <mergeCell ref="I74:J74"/>
    <mergeCell ref="E75:G75"/>
    <mergeCell ref="I75:J75"/>
    <mergeCell ref="E76:G76"/>
    <mergeCell ref="I76:J76"/>
    <mergeCell ref="E71:G71"/>
    <mergeCell ref="I71:J71"/>
    <mergeCell ref="E72:G72"/>
    <mergeCell ref="I72:J72"/>
    <mergeCell ref="E73:G73"/>
    <mergeCell ref="I73:J73"/>
    <mergeCell ref="AD23:AE23"/>
    <mergeCell ref="AF23:AG23"/>
    <mergeCell ref="N25:W26"/>
    <mergeCell ref="AD27:AE27"/>
    <mergeCell ref="E69:G69"/>
    <mergeCell ref="I69:J69"/>
    <mergeCell ref="C64:J6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s>
  <phoneticPr fontId="7"/>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39"/>
  <sheetViews>
    <sheetView view="pageBreakPreview" zoomScale="80" zoomScaleNormal="100" zoomScaleSheetLayoutView="80" workbookViewId="0"/>
  </sheetViews>
  <sheetFormatPr defaultRowHeight="13.5" x14ac:dyDescent="0.15"/>
  <cols>
    <col min="1" max="1" width="1.875" style="36" customWidth="1"/>
    <col min="2" max="2" width="4.625" style="36" customWidth="1"/>
    <col min="3" max="3" width="4.625" style="37" customWidth="1"/>
    <col min="4" max="4" width="4.625" style="36" customWidth="1"/>
    <col min="5" max="5" width="5.625" style="36" customWidth="1"/>
    <col min="6" max="6" width="56.125" style="36" customWidth="1"/>
    <col min="7" max="7" width="21.5" style="36" customWidth="1"/>
    <col min="8" max="8" width="32.5" style="36" customWidth="1"/>
    <col min="9" max="9" width="1.75" style="36" customWidth="1"/>
    <col min="11" max="11" width="17.625" bestFit="1" customWidth="1"/>
  </cols>
  <sheetData>
    <row r="2" spans="1:10" ht="21" customHeight="1" thickBot="1" x14ac:dyDescent="0.2">
      <c r="B2" s="239" t="s">
        <v>224</v>
      </c>
      <c r="C2" s="240"/>
      <c r="D2" s="241"/>
      <c r="E2" s="241"/>
      <c r="F2" s="241"/>
      <c r="G2" s="241"/>
      <c r="H2" s="241"/>
    </row>
    <row r="3" spans="1:10" ht="23.25" customHeight="1" thickBot="1" x14ac:dyDescent="0.2">
      <c r="B3" s="73"/>
      <c r="C3" s="73"/>
      <c r="D3" s="73"/>
      <c r="E3" s="73"/>
      <c r="F3" s="69"/>
      <c r="G3" s="74" t="s">
        <v>233</v>
      </c>
      <c r="H3" s="126" t="s">
        <v>454</v>
      </c>
    </row>
    <row r="4" spans="1:10" ht="9.75" customHeight="1" thickBot="1" x14ac:dyDescent="0.2">
      <c r="B4" s="73"/>
      <c r="C4" s="73"/>
      <c r="D4" s="73"/>
      <c r="E4" s="73"/>
      <c r="F4" s="69"/>
      <c r="G4" s="74"/>
      <c r="H4" s="69"/>
    </row>
    <row r="5" spans="1:10" ht="22.5" customHeight="1" thickBot="1" x14ac:dyDescent="0.2">
      <c r="B5" s="73"/>
      <c r="C5" s="73"/>
      <c r="D5" s="73"/>
      <c r="E5" s="73"/>
      <c r="F5" s="69"/>
      <c r="G5" s="74" t="s">
        <v>234</v>
      </c>
      <c r="H5" s="126" t="s">
        <v>449</v>
      </c>
    </row>
    <row r="6" spans="1:10" ht="12" customHeight="1" x14ac:dyDescent="0.15">
      <c r="B6" s="73"/>
      <c r="C6" s="73"/>
      <c r="D6" s="73"/>
      <c r="E6" s="73"/>
      <c r="F6" s="69"/>
      <c r="G6" s="74"/>
      <c r="H6" s="75"/>
    </row>
    <row r="7" spans="1:10" ht="17.25" customHeight="1" x14ac:dyDescent="0.15">
      <c r="A7" s="132"/>
      <c r="B7" s="139" t="s">
        <v>0</v>
      </c>
      <c r="C7" s="139" t="s">
        <v>1</v>
      </c>
      <c r="D7" s="242" t="s">
        <v>13</v>
      </c>
      <c r="E7" s="242"/>
      <c r="F7" s="139" t="s">
        <v>5</v>
      </c>
      <c r="G7" s="139" t="s">
        <v>7</v>
      </c>
      <c r="H7" s="139" t="s">
        <v>8</v>
      </c>
    </row>
    <row r="8" spans="1:10" ht="17.25" customHeight="1" x14ac:dyDescent="0.15">
      <c r="A8" s="132"/>
      <c r="B8" s="140" cm="1">
        <f t="array" aca="1" ref="B8" ca="1">IFERROR(VLOOKUP(INDIRECT("D8"),'20'!$A$3:$C$76,2,0),"")</f>
        <v>4</v>
      </c>
      <c r="C8" s="140" cm="1">
        <f t="array" aca="1" ref="C8" ca="1">IFERROR(VLOOKUP(INDIRECT("D8"),'20'!$A$3:$C$76,3,0),"")</f>
        <v>1</v>
      </c>
      <c r="D8" s="233">
        <v>1001</v>
      </c>
      <c r="E8" s="233"/>
      <c r="F8" s="141" t="str">
        <f>IFERROR(VLOOKUP(D8,'20'!$D$3:$E$76,2,0),"")</f>
        <v>初任者・新規採用者研修共通「開講式等」講座（センター）</v>
      </c>
      <c r="G8" s="141" t="str">
        <f>IFERROR(VLOOKUP(D8,'20'!$D$3:$G$76,4,0),"")</f>
        <v>所属校（園）及び総合教育センター</v>
      </c>
      <c r="H8" s="142"/>
      <c r="J8" s="1"/>
    </row>
    <row r="9" spans="1:10" ht="17.25" customHeight="1" x14ac:dyDescent="0.15">
      <c r="A9" s="132"/>
      <c r="B9" s="140" cm="1">
        <f t="array" aca="1" ref="B9" ca="1">IFERROR(VLOOKUP(INDIRECT("D9"),'20'!$A$3:$C$76,2,0),"")</f>
        <v>4</v>
      </c>
      <c r="C9" s="140" cm="1">
        <f t="array" aca="1" ref="C9" ca="1">IFERROR(VLOOKUP(INDIRECT("D9"),'20'!$A$3:$C$76,3,0),"")</f>
        <v>16</v>
      </c>
      <c r="D9" s="233">
        <v>1003</v>
      </c>
      <c r="E9" s="233"/>
      <c r="F9" s="141" t="str">
        <f>IFERROR(VLOOKUP(D9,'20'!$D$3:$E$76,2,0),"")</f>
        <v>初任者・新規採用者研修共通「初任期スタート」講座ａ</v>
      </c>
      <c r="G9" s="141" t="str">
        <f>IFERROR(VLOOKUP(D9,'20'!$D$3:$G$76,4,0),"")</f>
        <v>総合教育センター</v>
      </c>
      <c r="H9" s="142"/>
      <c r="J9" s="1"/>
    </row>
    <row r="10" spans="1:10" ht="17.25" customHeight="1" x14ac:dyDescent="0.15">
      <c r="A10" s="132"/>
      <c r="B10" s="140" cm="1">
        <f t="array" aca="1" ref="B10" ca="1">IFERROR(VLOOKUP(INDIRECT("D10"),'20'!$A$3:$C$76,2,0),"")</f>
        <v>4</v>
      </c>
      <c r="C10" s="140" cm="1">
        <f t="array" aca="1" ref="C10" ca="1">IFERROR(VLOOKUP(INDIRECT("D10"),'20'!$A$3:$C$76,3,0),"")</f>
        <v>30</v>
      </c>
      <c r="D10" s="233">
        <v>1201</v>
      </c>
      <c r="E10" s="233"/>
      <c r="F10" s="141" t="str">
        <f>IFERROR(VLOOKUP(D10,'20'!$D$3:$E$76,2,0),"")</f>
        <v>初任者研修「中学校教科教育１」講座（センター）</v>
      </c>
      <c r="G10" s="141" t="str">
        <f>IFERROR(VLOOKUP(D10,'20'!$D$3:$G$76,4,0),"")</f>
        <v>総合教育センター</v>
      </c>
      <c r="H10" s="142"/>
      <c r="J10" s="1"/>
    </row>
    <row r="11" spans="1:10" ht="17.25" customHeight="1" x14ac:dyDescent="0.15">
      <c r="A11" s="132"/>
      <c r="B11" s="140" cm="1">
        <f t="array" aca="1" ref="B11" ca="1">IFERROR(VLOOKUP(INDIRECT("D11"),'20'!$A$3:$C$76,2,0),"")</f>
        <v>5</v>
      </c>
      <c r="C11" s="140" cm="1">
        <f t="array" aca="1" ref="C11" ca="1">IFERROR(VLOOKUP(INDIRECT("D11"),'20'!$A$3:$C$76,3,0),"")</f>
        <v>14</v>
      </c>
      <c r="D11" s="233">
        <v>1503</v>
      </c>
      <c r="E11" s="233"/>
      <c r="F11" s="141" t="str">
        <f>IFERROR(VLOOKUP(D11,'20'!$D$3:$E$76,2,0),"")</f>
        <v>初任者研修「学級、ホームルーム経営・教育相談・情報教育」講座ａ</v>
      </c>
      <c r="G11" s="141" t="str">
        <f>IFERROR(VLOOKUP(D11,'20'!$D$3:$G$76,4,0),"")</f>
        <v>総合教育センター</v>
      </c>
      <c r="H11" s="142"/>
      <c r="J11" s="1"/>
    </row>
    <row r="12" spans="1:10" ht="17.25" customHeight="1" x14ac:dyDescent="0.15">
      <c r="A12" s="132"/>
      <c r="B12" s="140" cm="1">
        <f t="array" aca="1" ref="B12" ca="1">IFERROR(VLOOKUP(INDIRECT("D12"),'20'!$A$3:$C$76,2,0),"")</f>
        <v>5</v>
      </c>
      <c r="C12" s="140" cm="1">
        <f t="array" aca="1" ref="C12" ca="1">IFERROR(VLOOKUP(INDIRECT("D12"),'20'!$A$3:$C$76,3,0),"")</f>
        <v>28</v>
      </c>
      <c r="D12" s="233">
        <v>1203</v>
      </c>
      <c r="E12" s="233"/>
      <c r="F12" s="141" t="str">
        <f>IFERROR(VLOOKUP(D12,'20'!$D$3:$E$76,2,0),"")</f>
        <v>初任者研修「中学校教科教育２」講座（センター）</v>
      </c>
      <c r="G12" s="141" t="str">
        <f>IFERROR(VLOOKUP(D12,'20'!$D$3:$G$76,4,0),"")</f>
        <v>所属校（園）及び総合教育センター</v>
      </c>
      <c r="H12" s="142"/>
      <c r="J12" s="1"/>
    </row>
    <row r="13" spans="1:10" ht="17.25" customHeight="1" x14ac:dyDescent="0.15">
      <c r="A13" s="132"/>
      <c r="B13" s="140" cm="1">
        <f t="array" aca="1" ref="B13" ca="1">IFERROR(VLOOKUP(INDIRECT("D13"),'20'!$A$3:$C$76,2,0),"")</f>
        <v>6</v>
      </c>
      <c r="C13" s="140" cm="1">
        <f t="array" aca="1" ref="C13" ca="1">IFERROR(VLOOKUP(INDIRECT("D13"),'20'!$A$3:$C$76,3,0),"")</f>
        <v>11</v>
      </c>
      <c r="D13" s="233">
        <v>1009</v>
      </c>
      <c r="E13" s="233"/>
      <c r="F13" s="141" t="str">
        <f>IFERROR(VLOOKUP(D13,'20'!$D$3:$E$76,2,0),"")</f>
        <v>初任者・新規採用者研修共通「健康安全教育」講座ａ</v>
      </c>
      <c r="G13" s="141" t="str">
        <f>IFERROR(VLOOKUP(D13,'20'!$D$3:$G$76,4,0),"")</f>
        <v>所属校（園）</v>
      </c>
      <c r="H13" s="142"/>
      <c r="J13" s="1"/>
    </row>
    <row r="14" spans="1:10" ht="17.25" customHeight="1" x14ac:dyDescent="0.15">
      <c r="A14" s="132"/>
      <c r="B14" s="140" cm="1">
        <f t="array" aca="1" ref="B14" ca="1">IFERROR(VLOOKUP(INDIRECT("D14"),'20'!$A$3:$C$76,2,0),"")</f>
        <v>6</v>
      </c>
      <c r="C14" s="140" cm="1">
        <f t="array" aca="1" ref="C14" ca="1">IFERROR(VLOOKUP(INDIRECT("D14"),'20'!$A$3:$C$76,3,0),"")</f>
        <v>25</v>
      </c>
      <c r="D14" s="233">
        <v>1505</v>
      </c>
      <c r="E14" s="233"/>
      <c r="F14" s="141" t="str">
        <f>IFERROR(VLOOKUP(D14,'20'!$D$3:$E$76,2,0),"")</f>
        <v>初任者研修「道徳教育・特別活動」講座ａ</v>
      </c>
      <c r="G14" s="141" t="str">
        <f>IFERROR(VLOOKUP(D14,'20'!$D$3:$G$76,4,0),"")</f>
        <v>総合教育センター</v>
      </c>
      <c r="H14" s="142"/>
      <c r="J14" s="1"/>
    </row>
    <row r="15" spans="1:10" ht="17.25" customHeight="1" x14ac:dyDescent="0.15">
      <c r="A15" s="132"/>
      <c r="B15" s="140" cm="1">
        <f t="array" aca="1" ref="B15" ca="1">IFERROR(VLOOKUP(INDIRECT("D15"),'20'!$A$3:$C$76,2,0),"")</f>
        <v>7</v>
      </c>
      <c r="C15" s="140" cm="1">
        <f t="array" aca="1" ref="C15" ca="1">IFERROR(VLOOKUP(INDIRECT("D15"),'20'!$A$3:$C$76,3,0),"")</f>
        <v>21</v>
      </c>
      <c r="D15" s="233">
        <v>1005</v>
      </c>
      <c r="E15" s="233"/>
      <c r="F15" s="141" t="str">
        <f>IFERROR(VLOOKUP(D15,'20'!$D$3:$E$76,2,0),"")</f>
        <v>初任者・新規採用者研修共通「京の伝統文化体験」講座ａ</v>
      </c>
      <c r="G15" s="141" t="str">
        <f>IFERROR(VLOOKUP(D15,'20'!$D$3:$G$76,4,0),"")</f>
        <v>所属校（園）及び京都伝統工芸大学校</v>
      </c>
      <c r="H15" s="142"/>
      <c r="J15" s="1"/>
    </row>
    <row r="16" spans="1:10" ht="17.25" customHeight="1" x14ac:dyDescent="0.15">
      <c r="A16" s="132"/>
      <c r="B16" s="140" cm="1">
        <f t="array" aca="1" ref="B16" ca="1">IFERROR(VLOOKUP(INDIRECT("D16"),'20'!$A$3:$C$76,2,0),"")</f>
        <v>7</v>
      </c>
      <c r="C16" s="140" cm="1">
        <f t="array" aca="1" ref="C16" ca="1">IFERROR(VLOOKUP(INDIRECT("D16"),'20'!$A$3:$C$76,3,0),"")</f>
        <v>28</v>
      </c>
      <c r="D16" s="233">
        <v>1205</v>
      </c>
      <c r="E16" s="233"/>
      <c r="F16" s="141" t="str">
        <f>IFERROR(VLOOKUP(D16,'20'!$D$3:$E$76,2,0),"")</f>
        <v>初任者研修「中学校教科教育３」講座（センター）</v>
      </c>
      <c r="G16" s="141" t="str">
        <f>IFERROR(VLOOKUP(D16,'20'!$D$3:$G$76,4,0),"")</f>
        <v>所属校（園）</v>
      </c>
      <c r="H16" s="142"/>
      <c r="J16" s="1"/>
    </row>
    <row r="17" spans="1:10" ht="17.25" customHeight="1" x14ac:dyDescent="0.15">
      <c r="A17" s="132"/>
      <c r="B17" s="140" cm="1">
        <f t="array" aca="1" ref="B17" ca="1">IFERROR(VLOOKUP(INDIRECT("D17"),'20'!$A$3:$C$76,2,0),"")</f>
        <v>8</v>
      </c>
      <c r="C17" s="140" cm="1">
        <f t="array" aca="1" ref="C17" ca="1">IFERROR(VLOOKUP(INDIRECT("D17"),'20'!$A$3:$C$76,3,0),"")</f>
        <v>6</v>
      </c>
      <c r="D17" s="233">
        <v>1014</v>
      </c>
      <c r="E17" s="233"/>
      <c r="F17" s="141" t="str">
        <f>IFERROR(VLOOKUP(D17,'20'!$D$3:$E$76,2,0),"")</f>
        <v>初任者・新規採用者研修共通「人権教育・生徒指導」講座（センター）</v>
      </c>
      <c r="G17" s="141" t="str">
        <f>IFERROR(VLOOKUP(D17,'20'!$D$3:$G$76,4,0),"")</f>
        <v>所属校（園）及び総合教育センター</v>
      </c>
      <c r="H17" s="142"/>
      <c r="J17" s="1"/>
    </row>
    <row r="18" spans="1:10" ht="17.25" customHeight="1" x14ac:dyDescent="0.15">
      <c r="A18" s="132"/>
      <c r="B18" s="140" cm="1">
        <f t="array" aca="1" ref="B18" ca="1">IFERROR(VLOOKUP(INDIRECT("D18"),'20'!$A$3:$C$76,2,0),"")</f>
        <v>9</v>
      </c>
      <c r="C18" s="140" cm="1">
        <f t="array" aca="1" ref="C18" ca="1">IFERROR(VLOOKUP(INDIRECT("D18"),'20'!$A$3:$C$76,3,0),"")</f>
        <v>3</v>
      </c>
      <c r="D18" s="233">
        <v>1011</v>
      </c>
      <c r="E18" s="233"/>
      <c r="F18" s="141" t="str">
        <f>IFERROR(VLOOKUP(D18,'20'!$D$3:$E$76,2,0),"")</f>
        <v>初任者・新規採用者研修共通「コミュニケーション」講座ａ</v>
      </c>
      <c r="G18" s="141" t="str">
        <f>IFERROR(VLOOKUP(D18,'20'!$D$3:$G$76,4,0),"")</f>
        <v>所属校（園）及び総合教育センター</v>
      </c>
      <c r="H18" s="142"/>
    </row>
    <row r="19" spans="1:10" ht="17.25" customHeight="1" x14ac:dyDescent="0.15">
      <c r="A19" s="132"/>
      <c r="B19" s="140" cm="1">
        <f t="array" aca="1" ref="B19" ca="1">IFERROR(VLOOKUP(INDIRECT("D19"),'20'!$A$3:$C$76,2,0),"")</f>
        <v>9</v>
      </c>
      <c r="C19" s="140" cm="1">
        <f t="array" aca="1" ref="C19" ca="1">IFERROR(VLOOKUP(INDIRECT("D19"),'20'!$A$3:$C$76,3,0),"")</f>
        <v>10</v>
      </c>
      <c r="D19" s="234">
        <v>1502</v>
      </c>
      <c r="E19" s="235"/>
      <c r="F19" s="141" t="str">
        <f>IFERROR(VLOOKUP(D19,'20'!$D$3:$E$76,2,0),"")</f>
        <v>初任者研修「総合的な学習の時間、総合的な探究の時間・社会教育」講座／リフレクション①</v>
      </c>
      <c r="G19" s="141" t="str">
        <f>IFERROR(VLOOKUP(D19,'20'!$D$3:$G$76,4,0),"")</f>
        <v>所属校（園）</v>
      </c>
      <c r="H19" s="142"/>
    </row>
    <row r="20" spans="1:10" ht="17.25" customHeight="1" x14ac:dyDescent="0.15">
      <c r="A20" s="132"/>
      <c r="B20" s="140" cm="1">
        <f t="array" aca="1" ref="B20" ca="1">IFERROR(VLOOKUP(INDIRECT("D20"),'20'!$A$3:$C$76,2,0),"")</f>
        <v>10</v>
      </c>
      <c r="C20" s="140" cm="1">
        <f t="array" aca="1" ref="C20" ca="1">IFERROR(VLOOKUP(INDIRECT("D20"),'20'!$A$3:$C$76,3,0),"")</f>
        <v>8</v>
      </c>
      <c r="D20" s="234">
        <v>1207</v>
      </c>
      <c r="E20" s="235"/>
      <c r="F20" s="141" t="str">
        <f>IFERROR(VLOOKUP(D20,'20'!$D$3:$E$76,2,0),"")</f>
        <v>初任者研修「中学校教科教育４」講座（センター）</v>
      </c>
      <c r="G20" s="141" t="str">
        <f>IFERROR(VLOOKUP(D20,'20'!$D$3:$G$76,4,0),"")</f>
        <v>総合教育センター</v>
      </c>
      <c r="H20" s="142"/>
    </row>
    <row r="21" spans="1:10" ht="17.25" customHeight="1" x14ac:dyDescent="0.15">
      <c r="A21" s="132"/>
      <c r="B21" s="140" cm="1">
        <f t="array" aca="1" ref="B21" ca="1">IFERROR(VLOOKUP(INDIRECT("D21"),'20'!$A$3:$C$76,2,0),"")</f>
        <v>10</v>
      </c>
      <c r="C21" s="140" cm="1">
        <f t="array" aca="1" ref="C21" ca="1">IFERROR(VLOOKUP(INDIRECT("D21"),'20'!$A$3:$C$76,3,0),"")</f>
        <v>15</v>
      </c>
      <c r="D21" s="234">
        <v>1214</v>
      </c>
      <c r="E21" s="235"/>
      <c r="F21" s="141" t="str">
        <f>IFERROR(VLOOKUP(D21,'20'!$D$3:$E$76,2,0),"")</f>
        <v>初任者研修「中学校キャリア教育」講座</v>
      </c>
      <c r="G21" s="141" t="str">
        <f>IFERROR(VLOOKUP(D21,'20'!$D$3:$G$76,4,0),"")</f>
        <v>所属校（園）</v>
      </c>
      <c r="H21" s="142"/>
    </row>
    <row r="22" spans="1:10" ht="17.25" customHeight="1" x14ac:dyDescent="0.15">
      <c r="A22" s="132"/>
      <c r="B22" s="140" cm="1">
        <f t="array" aca="1" ref="B22" ca="1">IFERROR(VLOOKUP(INDIRECT("D22"),'20'!$A$3:$C$76,2,0),"")</f>
        <v>11</v>
      </c>
      <c r="C22" s="140" cm="1">
        <f t="array" aca="1" ref="C22" ca="1">IFERROR(VLOOKUP(INDIRECT("D22"),'20'!$A$3:$C$76,3,0),"")</f>
        <v>5</v>
      </c>
      <c r="D22" s="234">
        <v>1213</v>
      </c>
      <c r="E22" s="235"/>
      <c r="F22" s="141" t="str">
        <f>IFERROR(VLOOKUP(D22,'20'!$D$3:$E$76,2,0),"")</f>
        <v>初任者研修「中学校授業参観」講座</v>
      </c>
      <c r="G22" s="141" t="str">
        <f>IFERROR(VLOOKUP(D22,'20'!$D$3:$G$76,4,0),"")</f>
        <v>未定</v>
      </c>
      <c r="H22" s="142"/>
    </row>
    <row r="23" spans="1:10" ht="17.25" customHeight="1" x14ac:dyDescent="0.15">
      <c r="A23" s="132"/>
      <c r="B23" s="140" cm="1">
        <f t="array" aca="1" ref="B23" ca="1">IFERROR(VLOOKUP(INDIRECT("D23"),'20'!$A$3:$C$76,2,0),"")</f>
        <v>11</v>
      </c>
      <c r="C23" s="140" cm="1">
        <f t="array" aca="1" ref="C23" ca="1">IFERROR(VLOOKUP(INDIRECT("D23"),'20'!$A$3:$C$76,3,0),"")</f>
        <v>19</v>
      </c>
      <c r="D23" s="234">
        <v>1209</v>
      </c>
      <c r="E23" s="235"/>
      <c r="F23" s="141" t="str">
        <f>IFERROR(VLOOKUP(D23,'20'!$D$3:$E$76,2,0),"")</f>
        <v>初任者研修「中学校教科教育５」講座（センター）</v>
      </c>
      <c r="G23" s="141" t="str">
        <f>IFERROR(VLOOKUP(D23,'20'!$D$3:$G$76,4,0),"")</f>
        <v>総合教育センター</v>
      </c>
      <c r="H23" s="142"/>
    </row>
    <row r="24" spans="1:10" ht="17.25" customHeight="1" x14ac:dyDescent="0.15">
      <c r="A24" s="132"/>
      <c r="B24" s="140" cm="1">
        <f t="array" aca="1" ref="B24" ca="1">IFERROR(VLOOKUP(INDIRECT("D24"),'20'!$A$3:$C$76,2,0),"")</f>
        <v>1</v>
      </c>
      <c r="C24" s="140" cm="1">
        <f t="array" aca="1" ref="C24" ca="1">IFERROR(VLOOKUP(INDIRECT("D24"),'20'!$A$3:$C$76,3,0),"")</f>
        <v>21</v>
      </c>
      <c r="D24" s="233">
        <v>1211</v>
      </c>
      <c r="E24" s="233"/>
      <c r="F24" s="141" t="str">
        <f>IFERROR(VLOOKUP(D24,'20'!$D$3:$E$76,2,0),"")</f>
        <v>初任者研修「中学校教科教育６」講座（センター）</v>
      </c>
      <c r="G24" s="141" t="str">
        <f>IFERROR(VLOOKUP(D24,'20'!$D$3:$G$76,4,0),"")</f>
        <v>所属校（園）及び総合教育センター</v>
      </c>
      <c r="H24" s="142"/>
    </row>
    <row r="25" spans="1:10" ht="17.25" customHeight="1" x14ac:dyDescent="0.15">
      <c r="A25" s="132"/>
      <c r="B25" s="140" cm="1">
        <f t="array" aca="1" ref="B25" ca="1">IFERROR(VLOOKUP(INDIRECT("D25"),'20'!$A$3:$C$76,2,0),"")</f>
        <v>1</v>
      </c>
      <c r="C25" s="140" cm="1">
        <f t="array" aca="1" ref="C25" ca="1">IFERROR(VLOOKUP(INDIRECT("D25"),'20'!$A$3:$C$76,3,0),"")</f>
        <v>28</v>
      </c>
      <c r="D25" s="236">
        <v>1501</v>
      </c>
      <c r="E25" s="236"/>
      <c r="F25" s="145" t="str">
        <f>IFERROR(VLOOKUP(D25,'20'!$D$3:$E$76,2,0),"")</f>
        <v>初任者研修「教育実践」講座／リフレクション②</v>
      </c>
      <c r="G25" s="145" t="str">
        <f>IFERROR(VLOOKUP(D25,'20'!$D$3:$G$76,4,0),"")</f>
        <v>所属校（園）</v>
      </c>
      <c r="H25" s="146"/>
    </row>
    <row r="26" spans="1:10" ht="21" customHeight="1" x14ac:dyDescent="0.15">
      <c r="A26" s="132"/>
      <c r="B26" s="237" t="s">
        <v>6</v>
      </c>
      <c r="C26" s="237"/>
      <c r="D26" s="237"/>
      <c r="E26" s="237"/>
      <c r="F26" s="237"/>
      <c r="G26" s="237"/>
      <c r="H26" s="237"/>
    </row>
    <row r="27" spans="1:10" ht="17.25" customHeight="1" x14ac:dyDescent="0.15">
      <c r="A27" s="132"/>
      <c r="B27" s="147" t="s">
        <v>0</v>
      </c>
      <c r="C27" s="147" t="s">
        <v>1</v>
      </c>
      <c r="D27" s="238" t="s">
        <v>10</v>
      </c>
      <c r="E27" s="238"/>
      <c r="F27" s="238"/>
      <c r="G27" s="147" t="s">
        <v>7</v>
      </c>
      <c r="H27" s="68" t="s">
        <v>8</v>
      </c>
    </row>
    <row r="28" spans="1:10" ht="17.25" customHeight="1" x14ac:dyDescent="0.15">
      <c r="A28" s="132"/>
      <c r="B28" s="143">
        <v>9</v>
      </c>
      <c r="C28" s="143" t="s">
        <v>236</v>
      </c>
      <c r="D28" s="232" t="s">
        <v>238</v>
      </c>
      <c r="E28" s="232"/>
      <c r="F28" s="232"/>
      <c r="G28" s="144" t="s">
        <v>455</v>
      </c>
      <c r="H28" s="143"/>
    </row>
    <row r="29" spans="1:10" ht="17.25" customHeight="1" x14ac:dyDescent="0.15">
      <c r="A29" s="132"/>
      <c r="B29" s="143"/>
      <c r="C29" s="143"/>
      <c r="D29" s="232" t="s">
        <v>237</v>
      </c>
      <c r="E29" s="232"/>
      <c r="F29" s="232"/>
      <c r="G29" s="144" t="s">
        <v>302</v>
      </c>
      <c r="H29" s="142"/>
    </row>
    <row r="30" spans="1:10" ht="14.25" thickBot="1" x14ac:dyDescent="0.2">
      <c r="B30" s="42"/>
      <c r="C30" s="71"/>
      <c r="D30" s="71"/>
      <c r="E30" s="71"/>
      <c r="F30" s="71"/>
      <c r="H30" s="107"/>
    </row>
    <row r="31" spans="1:10" x14ac:dyDescent="0.15">
      <c r="B31" s="42"/>
      <c r="C31" s="71"/>
      <c r="D31" s="71"/>
      <c r="E31" s="71"/>
      <c r="F31" s="226" t="s">
        <v>235</v>
      </c>
      <c r="G31" s="227">
        <v>20</v>
      </c>
      <c r="H31" s="229" t="s">
        <v>44</v>
      </c>
    </row>
    <row r="32" spans="1:10" ht="14.25" thickBot="1" x14ac:dyDescent="0.2">
      <c r="B32" s="42"/>
      <c r="C32" s="71"/>
      <c r="D32" s="71"/>
      <c r="E32" s="71"/>
      <c r="F32" s="226"/>
      <c r="G32" s="228"/>
      <c r="H32" s="229"/>
    </row>
    <row r="33" spans="1:9" x14ac:dyDescent="0.15">
      <c r="B33" s="42"/>
      <c r="C33" s="42"/>
      <c r="D33" s="71"/>
      <c r="E33" s="71"/>
      <c r="F33" s="71"/>
      <c r="G33" s="71"/>
    </row>
    <row r="34" spans="1:9" x14ac:dyDescent="0.15">
      <c r="C34" s="36"/>
    </row>
    <row r="35" spans="1:9" x14ac:dyDescent="0.15">
      <c r="C35" s="36"/>
    </row>
    <row r="36" spans="1:9" s="1" customFormat="1" ht="21" customHeight="1" x14ac:dyDescent="0.15">
      <c r="A36" s="36"/>
      <c r="B36" s="230" t="s">
        <v>41</v>
      </c>
      <c r="C36" s="230"/>
      <c r="D36" s="230"/>
      <c r="E36" s="230"/>
      <c r="F36" s="230"/>
      <c r="G36" s="57"/>
      <c r="H36" s="36"/>
      <c r="I36" s="36"/>
    </row>
    <row r="37" spans="1:9" s="1" customFormat="1" ht="21" customHeight="1" x14ac:dyDescent="0.15">
      <c r="A37" s="36"/>
      <c r="B37" s="230" t="s">
        <v>12</v>
      </c>
      <c r="C37" s="230"/>
      <c r="D37" s="230"/>
      <c r="E37" s="230"/>
      <c r="F37" s="230"/>
      <c r="G37" s="72"/>
      <c r="H37" s="36"/>
      <c r="I37" s="36"/>
    </row>
    <row r="38" spans="1:9" s="1" customFormat="1" ht="21" customHeight="1" x14ac:dyDescent="0.15">
      <c r="A38" s="36"/>
      <c r="B38" s="231" t="s">
        <v>11</v>
      </c>
      <c r="C38" s="231"/>
      <c r="D38" s="231"/>
      <c r="E38" s="231"/>
      <c r="F38" s="231"/>
      <c r="G38" s="231"/>
      <c r="H38" s="36"/>
      <c r="I38" s="36"/>
    </row>
    <row r="39" spans="1:9" s="1" customFormat="1" ht="20.25" customHeight="1" x14ac:dyDescent="0.15">
      <c r="A39" s="36"/>
      <c r="B39" s="230" t="s">
        <v>9</v>
      </c>
      <c r="C39" s="230"/>
      <c r="D39" s="230"/>
      <c r="E39" s="230"/>
      <c r="F39" s="230"/>
      <c r="G39" s="230"/>
      <c r="H39" s="36"/>
      <c r="I39" s="36"/>
    </row>
  </sheetData>
  <sheetProtection selectLockedCells="1" selectUnlockedCells="1"/>
  <mergeCells count="31">
    <mergeCell ref="D17:E17"/>
    <mergeCell ref="B2:H2"/>
    <mergeCell ref="D7:E7"/>
    <mergeCell ref="D8:E8"/>
    <mergeCell ref="D9:E9"/>
    <mergeCell ref="D10:E10"/>
    <mergeCell ref="D11:E11"/>
    <mergeCell ref="D12:E12"/>
    <mergeCell ref="D13:E13"/>
    <mergeCell ref="D14:E14"/>
    <mergeCell ref="D15:E15"/>
    <mergeCell ref="D16:E16"/>
    <mergeCell ref="D29:F29"/>
    <mergeCell ref="D18:E18"/>
    <mergeCell ref="D19:E19"/>
    <mergeCell ref="D20:E20"/>
    <mergeCell ref="D21:E21"/>
    <mergeCell ref="D22:E22"/>
    <mergeCell ref="D23:E23"/>
    <mergeCell ref="D24:E24"/>
    <mergeCell ref="D25:E25"/>
    <mergeCell ref="B26:H26"/>
    <mergeCell ref="D27:F27"/>
    <mergeCell ref="D28:F28"/>
    <mergeCell ref="F31:F32"/>
    <mergeCell ref="G31:G32"/>
    <mergeCell ref="H31:H32"/>
    <mergeCell ref="B39:G39"/>
    <mergeCell ref="B36:F36"/>
    <mergeCell ref="B37:F37"/>
    <mergeCell ref="B38:G38"/>
  </mergeCells>
  <phoneticPr fontId="7"/>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8"/>
  <sheetViews>
    <sheetView showZeros="0" view="pageBreakPreview" zoomScale="90" zoomScaleNormal="110" zoomScaleSheetLayoutView="90" workbookViewId="0">
      <selection activeCell="C1" sqref="C1"/>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446</v>
      </c>
    </row>
    <row r="2" spans="1:7" ht="10.5" customHeight="1" x14ac:dyDescent="0.15"/>
    <row r="3" spans="1:7" ht="18.75" x14ac:dyDescent="0.15">
      <c r="B3" s="197" t="s">
        <v>509</v>
      </c>
      <c r="C3" s="197"/>
      <c r="D3" s="197"/>
      <c r="E3" s="197"/>
      <c r="F3" s="197"/>
      <c r="G3" s="197"/>
    </row>
    <row r="4" spans="1:7" ht="7.5" customHeight="1" x14ac:dyDescent="0.15"/>
    <row r="5" spans="1:7" ht="18" customHeight="1" x14ac:dyDescent="0.15">
      <c r="D5" s="33" t="s">
        <v>239</v>
      </c>
      <c r="E5" s="178"/>
      <c r="F5" s="198"/>
      <c r="G5" s="179"/>
    </row>
    <row r="6" spans="1:7" ht="7.5" customHeight="1" x14ac:dyDescent="0.15"/>
    <row r="7" spans="1:7" ht="18" customHeight="1" x14ac:dyDescent="0.15">
      <c r="D7" s="33" t="s">
        <v>240</v>
      </c>
      <c r="E7" s="178"/>
      <c r="F7" s="198"/>
      <c r="G7" s="179"/>
    </row>
    <row r="8" spans="1:7" x14ac:dyDescent="0.15">
      <c r="G8" s="34" t="s">
        <v>241</v>
      </c>
    </row>
    <row r="9" spans="1:7" ht="9.75" customHeight="1" x14ac:dyDescent="0.15">
      <c r="G9" s="34"/>
    </row>
    <row r="10" spans="1:7" x14ac:dyDescent="0.15">
      <c r="A10" s="32" t="s">
        <v>242</v>
      </c>
      <c r="E10" s="67"/>
    </row>
    <row r="11" spans="1:7" ht="9" customHeight="1" x14ac:dyDescent="0.15"/>
    <row r="12" spans="1:7" ht="18" customHeight="1" x14ac:dyDescent="0.15">
      <c r="A12" s="199" t="s">
        <v>243</v>
      </c>
      <c r="B12" s="127"/>
      <c r="C12" s="202" t="s">
        <v>244</v>
      </c>
      <c r="D12" s="255"/>
      <c r="E12" s="256"/>
      <c r="F12" s="199" t="s">
        <v>245</v>
      </c>
      <c r="G12" s="128"/>
    </row>
    <row r="13" spans="1:7" ht="18" customHeight="1" x14ac:dyDescent="0.15">
      <c r="A13" s="200"/>
      <c r="B13" s="127"/>
      <c r="C13" s="202"/>
      <c r="D13" s="257"/>
      <c r="E13" s="258"/>
      <c r="F13" s="200"/>
      <c r="G13" s="128"/>
    </row>
    <row r="14" spans="1:7" ht="18" customHeight="1" x14ac:dyDescent="0.15">
      <c r="A14" s="200"/>
      <c r="B14" s="127"/>
      <c r="C14" s="202"/>
      <c r="D14" s="257"/>
      <c r="E14" s="258"/>
      <c r="F14" s="200"/>
      <c r="G14" s="128"/>
    </row>
    <row r="15" spans="1:7" ht="18" customHeight="1" x14ac:dyDescent="0.15">
      <c r="A15" s="200"/>
      <c r="B15" s="127"/>
      <c r="C15" s="202"/>
      <c r="D15" s="257"/>
      <c r="E15" s="258"/>
      <c r="F15" s="200"/>
      <c r="G15" s="127"/>
    </row>
    <row r="16" spans="1:7" ht="18" customHeight="1" x14ac:dyDescent="0.15">
      <c r="A16" s="200"/>
      <c r="B16" s="127"/>
      <c r="C16" s="202"/>
      <c r="D16" s="257"/>
      <c r="E16" s="258"/>
      <c r="F16" s="200"/>
      <c r="G16" s="127"/>
    </row>
    <row r="17" spans="1:10" ht="18" customHeight="1" x14ac:dyDescent="0.15">
      <c r="A17" s="201"/>
      <c r="B17" s="127"/>
      <c r="C17" s="202"/>
      <c r="D17" s="259"/>
      <c r="E17" s="260"/>
      <c r="F17" s="201"/>
      <c r="G17" s="127"/>
    </row>
    <row r="18" spans="1:10" ht="12" customHeight="1" x14ac:dyDescent="0.15">
      <c r="C18" s="67"/>
    </row>
    <row r="19" spans="1:10" x14ac:dyDescent="0.15">
      <c r="A19" s="32" t="s">
        <v>246</v>
      </c>
    </row>
    <row r="20" spans="1:10" x14ac:dyDescent="0.15">
      <c r="A20" s="189" t="s">
        <v>247</v>
      </c>
      <c r="B20" s="189"/>
    </row>
    <row r="21" spans="1:10" ht="18" customHeight="1" x14ac:dyDescent="0.15">
      <c r="A21" s="190" t="s">
        <v>248</v>
      </c>
      <c r="B21" s="190"/>
      <c r="C21" s="190" t="s">
        <v>249</v>
      </c>
      <c r="D21" s="190"/>
      <c r="E21" s="35" t="s">
        <v>250</v>
      </c>
      <c r="F21" s="191" t="s">
        <v>251</v>
      </c>
      <c r="G21" s="192"/>
    </row>
    <row r="22" spans="1:10" ht="18" customHeight="1" x14ac:dyDescent="0.15">
      <c r="A22" s="194" cm="1">
        <f t="array" aca="1" ref="A22" ca="1">INDIRECT("B12")</f>
        <v>0</v>
      </c>
      <c r="B22" s="194"/>
      <c r="C22" s="177"/>
      <c r="D22" s="177"/>
      <c r="E22" s="127"/>
      <c r="F22" s="178"/>
      <c r="G22" s="179"/>
      <c r="I22" s="27"/>
      <c r="J22" s="27"/>
    </row>
    <row r="23" spans="1:10" ht="18" customHeight="1" x14ac:dyDescent="0.15">
      <c r="A23" s="194" cm="1">
        <f t="array" aca="1" ref="A23" ca="1">INDIRECT("B13")</f>
        <v>0</v>
      </c>
      <c r="B23" s="194"/>
      <c r="C23" s="177"/>
      <c r="D23" s="177"/>
      <c r="E23" s="127"/>
      <c r="F23" s="178"/>
      <c r="G23" s="179"/>
    </row>
    <row r="24" spans="1:10" ht="18" customHeight="1" x14ac:dyDescent="0.15">
      <c r="A24" s="194" cm="1">
        <f t="array" aca="1" ref="A24" ca="1">INDIRECT("B14")</f>
        <v>0</v>
      </c>
      <c r="B24" s="194"/>
      <c r="C24" s="177"/>
      <c r="D24" s="177"/>
      <c r="E24" s="127"/>
      <c r="F24" s="178"/>
      <c r="G24" s="179"/>
    </row>
    <row r="25" spans="1:10" ht="18" customHeight="1" x14ac:dyDescent="0.15">
      <c r="A25" s="194" cm="1">
        <f t="array" aca="1" ref="A25" ca="1">INDIRECT("B15")</f>
        <v>0</v>
      </c>
      <c r="B25" s="194"/>
      <c r="C25" s="177"/>
      <c r="D25" s="177"/>
      <c r="E25" s="127"/>
      <c r="F25" s="178"/>
      <c r="G25" s="179"/>
    </row>
    <row r="26" spans="1:10" ht="18" customHeight="1" x14ac:dyDescent="0.15">
      <c r="A26" s="194" cm="1">
        <f t="array" aca="1" ref="A26" ca="1">INDIRECT("B16")</f>
        <v>0</v>
      </c>
      <c r="B26" s="194"/>
      <c r="C26" s="177"/>
      <c r="D26" s="177"/>
      <c r="E26" s="127"/>
      <c r="F26" s="178"/>
      <c r="G26" s="179"/>
    </row>
    <row r="27" spans="1:10" ht="18" customHeight="1" x14ac:dyDescent="0.15">
      <c r="A27" s="194" cm="1">
        <f t="array" aca="1" ref="A27" ca="1">INDIRECT("B17")</f>
        <v>0</v>
      </c>
      <c r="B27" s="194"/>
      <c r="C27" s="177"/>
      <c r="D27" s="177"/>
      <c r="E27" s="127"/>
      <c r="F27" s="178"/>
      <c r="G27" s="179"/>
    </row>
    <row r="29" spans="1:10" x14ac:dyDescent="0.15">
      <c r="A29" s="189" t="s">
        <v>269</v>
      </c>
      <c r="B29" s="189"/>
      <c r="C29" s="189"/>
    </row>
    <row r="30" spans="1:10" ht="18" customHeight="1" x14ac:dyDescent="0.15">
      <c r="A30" s="190" t="s">
        <v>248</v>
      </c>
      <c r="B30" s="190"/>
      <c r="C30" s="190" t="s">
        <v>278</v>
      </c>
      <c r="D30" s="190"/>
      <c r="E30" s="86" t="s">
        <v>249</v>
      </c>
      <c r="F30" s="191" t="s">
        <v>252</v>
      </c>
      <c r="G30" s="192"/>
    </row>
    <row r="31" spans="1:10" ht="18" customHeight="1" x14ac:dyDescent="0.15">
      <c r="A31" s="177"/>
      <c r="B31" s="177"/>
      <c r="C31" s="177"/>
      <c r="D31" s="177"/>
      <c r="E31" s="127"/>
      <c r="F31" s="178"/>
      <c r="G31" s="179"/>
    </row>
    <row r="32" spans="1:10" ht="18" customHeight="1" x14ac:dyDescent="0.15">
      <c r="A32" s="177"/>
      <c r="B32" s="177"/>
      <c r="C32" s="177"/>
      <c r="D32" s="177"/>
      <c r="E32" s="127"/>
      <c r="F32" s="178"/>
      <c r="G32" s="179"/>
    </row>
    <row r="33" spans="1:7" ht="18" customHeight="1" x14ac:dyDescent="0.15">
      <c r="A33" s="177"/>
      <c r="B33" s="177"/>
      <c r="C33" s="177"/>
      <c r="D33" s="177"/>
      <c r="E33" s="151"/>
      <c r="F33" s="178"/>
      <c r="G33" s="179"/>
    </row>
    <row r="34" spans="1:7" ht="18" customHeight="1" x14ac:dyDescent="0.15">
      <c r="A34" s="252"/>
      <c r="B34" s="252"/>
      <c r="C34" s="252"/>
      <c r="D34" s="252"/>
      <c r="E34" s="153"/>
      <c r="F34" s="253"/>
      <c r="G34" s="254"/>
    </row>
    <row r="35" spans="1:7" ht="18" customHeight="1" x14ac:dyDescent="0.15">
      <c r="A35" s="177"/>
      <c r="B35" s="177"/>
      <c r="C35" s="177"/>
      <c r="D35" s="177"/>
      <c r="E35" s="127"/>
      <c r="F35" s="178"/>
      <c r="G35" s="179"/>
    </row>
    <row r="36" spans="1:7" ht="18" customHeight="1" x14ac:dyDescent="0.15">
      <c r="A36" s="177"/>
      <c r="B36" s="177"/>
      <c r="C36" s="177"/>
      <c r="D36" s="177"/>
      <c r="E36" s="127"/>
      <c r="F36" s="178"/>
      <c r="G36" s="179"/>
    </row>
    <row r="37" spans="1:7" ht="18" customHeight="1" x14ac:dyDescent="0.15">
      <c r="A37" s="177"/>
      <c r="B37" s="177"/>
      <c r="C37" s="177"/>
      <c r="D37" s="177"/>
      <c r="E37" s="127"/>
      <c r="F37" s="178"/>
      <c r="G37" s="179"/>
    </row>
    <row r="38" spans="1:7" ht="18" customHeight="1" x14ac:dyDescent="0.15">
      <c r="A38" s="177"/>
      <c r="B38" s="177"/>
      <c r="C38" s="177"/>
      <c r="D38" s="177"/>
      <c r="E38" s="127"/>
      <c r="F38" s="178"/>
      <c r="G38" s="179"/>
    </row>
    <row r="39" spans="1:7" ht="7.5" customHeight="1" x14ac:dyDescent="0.15"/>
    <row r="40" spans="1:7" x14ac:dyDescent="0.15">
      <c r="A40" s="32" t="s">
        <v>253</v>
      </c>
    </row>
    <row r="41" spans="1:7" ht="15" customHeight="1" x14ac:dyDescent="0.15">
      <c r="A41" s="243"/>
      <c r="B41" s="244"/>
      <c r="C41" s="244"/>
      <c r="D41" s="244"/>
      <c r="E41" s="244"/>
      <c r="F41" s="244"/>
      <c r="G41" s="245"/>
    </row>
    <row r="42" spans="1:7" ht="15" customHeight="1" x14ac:dyDescent="0.15">
      <c r="A42" s="246"/>
      <c r="B42" s="247"/>
      <c r="C42" s="247"/>
      <c r="D42" s="247"/>
      <c r="E42" s="247"/>
      <c r="F42" s="247"/>
      <c r="G42" s="248"/>
    </row>
    <row r="43" spans="1:7" ht="15" customHeight="1" x14ac:dyDescent="0.15">
      <c r="A43" s="249"/>
      <c r="B43" s="250"/>
      <c r="C43" s="250"/>
      <c r="D43" s="250"/>
      <c r="E43" s="250"/>
      <c r="F43" s="250"/>
      <c r="G43" s="251"/>
    </row>
    <row r="44" spans="1:7" ht="7.5" customHeight="1" x14ac:dyDescent="0.15"/>
    <row r="45" spans="1:7" x14ac:dyDescent="0.15">
      <c r="A45" s="32" t="s">
        <v>254</v>
      </c>
    </row>
    <row r="46" spans="1:7" ht="15" customHeight="1" x14ac:dyDescent="0.15">
      <c r="A46" s="243"/>
      <c r="B46" s="244"/>
      <c r="C46" s="244"/>
      <c r="D46" s="244"/>
      <c r="E46" s="244"/>
      <c r="F46" s="244"/>
      <c r="G46" s="245"/>
    </row>
    <row r="47" spans="1:7" ht="15" customHeight="1" x14ac:dyDescent="0.15">
      <c r="A47" s="246"/>
      <c r="B47" s="247"/>
      <c r="C47" s="247"/>
      <c r="D47" s="247"/>
      <c r="E47" s="247"/>
      <c r="F47" s="247"/>
      <c r="G47" s="248"/>
    </row>
    <row r="48" spans="1:7" ht="15" customHeight="1" x14ac:dyDescent="0.15">
      <c r="A48" s="249"/>
      <c r="B48" s="250"/>
      <c r="C48" s="250"/>
      <c r="D48" s="250"/>
      <c r="E48" s="250"/>
      <c r="F48" s="250"/>
      <c r="G48" s="251"/>
    </row>
  </sheetData>
  <sheetProtection formatCells="0" selectLockedCells="1"/>
  <mergeCells count="59">
    <mergeCell ref="F21:G21"/>
    <mergeCell ref="F30:G30"/>
    <mergeCell ref="F31:G31"/>
    <mergeCell ref="F32:G32"/>
    <mergeCell ref="F33:G33"/>
    <mergeCell ref="F22:G22"/>
    <mergeCell ref="F23:G23"/>
    <mergeCell ref="F24:G24"/>
    <mergeCell ref="F26:G26"/>
    <mergeCell ref="F27:G27"/>
    <mergeCell ref="F25:G25"/>
    <mergeCell ref="B3:G3"/>
    <mergeCell ref="E5:G5"/>
    <mergeCell ref="E7:G7"/>
    <mergeCell ref="A12:A17"/>
    <mergeCell ref="F12:F17"/>
    <mergeCell ref="C12:C17"/>
    <mergeCell ref="D12:E17"/>
    <mergeCell ref="A20:B20"/>
    <mergeCell ref="A21:B21"/>
    <mergeCell ref="C21:D21"/>
    <mergeCell ref="A22:B22"/>
    <mergeCell ref="C22:D22"/>
    <mergeCell ref="A23:B23"/>
    <mergeCell ref="C23:D23"/>
    <mergeCell ref="A26:B26"/>
    <mergeCell ref="C26:D26"/>
    <mergeCell ref="A24:B24"/>
    <mergeCell ref="C24:D24"/>
    <mergeCell ref="A25:B25"/>
    <mergeCell ref="C25:D25"/>
    <mergeCell ref="A27:B27"/>
    <mergeCell ref="C27:D27"/>
    <mergeCell ref="A30:B30"/>
    <mergeCell ref="C30:D30"/>
    <mergeCell ref="A41:G43"/>
    <mergeCell ref="A29:C29"/>
    <mergeCell ref="F34:G34"/>
    <mergeCell ref="F35:G35"/>
    <mergeCell ref="F36:G36"/>
    <mergeCell ref="F38:G38"/>
    <mergeCell ref="A31:B31"/>
    <mergeCell ref="C31:D31"/>
    <mergeCell ref="A46:G48"/>
    <mergeCell ref="A32:B32"/>
    <mergeCell ref="C32:D32"/>
    <mergeCell ref="A34:B34"/>
    <mergeCell ref="C34:D34"/>
    <mergeCell ref="A38:B38"/>
    <mergeCell ref="C38:D38"/>
    <mergeCell ref="A33:B33"/>
    <mergeCell ref="C33:D33"/>
    <mergeCell ref="A36:B36"/>
    <mergeCell ref="C36:D36"/>
    <mergeCell ref="A35:B35"/>
    <mergeCell ref="C35:D35"/>
    <mergeCell ref="A37:B37"/>
    <mergeCell ref="C37:D37"/>
    <mergeCell ref="F37:G37"/>
  </mergeCells>
  <phoneticPr fontId="7"/>
  <pageMargins left="1.299212598425197" right="1.1023622047244095" top="1.1417322834645669" bottom="1.1417322834645669"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E22:E27</xm:sqref>
        </x14:dataValidation>
        <x14:dataValidation type="list" allowBlank="1" showInputMessage="1" showErrorMessage="1" xr:uid="{43C08805-AD1F-45AE-85C6-DC769B3097E7}">
          <x14:formula1>
            <xm:f>整理データ!$M$14:$M$18</xm:f>
          </x14:formula1>
          <xm:sqref>C31:D38</xm:sqref>
        </x14:dataValidation>
        <x14:dataValidation type="list" allowBlank="1" showInputMessage="1" showErrorMessage="1" xr:uid="{D8F5750C-FEB7-493B-A6FE-5E6978727A01}">
          <x14:formula1>
            <xm:f>整理データ!$M$20:$M$21</xm:f>
          </x14:formula1>
          <xm:sqref>F22:G27 F31:G38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88"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43" t="s">
        <v>233</v>
      </c>
      <c r="J4" s="126" cm="1">
        <f t="array" aca="1" ref="J4" ca="1">INDIRECT("5!E5")</f>
        <v>0</v>
      </c>
      <c r="K4" s="36"/>
      <c r="L4" s="36"/>
    </row>
    <row r="5" spans="1:42" ht="9.75" customHeight="1" thickBot="1" x14ac:dyDescent="0.2">
      <c r="A5" s="36"/>
      <c r="B5" s="37"/>
      <c r="C5" s="37"/>
      <c r="D5" s="37"/>
      <c r="E5" s="37"/>
      <c r="F5" s="37"/>
      <c r="G5" s="37"/>
      <c r="H5" s="37"/>
      <c r="I5" s="43"/>
      <c r="J5" s="36"/>
      <c r="K5" s="36"/>
      <c r="L5" s="36"/>
    </row>
    <row r="6" spans="1:42" ht="22.5" customHeight="1" thickBot="1" x14ac:dyDescent="0.2">
      <c r="A6" s="36"/>
      <c r="B6" s="37"/>
      <c r="C6" s="37"/>
      <c r="D6" s="37"/>
      <c r="E6" s="37"/>
      <c r="F6" s="37"/>
      <c r="G6" s="37"/>
      <c r="H6" s="37"/>
      <c r="I6" s="43" t="s">
        <v>234</v>
      </c>
      <c r="J6" s="126" cm="1">
        <f t="array" aca="1" ref="J6" ca="1">INDIRECT("5!A22")</f>
        <v>0</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43</v>
      </c>
      <c r="K8" s="36"/>
      <c r="L8" s="36"/>
      <c r="N8" s="93" t="s">
        <v>405</v>
      </c>
      <c r="AD8" t="s">
        <v>411</v>
      </c>
    </row>
    <row r="9" spans="1:42" ht="15" customHeight="1" thickBot="1" x14ac:dyDescent="0.2">
      <c r="A9" s="36"/>
      <c r="B9" s="40">
        <v>1</v>
      </c>
      <c r="C9" s="135"/>
      <c r="D9" s="135"/>
      <c r="E9" s="148"/>
      <c r="F9" s="150"/>
      <c r="G9" s="148"/>
      <c r="H9" s="136" t="str">
        <f t="shared" ref="H9:H40" ca="1" si="0">_xlfn.CONCAT(Y9&amp;"  "&amp;Z9&amp;"  "&amp;AA9)</f>
        <v xml:space="preserve">    </v>
      </c>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48"/>
      <c r="F10" s="150"/>
      <c r="G10" s="148"/>
      <c r="H10" s="136" t="str">
        <f t="shared" ca="1" si="0"/>
        <v xml:space="preserve">    </v>
      </c>
      <c r="I10" s="137"/>
      <c r="J10" s="137"/>
      <c r="K10" s="36"/>
      <c r="L10" s="36"/>
      <c r="N10" s="217" t="s">
        <v>402</v>
      </c>
      <c r="O10" s="217"/>
      <c r="P10" s="218"/>
      <c r="Q10" s="212" cm="1">
        <f t="array" aca="1" ref="Q10" ca="1">SUM(--(FREQUENCY(IF((項目番号全体&gt;=1)*(項目番号全体&lt;=52), 項目番号全体), ROW(INDIRECT("1:52")))&gt;0))</f>
        <v>0</v>
      </c>
      <c r="R10" s="213"/>
      <c r="S10" s="214"/>
      <c r="T10" s="89" t="s">
        <v>403</v>
      </c>
      <c r="U10" s="90"/>
      <c r="V10" s="90"/>
      <c r="W10" s="90"/>
      <c r="X10" s="88"/>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6"/>
      <c r="B11" s="40">
        <v>3</v>
      </c>
      <c r="C11" s="135"/>
      <c r="D11" s="135"/>
      <c r="E11" s="148"/>
      <c r="F11" s="150"/>
      <c r="G11" s="148"/>
      <c r="H11" s="136" t="str">
        <f t="shared" ca="1" si="0"/>
        <v xml:space="preserve">    </v>
      </c>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97"/>
      <c r="AE11" s="97"/>
      <c r="AF11" s="97"/>
      <c r="AG11" s="97"/>
      <c r="AH11" s="97"/>
      <c r="AI11" s="97"/>
      <c r="AJ11" s="97"/>
      <c r="AK11" s="97"/>
      <c r="AL11" s="97"/>
      <c r="AM11" s="97"/>
      <c r="AN11" s="97"/>
      <c r="AO11" s="97"/>
      <c r="AP11" s="97"/>
    </row>
    <row r="12" spans="1:42" ht="15" customHeight="1" x14ac:dyDescent="0.15">
      <c r="A12" s="36"/>
      <c r="B12" s="40">
        <v>4</v>
      </c>
      <c r="C12" s="135"/>
      <c r="D12" s="135"/>
      <c r="E12" s="148"/>
      <c r="F12" s="150"/>
      <c r="G12" s="148"/>
      <c r="H12" s="136" t="str">
        <f t="shared" ca="1" si="0"/>
        <v xml:space="preserve">    </v>
      </c>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48"/>
      <c r="F13" s="150"/>
      <c r="G13" s="148"/>
      <c r="H13" s="136" t="str">
        <f t="shared" ca="1" si="0"/>
        <v xml:space="preserve">    </v>
      </c>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6"/>
      <c r="B14" s="40">
        <v>6</v>
      </c>
      <c r="C14" s="135"/>
      <c r="D14" s="135"/>
      <c r="E14" s="148"/>
      <c r="F14" s="150"/>
      <c r="G14" s="148"/>
      <c r="H14" s="136" t="str">
        <f t="shared" ca="1" si="0"/>
        <v xml:space="preserve">    </v>
      </c>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97"/>
      <c r="AE14" s="97"/>
      <c r="AF14" s="97"/>
      <c r="AG14" s="97"/>
      <c r="AH14" s="97"/>
      <c r="AI14" s="97"/>
      <c r="AJ14" s="97"/>
      <c r="AK14" s="97"/>
      <c r="AL14" s="97"/>
      <c r="AM14" s="97"/>
      <c r="AN14" s="97"/>
      <c r="AO14" s="97"/>
      <c r="AP14" s="97"/>
    </row>
    <row r="15" spans="1:42" ht="15" customHeight="1" x14ac:dyDescent="0.15">
      <c r="A15" s="36"/>
      <c r="B15" s="40">
        <v>7</v>
      </c>
      <c r="C15" s="135"/>
      <c r="D15" s="135"/>
      <c r="E15" s="148"/>
      <c r="F15" s="150"/>
      <c r="G15" s="148"/>
      <c r="H15" s="136" t="str">
        <f t="shared" ca="1" si="0"/>
        <v xml:space="preserve">    </v>
      </c>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48"/>
      <c r="F16" s="150"/>
      <c r="G16" s="148"/>
      <c r="H16" s="136" t="str">
        <f t="shared" ca="1" si="0"/>
        <v xml:space="preserve">    </v>
      </c>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6"/>
      <c r="B17" s="40">
        <v>9</v>
      </c>
      <c r="C17" s="135"/>
      <c r="D17" s="135"/>
      <c r="E17" s="148"/>
      <c r="F17" s="150"/>
      <c r="G17" s="148"/>
      <c r="H17" s="136" t="str">
        <f t="shared" ca="1" si="0"/>
        <v xml:space="preserve">    </v>
      </c>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97"/>
      <c r="AE17" s="97"/>
      <c r="AF17" s="97"/>
      <c r="AG17" s="97"/>
      <c r="AH17" s="97"/>
      <c r="AI17" s="97"/>
      <c r="AJ17" s="97"/>
      <c r="AK17" s="97"/>
      <c r="AL17" s="97"/>
      <c r="AM17" s="97"/>
      <c r="AN17" s="97"/>
      <c r="AO17" s="97"/>
      <c r="AP17" s="97"/>
    </row>
    <row r="18" spans="1:42" ht="15" customHeight="1" x14ac:dyDescent="0.15">
      <c r="A18" s="36"/>
      <c r="B18" s="40">
        <v>10</v>
      </c>
      <c r="C18" s="135"/>
      <c r="D18" s="135"/>
      <c r="E18" s="150"/>
      <c r="F18" s="150"/>
      <c r="G18" s="148"/>
      <c r="H18" s="136" t="str">
        <f ca="1">_xlfn.CONCAT(Y18&amp;"  "&amp;Z18&amp;"  "&amp;AA18)</f>
        <v xml:space="preserve">    </v>
      </c>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48"/>
      <c r="F19" s="148"/>
      <c r="G19" s="148"/>
      <c r="H19" s="136" t="str">
        <f t="shared" ca="1" si="0"/>
        <v xml:space="preserve">    </v>
      </c>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48"/>
      <c r="F20" s="148"/>
      <c r="G20" s="148"/>
      <c r="H20" s="136" t="str">
        <f t="shared" ca="1" si="0"/>
        <v xml:space="preserve">    </v>
      </c>
      <c r="I20" s="137"/>
      <c r="J20" s="137"/>
      <c r="K20" s="36"/>
      <c r="L20" s="36"/>
      <c r="N20" s="92"/>
      <c r="O20" s="88"/>
      <c r="P20" s="88"/>
      <c r="Q20" s="88"/>
      <c r="R20" s="88"/>
      <c r="S20" s="88"/>
      <c r="T20" s="88"/>
      <c r="U20" s="88"/>
      <c r="V20" s="88"/>
      <c r="W20" s="88"/>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48"/>
      <c r="F21" s="148"/>
      <c r="G21" s="148"/>
      <c r="H21" s="136" t="str">
        <f t="shared" ca="1" si="0"/>
        <v xml:space="preserve">    </v>
      </c>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48"/>
      <c r="F22" s="148"/>
      <c r="G22" s="148"/>
      <c r="H22" s="136" t="str">
        <f t="shared" ca="1" si="0"/>
        <v xml:space="preserve">    </v>
      </c>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48"/>
      <c r="F23" s="148"/>
      <c r="G23" s="148"/>
      <c r="H23" s="136" t="str">
        <f t="shared" ca="1" si="0"/>
        <v xml:space="preserve">    </v>
      </c>
      <c r="I23" s="137"/>
      <c r="J23" s="137"/>
      <c r="K23" s="36"/>
      <c r="L23" s="36"/>
      <c r="N23" s="1"/>
      <c r="Q23" s="212" cm="1">
        <f t="array" ref="Q23">SUMPRODUCT(--((ISNUMBER(項目番号１)+ISNUMBER(項目番号２)+ISNUMBER(項目番号３))&gt;0))</f>
        <v>0</v>
      </c>
      <c r="R23" s="213"/>
      <c r="S23" s="214"/>
      <c r="T23" s="97"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0</v>
      </c>
      <c r="AE23" s="214"/>
      <c r="AF23" s="222" t="s">
        <v>413</v>
      </c>
      <c r="AG23" s="171"/>
    </row>
    <row r="24" spans="1:42" ht="15" customHeight="1" x14ac:dyDescent="0.15">
      <c r="A24" s="36"/>
      <c r="B24" s="40">
        <v>16</v>
      </c>
      <c r="C24" s="135"/>
      <c r="D24" s="135"/>
      <c r="E24" s="148"/>
      <c r="F24" s="148"/>
      <c r="G24" s="148"/>
      <c r="H24" s="136" t="str">
        <f t="shared" ca="1" si="0"/>
        <v xml:space="preserve">    </v>
      </c>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48"/>
      <c r="F25" s="148"/>
      <c r="G25" s="148"/>
      <c r="H25" s="136" t="str">
        <f t="shared" ca="1" si="0"/>
        <v xml:space="preserve">    </v>
      </c>
      <c r="I25" s="137"/>
      <c r="J25" s="137"/>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48"/>
      <c r="F26" s="148"/>
      <c r="G26" s="148"/>
      <c r="H26" s="136" t="str">
        <f t="shared" ca="1" si="0"/>
        <v xml:space="preserve">    </v>
      </c>
      <c r="I26" s="137"/>
      <c r="J26" s="137"/>
      <c r="K26" s="36"/>
      <c r="L26" s="36"/>
      <c r="N26" s="223"/>
      <c r="O26" s="223"/>
      <c r="P26" s="223"/>
      <c r="Q26" s="223"/>
      <c r="R26" s="223"/>
      <c r="S26" s="223"/>
      <c r="T26" s="223"/>
      <c r="U26" s="223"/>
      <c r="V26" s="223"/>
      <c r="W26" s="223"/>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48"/>
      <c r="F27" s="148"/>
      <c r="G27" s="148"/>
      <c r="H27" s="136" t="str">
        <f t="shared" ca="1" si="0"/>
        <v xml:space="preserve">    </v>
      </c>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2" cm="1">
        <f t="array" aca="1" ref="AD27" ca="1">INDIRECT("Q23")</f>
        <v>0</v>
      </c>
      <c r="AE27" s="214"/>
      <c r="AF27" s="97" t="s">
        <v>406</v>
      </c>
    </row>
    <row r="28" spans="1:42" ht="15" customHeight="1" x14ac:dyDescent="0.15">
      <c r="A28" s="36"/>
      <c r="B28" s="40">
        <v>20</v>
      </c>
      <c r="C28" s="135"/>
      <c r="D28" s="135"/>
      <c r="E28" s="150"/>
      <c r="F28" s="150"/>
      <c r="G28" s="148"/>
      <c r="H28" s="136" t="str">
        <f t="shared" ca="1" si="0"/>
        <v xml:space="preserve">    </v>
      </c>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50"/>
      <c r="F29" s="150"/>
      <c r="G29" s="148"/>
      <c r="H29" s="136" t="str">
        <f t="shared" ca="1" si="0"/>
        <v xml:space="preserve">    </v>
      </c>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48"/>
      <c r="F30" s="148"/>
      <c r="G30" s="148"/>
      <c r="H30" s="136" t="str">
        <f t="shared" ca="1" si="0"/>
        <v xml:space="preserve">    </v>
      </c>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48"/>
      <c r="F31" s="148"/>
      <c r="G31" s="148"/>
      <c r="H31" s="136" t="str">
        <f t="shared" ca="1" si="0"/>
        <v xml:space="preserve">    </v>
      </c>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48"/>
      <c r="F32" s="148"/>
      <c r="G32" s="148"/>
      <c r="H32" s="136" t="str">
        <f t="shared" ca="1" si="0"/>
        <v xml:space="preserve">    </v>
      </c>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48"/>
      <c r="F33" s="148"/>
      <c r="G33" s="148"/>
      <c r="H33" s="136" t="str">
        <f t="shared" ca="1" si="0"/>
        <v xml:space="preserve">    </v>
      </c>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48"/>
      <c r="F34" s="148"/>
      <c r="G34" s="148"/>
      <c r="H34" s="136" t="str">
        <f t="shared" ca="1" si="0"/>
        <v xml:space="preserve">    </v>
      </c>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48"/>
      <c r="F35" s="148"/>
      <c r="G35" s="148"/>
      <c r="H35" s="136" t="str">
        <f t="shared" ca="1" si="0"/>
        <v xml:space="preserve">    </v>
      </c>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48"/>
      <c r="F36" s="148"/>
      <c r="G36" s="148"/>
      <c r="H36" s="136" t="str">
        <f t="shared" ca="1" si="0"/>
        <v xml:space="preserve">    </v>
      </c>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48"/>
      <c r="F37" s="148"/>
      <c r="G37" s="148"/>
      <c r="H37" s="136" t="str">
        <f t="shared" ca="1" si="0"/>
        <v xml:space="preserve">    </v>
      </c>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48"/>
      <c r="F38" s="148"/>
      <c r="G38" s="148"/>
      <c r="H38" s="136" t="str">
        <f t="shared" ca="1" si="0"/>
        <v xml:space="preserve">    </v>
      </c>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48"/>
      <c r="F39" s="148"/>
      <c r="G39" s="148"/>
      <c r="H39" s="136" t="str">
        <f t="shared" ca="1" si="0"/>
        <v xml:space="preserve">    </v>
      </c>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48"/>
      <c r="F40" s="148"/>
      <c r="G40" s="148"/>
      <c r="H40" s="136" t="str">
        <f t="shared" ca="1" si="0"/>
        <v xml:space="preserve">    </v>
      </c>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48"/>
      <c r="F41" s="148"/>
      <c r="G41" s="148"/>
      <c r="H41" s="136" t="str">
        <f t="shared" ref="H41:H60" ca="1" si="5">_xlfn.CONCAT(Y41&amp;"  "&amp;Z41&amp;"  "&amp;AA41)</f>
        <v xml:space="preserve">    </v>
      </c>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48"/>
      <c r="F42" s="148"/>
      <c r="G42" s="148"/>
      <c r="H42" s="136" t="str">
        <f t="shared" ca="1" si="5"/>
        <v xml:space="preserve">    </v>
      </c>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48"/>
      <c r="F43" s="148"/>
      <c r="G43" s="148"/>
      <c r="H43" s="136" t="str">
        <f t="shared" ca="1" si="5"/>
        <v xml:space="preserve">    </v>
      </c>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50"/>
      <c r="F44" s="148"/>
      <c r="G44" s="148"/>
      <c r="H44" s="136" t="str">
        <f t="shared" ca="1" si="5"/>
        <v xml:space="preserve">    </v>
      </c>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48"/>
      <c r="F45" s="148"/>
      <c r="G45" s="148"/>
      <c r="H45" s="136" t="str">
        <f t="shared" ca="1" si="5"/>
        <v xml:space="preserve">    </v>
      </c>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48"/>
      <c r="F46" s="148"/>
      <c r="G46" s="148"/>
      <c r="H46" s="136" t="str">
        <f t="shared" ca="1" si="5"/>
        <v xml:space="preserve">    </v>
      </c>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48"/>
      <c r="F47" s="148"/>
      <c r="G47" s="148"/>
      <c r="H47" s="136" t="str">
        <f t="shared" ca="1" si="5"/>
        <v xml:space="preserve">    </v>
      </c>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48"/>
      <c r="F48" s="148"/>
      <c r="G48" s="148"/>
      <c r="H48" s="136" t="str">
        <f t="shared" ca="1" si="5"/>
        <v xml:space="preserve">    </v>
      </c>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48"/>
      <c r="F49" s="148"/>
      <c r="G49" s="148"/>
      <c r="H49" s="136" t="str">
        <f t="shared" ca="1" si="5"/>
        <v xml:space="preserve">    </v>
      </c>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48"/>
      <c r="F50" s="148"/>
      <c r="G50" s="148"/>
      <c r="H50" s="136" t="str">
        <f t="shared" ca="1" si="5"/>
        <v xml:space="preserve">    </v>
      </c>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48"/>
      <c r="F51" s="148"/>
      <c r="G51" s="148"/>
      <c r="H51" s="136" t="str">
        <f t="shared" ca="1" si="5"/>
        <v xml:space="preserve">    </v>
      </c>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48"/>
      <c r="F52" s="148"/>
      <c r="G52" s="148"/>
      <c r="H52" s="136" t="str">
        <f t="shared" ca="1" si="5"/>
        <v xml:space="preserve">    </v>
      </c>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48"/>
      <c r="F53" s="148"/>
      <c r="G53" s="148"/>
      <c r="H53" s="136" t="str">
        <f t="shared" ca="1" si="5"/>
        <v xml:space="preserve">    </v>
      </c>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48"/>
      <c r="F54" s="148"/>
      <c r="G54" s="148"/>
      <c r="H54" s="136" t="str">
        <f t="shared" ca="1" si="5"/>
        <v xml:space="preserve">    </v>
      </c>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48"/>
      <c r="F55" s="148"/>
      <c r="G55" s="148"/>
      <c r="H55" s="136" t="str">
        <f t="shared" ca="1" si="5"/>
        <v xml:space="preserve">    </v>
      </c>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48"/>
      <c r="F56" s="148"/>
      <c r="G56" s="148"/>
      <c r="H56" s="136" t="str">
        <f t="shared" ca="1" si="5"/>
        <v xml:space="preserve">    </v>
      </c>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48"/>
      <c r="F57" s="148"/>
      <c r="G57" s="148"/>
      <c r="H57" s="136" t="str">
        <f t="shared" ca="1" si="5"/>
        <v xml:space="preserve">    </v>
      </c>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48"/>
      <c r="F58" s="148"/>
      <c r="G58" s="148"/>
      <c r="H58" s="136" t="str">
        <f t="shared" ca="1" si="5"/>
        <v xml:space="preserve">    </v>
      </c>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48"/>
      <c r="F59" s="148"/>
      <c r="G59" s="148"/>
      <c r="H59" s="136" t="str">
        <f t="shared" ca="1" si="5"/>
        <v xml:space="preserve">    </v>
      </c>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48"/>
      <c r="F60" s="148"/>
      <c r="G60" s="148"/>
      <c r="H60" s="136" t="str">
        <f t="shared" ca="1" si="5"/>
        <v xml:space="preserve">    </v>
      </c>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423</v>
      </c>
      <c r="J68" s="221"/>
      <c r="K68" s="36"/>
      <c r="L68" s="115"/>
      <c r="M68" s="116"/>
      <c r="N68" s="93" t="s">
        <v>418</v>
      </c>
    </row>
    <row r="69" spans="1:27" ht="15" customHeight="1" thickBot="1" x14ac:dyDescent="0.2">
      <c r="A69" s="36"/>
      <c r="B69" s="107"/>
      <c r="C69" s="108"/>
      <c r="D69" s="108"/>
      <c r="E69" s="215"/>
      <c r="F69" s="215"/>
      <c r="G69" s="215"/>
      <c r="H69" s="136" t="str" cm="1">
        <f t="array" aca="1" ref="H69" ca="1">IFERROR(VLOOKUP(INDIRECT("E69"),'18'!$A$4:$B$60,2,0),"")</f>
        <v/>
      </c>
      <c r="I69" s="216"/>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8"/>
      <c r="D70" s="108"/>
      <c r="E70" s="215"/>
      <c r="F70" s="215"/>
      <c r="G70" s="215"/>
      <c r="H70" s="136" t="str" cm="1">
        <f t="array" aca="1" ref="H70" ca="1">IFERROR(VLOOKUP(INDIRECT("E70"),'18'!$A$4:$B$60,2,0),"")</f>
        <v/>
      </c>
      <c r="I70" s="216"/>
      <c r="J70" s="216"/>
      <c r="K70" s="36"/>
      <c r="L70" s="115"/>
      <c r="N70" s="217" t="s">
        <v>402</v>
      </c>
      <c r="O70" s="217"/>
      <c r="P70" s="218"/>
      <c r="Q70" s="212">
        <f ca="1">52-Q10</f>
        <v>52</v>
      </c>
      <c r="R70" s="213"/>
      <c r="S70" s="214"/>
      <c r="T70" s="98" t="s">
        <v>424</v>
      </c>
      <c r="U70" s="97"/>
      <c r="V70" s="97"/>
      <c r="W70" s="97"/>
      <c r="Y70" s="117"/>
      <c r="Z70" s="117" t="str" cm="1">
        <f t="array" aca="1" ref="Z70" ca="1">IFERROR(VLOOKUP(INDIRECT("F10"),'18'!$A$4:$B$60,2,0),"")</f>
        <v/>
      </c>
      <c r="AA70" s="117" t="str" cm="1">
        <f t="array" aca="1" ref="AA70" ca="1">IFERROR(VLOOKUP(INDIRECT("G10"),'18'!$A$4:$B$60,2,0),"")</f>
        <v/>
      </c>
    </row>
    <row r="71" spans="1:27" ht="15" customHeight="1" x14ac:dyDescent="0.15">
      <c r="A71" s="36"/>
      <c r="B71" s="107"/>
      <c r="C71" s="108"/>
      <c r="D71" s="108"/>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8"/>
      <c r="D72" s="108"/>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8"/>
      <c r="D73" s="108"/>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8"/>
      <c r="D74" s="108"/>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8"/>
      <c r="D75" s="108"/>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8"/>
      <c r="D76" s="108"/>
      <c r="E76" s="215"/>
      <c r="F76" s="215"/>
      <c r="G76" s="215"/>
      <c r="H76" s="136" t="str" cm="1">
        <f t="array" aca="1" ref="H76" ca="1">IFERROR(VLOOKUP(INDIRECT("E76"),'18'!$A$4:$B$60,2,0),"")</f>
        <v/>
      </c>
      <c r="I76" s="216" t="s">
        <v>52</v>
      </c>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8"/>
      <c r="D77" s="108"/>
      <c r="E77" s="215"/>
      <c r="F77" s="215"/>
      <c r="G77" s="215"/>
      <c r="H77" s="136" t="str" cm="1">
        <f t="array" aca="1" ref="H77" ca="1">IFERROR(VLOOKUP(INDIRECT("E77"),'18'!$A$4:$B$60,2,0),"")</f>
        <v/>
      </c>
      <c r="I77" s="216" t="s">
        <v>52</v>
      </c>
      <c r="J77" s="216"/>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8"/>
      <c r="D78" s="108"/>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8"/>
      <c r="D79" s="108"/>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8"/>
      <c r="D80" s="108"/>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8"/>
      <c r="D81" s="108"/>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8"/>
      <c r="D82" s="108"/>
      <c r="E82" s="215"/>
      <c r="F82" s="215"/>
      <c r="G82" s="215"/>
      <c r="H82" s="136" t="str" cm="1">
        <f t="array" aca="1" ref="H82" ca="1">IFERROR(VLOOKUP(INDIRECT("E82"),'18'!$A$4:$B$60,2,0),"")</f>
        <v/>
      </c>
      <c r="I82" s="216" t="s">
        <v>52</v>
      </c>
      <c r="J82" s="216"/>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8"/>
      <c r="D83" s="108"/>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8"/>
      <c r="D84" s="108"/>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8"/>
      <c r="D85" s="108"/>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39" t="s">
        <v>224</v>
      </c>
      <c r="C2" s="240"/>
      <c r="D2" s="241"/>
      <c r="E2" s="241"/>
      <c r="F2" s="241"/>
      <c r="G2" s="241"/>
    </row>
    <row r="3" spans="1:9" ht="23.25" customHeight="1" thickBot="1" x14ac:dyDescent="0.2">
      <c r="B3" s="37"/>
      <c r="C3" s="37"/>
      <c r="D3" s="37"/>
      <c r="F3" s="43" t="s">
        <v>233</v>
      </c>
      <c r="G3" s="126" cm="1">
        <f t="array" aca="1" ref="G3" ca="1">INDIRECT("5!E5")</f>
        <v>0</v>
      </c>
    </row>
    <row r="4" spans="1:9" ht="9.75" customHeight="1" thickBot="1" x14ac:dyDescent="0.2">
      <c r="B4" s="37"/>
      <c r="C4" s="37"/>
      <c r="D4" s="37"/>
      <c r="F4" s="43"/>
    </row>
    <row r="5" spans="1:9" ht="22.5" customHeight="1" thickBot="1" x14ac:dyDescent="0.2">
      <c r="B5" s="37"/>
      <c r="C5" s="37"/>
      <c r="D5" s="37"/>
      <c r="F5" s="43" t="s">
        <v>234</v>
      </c>
      <c r="G5" s="126" cm="1">
        <f t="array" aca="1" ref="G5" ca="1">INDIRECT("5!A22")</f>
        <v>0</v>
      </c>
    </row>
    <row r="6" spans="1:9" ht="12" customHeight="1" x14ac:dyDescent="0.15">
      <c r="B6" s="37"/>
      <c r="C6" s="37"/>
      <c r="D6" s="37"/>
      <c r="F6" s="4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7" t="s">
        <v>6</v>
      </c>
      <c r="C26" s="237"/>
      <c r="D26" s="237"/>
      <c r="E26" s="237"/>
      <c r="F26" s="237"/>
      <c r="G26" s="237"/>
    </row>
    <row r="27" spans="1:9" ht="17.25" customHeight="1" x14ac:dyDescent="0.15">
      <c r="A27" s="132"/>
      <c r="B27" s="40" t="s">
        <v>0</v>
      </c>
      <c r="C27" s="40" t="s">
        <v>1</v>
      </c>
      <c r="D27" s="237" t="s">
        <v>10</v>
      </c>
      <c r="E27" s="237"/>
      <c r="F27" s="40" t="s">
        <v>7</v>
      </c>
      <c r="G27" s="134" t="s">
        <v>8</v>
      </c>
    </row>
    <row r="28" spans="1:9" ht="17.25" customHeight="1" x14ac:dyDescent="0.15">
      <c r="A28" s="132"/>
      <c r="B28" s="135"/>
      <c r="C28" s="135"/>
      <c r="D28" s="216"/>
      <c r="E28" s="216"/>
      <c r="F28" s="137"/>
      <c r="G28" s="137"/>
    </row>
    <row r="29" spans="1:9" ht="17.25" customHeight="1" x14ac:dyDescent="0.15">
      <c r="A29" s="132"/>
      <c r="B29" s="135"/>
      <c r="C29" s="135"/>
      <c r="D29" s="216"/>
      <c r="E29" s="216"/>
      <c r="F29" s="137"/>
      <c r="G29" s="137"/>
    </row>
    <row r="30" spans="1:9" ht="14.25" thickBot="1" x14ac:dyDescent="0.2">
      <c r="B30" s="42"/>
      <c r="C30" s="42"/>
      <c r="D30" s="56"/>
      <c r="E30" s="56"/>
      <c r="G30" s="107"/>
    </row>
    <row r="31" spans="1:9" x14ac:dyDescent="0.15">
      <c r="B31" s="42"/>
      <c r="C31" s="42"/>
      <c r="D31" s="56"/>
      <c r="E31" s="226" t="s">
        <v>235</v>
      </c>
      <c r="F31" s="261"/>
      <c r="G31" s="229" t="s">
        <v>44</v>
      </c>
    </row>
    <row r="32" spans="1:9" ht="14.25" thickBot="1" x14ac:dyDescent="0.2">
      <c r="B32" s="42"/>
      <c r="C32" s="42"/>
      <c r="D32" s="56"/>
      <c r="E32" s="226"/>
      <c r="F32" s="262"/>
      <c r="G32" s="229"/>
    </row>
    <row r="33" spans="1:8" x14ac:dyDescent="0.15">
      <c r="B33" s="42"/>
      <c r="C33" s="42"/>
      <c r="D33" s="56"/>
      <c r="E33" s="56"/>
      <c r="F33" s="56"/>
    </row>
    <row r="36" spans="1:8" s="1" customFormat="1" ht="21" customHeight="1" x14ac:dyDescent="0.15">
      <c r="A36" s="36"/>
      <c r="B36" s="230" t="s">
        <v>41</v>
      </c>
      <c r="C36" s="230"/>
      <c r="D36" s="230"/>
      <c r="E36" s="230"/>
      <c r="F36" s="57"/>
      <c r="G36" s="36"/>
      <c r="H36" s="36"/>
    </row>
    <row r="37" spans="1:8" s="1" customFormat="1" ht="21" customHeight="1" x14ac:dyDescent="0.15">
      <c r="A37" s="36"/>
      <c r="B37" s="230" t="s">
        <v>12</v>
      </c>
      <c r="C37" s="230"/>
      <c r="D37" s="230"/>
      <c r="E37" s="230"/>
      <c r="F37" s="66"/>
      <c r="G37" s="36"/>
      <c r="H37" s="36"/>
    </row>
    <row r="38" spans="1:8" s="1" customFormat="1" ht="21" customHeight="1" x14ac:dyDescent="0.15">
      <c r="A38" s="36"/>
      <c r="B38" s="231" t="s">
        <v>11</v>
      </c>
      <c r="C38" s="231"/>
      <c r="D38" s="231"/>
      <c r="E38" s="231"/>
      <c r="F38" s="231"/>
      <c r="G38" s="36"/>
      <c r="H38" s="36"/>
    </row>
    <row r="39" spans="1:8" s="1" customFormat="1" ht="20.25" customHeight="1" x14ac:dyDescent="0.15">
      <c r="A39" s="36"/>
      <c r="B39" s="230" t="s">
        <v>9</v>
      </c>
      <c r="C39" s="230"/>
      <c r="D39" s="230"/>
      <c r="E39" s="230"/>
      <c r="F39" s="230"/>
      <c r="G39" s="36"/>
      <c r="H39" s="36"/>
    </row>
  </sheetData>
  <sheetProtection selectLockedCells="1"/>
  <mergeCells count="12">
    <mergeCell ref="B2:G2"/>
    <mergeCell ref="E31:E32"/>
    <mergeCell ref="F31:F32"/>
    <mergeCell ref="G31:G32"/>
    <mergeCell ref="D28:E28"/>
    <mergeCell ref="B26:G26"/>
    <mergeCell ref="B39:F39"/>
    <mergeCell ref="B36:E36"/>
    <mergeCell ref="B37:E37"/>
    <mergeCell ref="B38:F38"/>
    <mergeCell ref="D27:E27"/>
    <mergeCell ref="D29:E29"/>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INDIRECT("5!A23")</f>
        <v>0</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43</v>
      </c>
      <c r="K8" s="36"/>
      <c r="L8" s="36"/>
      <c r="N8" s="93" t="s">
        <v>405</v>
      </c>
      <c r="AD8" t="s">
        <v>411</v>
      </c>
    </row>
    <row r="9" spans="1:42" ht="15" customHeight="1" thickBot="1" x14ac:dyDescent="0.2">
      <c r="A9" s="36"/>
      <c r="B9" s="40">
        <v>1</v>
      </c>
      <c r="C9" s="135"/>
      <c r="D9" s="135"/>
      <c r="E9" s="135"/>
      <c r="F9" s="135"/>
      <c r="G9" s="135"/>
      <c r="H9" s="136" t="str">
        <f t="shared" ref="H9:H60" ca="1" si="0">_xlfn.CONCAT(Y9&amp;"  "&amp;Z9&amp;"  "&amp;AA9)</f>
        <v xml:space="preserve">    </v>
      </c>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36" t="str">
        <f t="shared" ca="1" si="0"/>
        <v xml:space="preserve">    </v>
      </c>
      <c r="I10" s="137"/>
      <c r="J10" s="137"/>
      <c r="K10" s="36"/>
      <c r="L10" s="36"/>
      <c r="N10" s="217" t="s">
        <v>402</v>
      </c>
      <c r="O10" s="217"/>
      <c r="P10" s="218"/>
      <c r="Q10" s="212" cm="1">
        <f t="array" aca="1" ref="Q10" ca="1">SUM(--(FREQUENCY(IF((項目番号全体&gt;=1)*(項目番号全体&lt;=52), 項目番号全体), ROW(INDIRECT("1:52")))&gt;0))</f>
        <v>0</v>
      </c>
      <c r="R10" s="213"/>
      <c r="S10" s="214"/>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6"/>
      <c r="B11" s="40">
        <v>3</v>
      </c>
      <c r="C11" s="135"/>
      <c r="D11" s="135"/>
      <c r="E11" s="135"/>
      <c r="F11" s="135"/>
      <c r="G11" s="135"/>
      <c r="H11" s="136" t="str">
        <f t="shared" ca="1" si="0"/>
        <v xml:space="preserve">    </v>
      </c>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36" t="str">
        <f t="shared" ca="1" si="0"/>
        <v xml:space="preserve">    </v>
      </c>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36" t="str">
        <f t="shared" ca="1" si="0"/>
        <v xml:space="preserve">    </v>
      </c>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6"/>
      <c r="B14" s="40">
        <v>6</v>
      </c>
      <c r="C14" s="135"/>
      <c r="D14" s="135"/>
      <c r="E14" s="135"/>
      <c r="F14" s="135"/>
      <c r="G14" s="135"/>
      <c r="H14" s="136" t="str">
        <f t="shared" ca="1" si="0"/>
        <v xml:space="preserve">    </v>
      </c>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36" t="str">
        <f t="shared" ca="1" si="0"/>
        <v xml:space="preserve">    </v>
      </c>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36" t="str">
        <f t="shared" ca="1" si="0"/>
        <v xml:space="preserve">    </v>
      </c>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6"/>
      <c r="B17" s="40">
        <v>9</v>
      </c>
      <c r="C17" s="135"/>
      <c r="D17" s="135"/>
      <c r="E17" s="135"/>
      <c r="F17" s="135"/>
      <c r="G17" s="135"/>
      <c r="H17" s="136" t="str">
        <f t="shared" ca="1" si="0"/>
        <v xml:space="preserve">    </v>
      </c>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36" t="str">
        <f t="shared" ca="1" si="0"/>
        <v xml:space="preserve">    </v>
      </c>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36" t="str">
        <f t="shared" ca="1" si="0"/>
        <v xml:space="preserve">    </v>
      </c>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35"/>
      <c r="F20" s="135"/>
      <c r="G20" s="135"/>
      <c r="H20" s="136" t="str">
        <f t="shared" ca="1" si="0"/>
        <v xml:space="preserve">    </v>
      </c>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36" t="str">
        <f t="shared" ca="1" si="0"/>
        <v xml:space="preserve">    </v>
      </c>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36" t="str">
        <f t="shared" ca="1" si="0"/>
        <v xml:space="preserve">    </v>
      </c>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36" t="str">
        <f t="shared" ca="1" si="0"/>
        <v xml:space="preserve">    </v>
      </c>
      <c r="I23" s="137"/>
      <c r="J23" s="137"/>
      <c r="K23" s="36"/>
      <c r="L23" s="36"/>
      <c r="N23" s="1"/>
      <c r="Q23" s="212" cm="1">
        <f t="array" ref="Q23">SUMPRODUCT(--((ISNUMBER(項目番号１)+ISNUMBER(項目番号２)+ISNUMBER(項目番号３))&gt;0))</f>
        <v>0</v>
      </c>
      <c r="R23" s="213"/>
      <c r="S23" s="214"/>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0</v>
      </c>
      <c r="AE23" s="214"/>
      <c r="AF23" s="222" t="s">
        <v>413</v>
      </c>
      <c r="AG23" s="171"/>
    </row>
    <row r="24" spans="1:42" ht="15" customHeight="1" x14ac:dyDescent="0.15">
      <c r="A24" s="36"/>
      <c r="B24" s="40">
        <v>16</v>
      </c>
      <c r="C24" s="135"/>
      <c r="D24" s="135"/>
      <c r="E24" s="135"/>
      <c r="F24" s="135"/>
      <c r="G24" s="135"/>
      <c r="H24" s="136" t="str">
        <f t="shared" ca="1" si="0"/>
        <v xml:space="preserve">    </v>
      </c>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36" t="str">
        <f t="shared" ca="1" si="0"/>
        <v xml:space="preserve">    </v>
      </c>
      <c r="I25" s="137"/>
      <c r="J25" s="137"/>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36" t="str">
        <f t="shared" ca="1" si="0"/>
        <v xml:space="preserve">    </v>
      </c>
      <c r="I26" s="137"/>
      <c r="J26" s="137"/>
      <c r="K26" s="36"/>
      <c r="L26" s="36"/>
      <c r="N26" s="223"/>
      <c r="O26" s="223"/>
      <c r="P26" s="223"/>
      <c r="Q26" s="223"/>
      <c r="R26" s="223"/>
      <c r="S26" s="223"/>
      <c r="T26" s="223"/>
      <c r="U26" s="223"/>
      <c r="V26" s="223"/>
      <c r="W26" s="223"/>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36" t="str">
        <f t="shared" ca="1" si="0"/>
        <v xml:space="preserve">    </v>
      </c>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2" cm="1">
        <f t="array" aca="1" ref="AD27" ca="1">INDIRECT("Q23")</f>
        <v>0</v>
      </c>
      <c r="AE27" s="214"/>
      <c r="AF27" s="111" t="s">
        <v>406</v>
      </c>
    </row>
    <row r="28" spans="1:42" ht="15" customHeight="1" x14ac:dyDescent="0.15">
      <c r="A28" s="36"/>
      <c r="B28" s="40">
        <v>20</v>
      </c>
      <c r="C28" s="135"/>
      <c r="D28" s="135"/>
      <c r="E28" s="135"/>
      <c r="F28" s="135"/>
      <c r="G28" s="135"/>
      <c r="H28" s="136" t="str">
        <f t="shared" ca="1" si="0"/>
        <v xml:space="preserve">    </v>
      </c>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36" t="str">
        <f t="shared" ca="1" si="0"/>
        <v xml:space="preserve">    </v>
      </c>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36" t="str">
        <f t="shared" ca="1" si="0"/>
        <v xml:space="preserve">    </v>
      </c>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36" t="str">
        <f t="shared" ca="1" si="0"/>
        <v xml:space="preserve">    </v>
      </c>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36" t="str">
        <f t="shared" ca="1" si="0"/>
        <v xml:space="preserve">    </v>
      </c>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36" t="str">
        <f t="shared" ca="1" si="0"/>
        <v xml:space="preserve">    </v>
      </c>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36" t="str">
        <f t="shared" ca="1" si="0"/>
        <v xml:space="preserve">    </v>
      </c>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36" t="str">
        <f t="shared" ca="1" si="0"/>
        <v xml:space="preserve">    </v>
      </c>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36" t="str">
        <f t="shared" ca="1" si="0"/>
        <v xml:space="preserve">    </v>
      </c>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36" t="str">
        <f t="shared" ca="1" si="0"/>
        <v xml:space="preserve">    </v>
      </c>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36" t="str">
        <f t="shared" ca="1" si="0"/>
        <v xml:space="preserve">    </v>
      </c>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36" t="str">
        <f t="shared" ca="1" si="0"/>
        <v xml:space="preserve">    </v>
      </c>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36" t="str">
        <f t="shared" ca="1" si="0"/>
        <v xml:space="preserve">    </v>
      </c>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36" t="str">
        <f t="shared" ca="1" si="0"/>
        <v xml:space="preserve">    </v>
      </c>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36" t="str">
        <f t="shared" ca="1" si="0"/>
        <v xml:space="preserve">    </v>
      </c>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36" t="str">
        <f t="shared" ca="1" si="0"/>
        <v xml:space="preserve">    </v>
      </c>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36" t="str">
        <f t="shared" ca="1" si="0"/>
        <v xml:space="preserve">    </v>
      </c>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36" t="str">
        <f t="shared" ca="1" si="0"/>
        <v xml:space="preserve">    </v>
      </c>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36" t="str">
        <f t="shared" ca="1" si="0"/>
        <v xml:space="preserve">    </v>
      </c>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36" t="str">
        <f t="shared" ca="1" si="0"/>
        <v xml:space="preserve">    </v>
      </c>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36" t="str">
        <f t="shared" ca="1" si="0"/>
        <v xml:space="preserve">    </v>
      </c>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36" t="str">
        <f t="shared" ca="1" si="0"/>
        <v xml:space="preserve">    </v>
      </c>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36" t="str">
        <f t="shared" ca="1" si="0"/>
        <v xml:space="preserve">    </v>
      </c>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36" t="str">
        <f t="shared" ca="1" si="0"/>
        <v xml:space="preserve">    </v>
      </c>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36" t="str">
        <f t="shared" ca="1" si="0"/>
        <v xml:space="preserve">    </v>
      </c>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36" t="str">
        <f t="shared" ca="1" si="0"/>
        <v xml:space="preserve">    </v>
      </c>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36" t="str">
        <f t="shared" ca="1" si="0"/>
        <v xml:space="preserve">    </v>
      </c>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36" t="str">
        <f t="shared" ca="1" si="0"/>
        <v xml:space="preserve">    </v>
      </c>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36" t="str">
        <f t="shared" ca="1" si="0"/>
        <v xml:space="preserve">    </v>
      </c>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36" t="str">
        <f t="shared" ca="1" si="0"/>
        <v xml:space="preserve">    </v>
      </c>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36" t="str">
        <f t="shared" ca="1" si="0"/>
        <v xml:space="preserve">    </v>
      </c>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36" t="str">
        <f t="shared" ca="1" si="0"/>
        <v xml:space="preserve">    </v>
      </c>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36" t="str">
        <f t="shared" ca="1" si="0"/>
        <v xml:space="preserve">    </v>
      </c>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423</v>
      </c>
      <c r="J68" s="221"/>
      <c r="K68" s="36"/>
      <c r="L68" s="115"/>
      <c r="M68" s="116"/>
      <c r="N68" s="93" t="s">
        <v>418</v>
      </c>
    </row>
    <row r="69" spans="1:27" ht="15" customHeight="1" thickBot="1" x14ac:dyDescent="0.2">
      <c r="A69" s="36"/>
      <c r="B69" s="107"/>
      <c r="C69" s="109"/>
      <c r="D69" s="109"/>
      <c r="E69" s="215"/>
      <c r="F69" s="215"/>
      <c r="G69" s="215"/>
      <c r="H69" s="136" t="str" cm="1">
        <f t="array" aca="1" ref="H69" ca="1">IFERROR(VLOOKUP(INDIRECT("E69"),'18'!$A$4:$B$60,2,0),"")</f>
        <v/>
      </c>
      <c r="I69" s="216"/>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5"/>
      <c r="F70" s="215"/>
      <c r="G70" s="215"/>
      <c r="H70" s="136" t="str" cm="1">
        <f t="array" aca="1" ref="H70" ca="1">IFERROR(VLOOKUP(INDIRECT("E70"),'18'!$A$4:$B$60,2,0),"")</f>
        <v/>
      </c>
      <c r="I70" s="216"/>
      <c r="J70" s="216"/>
      <c r="K70" s="36"/>
      <c r="L70" s="115"/>
      <c r="N70" s="217" t="s">
        <v>402</v>
      </c>
      <c r="O70" s="217"/>
      <c r="P70" s="218"/>
      <c r="Q70" s="212">
        <f ca="1">52-Q10</f>
        <v>52</v>
      </c>
      <c r="R70" s="213"/>
      <c r="S70" s="214"/>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9"/>
      <c r="D72" s="109"/>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5"/>
      <c r="F76" s="215"/>
      <c r="G76" s="215"/>
      <c r="H76" s="136" t="str" cm="1">
        <f t="array" aca="1" ref="H76" ca="1">IFERROR(VLOOKUP(INDIRECT("E76"),'18'!$A$4:$B$60,2,0),"")</f>
        <v/>
      </c>
      <c r="I76" s="216" t="s">
        <v>52</v>
      </c>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5"/>
      <c r="F77" s="215"/>
      <c r="G77" s="215"/>
      <c r="H77" s="136" t="str" cm="1">
        <f t="array" aca="1" ref="H77" ca="1">IFERROR(VLOOKUP(INDIRECT("E77"),'18'!$A$4:$B$60,2,0),"")</f>
        <v/>
      </c>
      <c r="I77" s="216" t="s">
        <v>52</v>
      </c>
      <c r="J77" s="216"/>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5"/>
      <c r="F82" s="215"/>
      <c r="G82" s="215"/>
      <c r="H82" s="136" t="str" cm="1">
        <f t="array" aca="1" ref="H82" ca="1">IFERROR(VLOOKUP(INDIRECT("E82"),'18'!$A$4:$B$60,2,0),"")</f>
        <v/>
      </c>
      <c r="I82" s="216" t="s">
        <v>52</v>
      </c>
      <c r="J82" s="216"/>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39" t="s">
        <v>224</v>
      </c>
      <c r="C2" s="240"/>
      <c r="D2" s="241"/>
      <c r="E2" s="241"/>
      <c r="F2" s="241"/>
      <c r="G2" s="241"/>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INDIRECT("5!A23")</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7" t="s">
        <v>6</v>
      </c>
      <c r="C26" s="237"/>
      <c r="D26" s="237"/>
      <c r="E26" s="237"/>
      <c r="F26" s="237"/>
      <c r="G26" s="237"/>
    </row>
    <row r="27" spans="1:9" ht="17.25" customHeight="1" x14ac:dyDescent="0.15">
      <c r="A27" s="132"/>
      <c r="B27" s="40" t="s">
        <v>0</v>
      </c>
      <c r="C27" s="40" t="s">
        <v>1</v>
      </c>
      <c r="D27" s="237" t="s">
        <v>10</v>
      </c>
      <c r="E27" s="237"/>
      <c r="F27" s="40" t="s">
        <v>7</v>
      </c>
      <c r="G27" s="134" t="s">
        <v>8</v>
      </c>
    </row>
    <row r="28" spans="1:9" ht="17.25" customHeight="1" x14ac:dyDescent="0.15">
      <c r="A28" s="132"/>
      <c r="B28" s="135"/>
      <c r="C28" s="135"/>
      <c r="D28" s="216"/>
      <c r="E28" s="216"/>
      <c r="F28" s="137"/>
      <c r="G28" s="137"/>
    </row>
    <row r="29" spans="1:9" ht="17.25" customHeight="1" x14ac:dyDescent="0.15">
      <c r="A29" s="132"/>
      <c r="B29" s="135"/>
      <c r="C29" s="135"/>
      <c r="D29" s="216"/>
      <c r="E29" s="216"/>
      <c r="F29" s="137"/>
      <c r="G29" s="137"/>
    </row>
    <row r="30" spans="1:9" ht="14.25" thickBot="1" x14ac:dyDescent="0.2">
      <c r="B30" s="42"/>
      <c r="C30" s="42"/>
      <c r="D30" s="100"/>
      <c r="E30" s="100"/>
      <c r="G30" s="107"/>
    </row>
    <row r="31" spans="1:9" x14ac:dyDescent="0.15">
      <c r="B31" s="42"/>
      <c r="C31" s="42"/>
      <c r="D31" s="100"/>
      <c r="E31" s="226" t="s">
        <v>235</v>
      </c>
      <c r="F31" s="261"/>
      <c r="G31" s="229" t="s">
        <v>44</v>
      </c>
    </row>
    <row r="32" spans="1:9" ht="14.25" thickBot="1" x14ac:dyDescent="0.2">
      <c r="B32" s="42"/>
      <c r="C32" s="42"/>
      <c r="D32" s="100"/>
      <c r="E32" s="226"/>
      <c r="F32" s="262"/>
      <c r="G32" s="229"/>
    </row>
    <row r="33" spans="1:8" x14ac:dyDescent="0.15">
      <c r="B33" s="42"/>
      <c r="C33" s="42"/>
      <c r="D33" s="100"/>
      <c r="E33" s="100"/>
      <c r="F33" s="100"/>
    </row>
    <row r="36" spans="1:8" s="1" customFormat="1" ht="21" customHeight="1" x14ac:dyDescent="0.15">
      <c r="A36" s="36"/>
      <c r="B36" s="230" t="s">
        <v>41</v>
      </c>
      <c r="C36" s="230"/>
      <c r="D36" s="230"/>
      <c r="E36" s="230"/>
      <c r="F36" s="57"/>
      <c r="G36" s="36"/>
      <c r="H36" s="36"/>
    </row>
    <row r="37" spans="1:8" s="1" customFormat="1" ht="21" customHeight="1" x14ac:dyDescent="0.15">
      <c r="A37" s="36"/>
      <c r="B37" s="230" t="s">
        <v>12</v>
      </c>
      <c r="C37" s="230"/>
      <c r="D37" s="230"/>
      <c r="E37" s="230"/>
      <c r="F37" s="112"/>
      <c r="G37" s="36"/>
      <c r="H37" s="36"/>
    </row>
    <row r="38" spans="1:8" s="1" customFormat="1" ht="21" customHeight="1" x14ac:dyDescent="0.15">
      <c r="A38" s="36"/>
      <c r="B38" s="231" t="s">
        <v>11</v>
      </c>
      <c r="C38" s="231"/>
      <c r="D38" s="231"/>
      <c r="E38" s="231"/>
      <c r="F38" s="231"/>
      <c r="G38" s="36"/>
      <c r="H38" s="36"/>
    </row>
    <row r="39" spans="1:8" s="1" customFormat="1" ht="20.25" customHeight="1" x14ac:dyDescent="0.15">
      <c r="A39" s="36"/>
      <c r="B39" s="230" t="s">
        <v>9</v>
      </c>
      <c r="C39" s="230"/>
      <c r="D39" s="230"/>
      <c r="E39" s="230"/>
      <c r="F39" s="230"/>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INDIRECT("5!A24")</f>
        <v>0</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43</v>
      </c>
      <c r="K8" s="36"/>
      <c r="L8" s="36"/>
      <c r="N8" s="93" t="s">
        <v>405</v>
      </c>
      <c r="AD8" t="s">
        <v>411</v>
      </c>
    </row>
    <row r="9" spans="1:42" ht="15" customHeight="1" thickBot="1" x14ac:dyDescent="0.2">
      <c r="A9" s="36"/>
      <c r="B9" s="40">
        <v>1</v>
      </c>
      <c r="C9" s="135"/>
      <c r="D9" s="135"/>
      <c r="E9" s="135"/>
      <c r="F9" s="135"/>
      <c r="G9" s="135"/>
      <c r="H9" s="136" t="str">
        <f t="shared" ref="H9:H60" ca="1" si="0">_xlfn.CONCAT(Y9&amp;"  "&amp;Z9&amp;"  "&amp;AA9)</f>
        <v xml:space="preserve">    </v>
      </c>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36" t="str">
        <f t="shared" ca="1" si="0"/>
        <v xml:space="preserve">    </v>
      </c>
      <c r="I10" s="137"/>
      <c r="J10" s="137"/>
      <c r="K10" s="36"/>
      <c r="L10" s="36"/>
      <c r="N10" s="217" t="s">
        <v>402</v>
      </c>
      <c r="O10" s="217"/>
      <c r="P10" s="218"/>
      <c r="Q10" s="212" cm="1">
        <f t="array" aca="1" ref="Q10" ca="1">SUM(--(FREQUENCY(IF((項目番号全体&gt;=1)*(項目番号全体&lt;=52), 項目番号全体), ROW(INDIRECT("1:52")))&gt;0))</f>
        <v>0</v>
      </c>
      <c r="R10" s="213"/>
      <c r="S10" s="214"/>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6"/>
      <c r="B11" s="40">
        <v>3</v>
      </c>
      <c r="C11" s="135"/>
      <c r="D11" s="135"/>
      <c r="E11" s="135"/>
      <c r="F11" s="135"/>
      <c r="G11" s="135"/>
      <c r="H11" s="136" t="str">
        <f t="shared" ca="1" si="0"/>
        <v xml:space="preserve">    </v>
      </c>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36" t="str">
        <f t="shared" ca="1" si="0"/>
        <v xml:space="preserve">    </v>
      </c>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36" t="str">
        <f t="shared" ca="1" si="0"/>
        <v xml:space="preserve">    </v>
      </c>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6"/>
      <c r="B14" s="40">
        <v>6</v>
      </c>
      <c r="C14" s="135"/>
      <c r="D14" s="135"/>
      <c r="E14" s="135"/>
      <c r="F14" s="135"/>
      <c r="G14" s="135"/>
      <c r="H14" s="136" t="str">
        <f t="shared" ca="1" si="0"/>
        <v xml:space="preserve">    </v>
      </c>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36" t="str">
        <f t="shared" ca="1" si="0"/>
        <v xml:space="preserve">    </v>
      </c>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36" t="str">
        <f t="shared" ca="1" si="0"/>
        <v xml:space="preserve">    </v>
      </c>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6"/>
      <c r="B17" s="40">
        <v>9</v>
      </c>
      <c r="C17" s="135"/>
      <c r="D17" s="135"/>
      <c r="E17" s="135"/>
      <c r="F17" s="135"/>
      <c r="G17" s="135"/>
      <c r="H17" s="136" t="str">
        <f t="shared" ca="1" si="0"/>
        <v xml:space="preserve">    </v>
      </c>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36" t="str">
        <f t="shared" ca="1" si="0"/>
        <v xml:space="preserve">    </v>
      </c>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36" t="str">
        <f t="shared" ca="1" si="0"/>
        <v xml:space="preserve">    </v>
      </c>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35"/>
      <c r="F20" s="135"/>
      <c r="G20" s="135"/>
      <c r="H20" s="136" t="str">
        <f t="shared" ca="1" si="0"/>
        <v xml:space="preserve">    </v>
      </c>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36" t="str">
        <f t="shared" ca="1" si="0"/>
        <v xml:space="preserve">    </v>
      </c>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36" t="str">
        <f t="shared" ca="1" si="0"/>
        <v xml:space="preserve">    </v>
      </c>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36" t="str">
        <f t="shared" ca="1" si="0"/>
        <v xml:space="preserve">    </v>
      </c>
      <c r="I23" s="137"/>
      <c r="J23" s="137"/>
      <c r="K23" s="36"/>
      <c r="L23" s="36"/>
      <c r="N23" s="1"/>
      <c r="Q23" s="212" cm="1">
        <f t="array" ref="Q23">SUMPRODUCT(--((ISNUMBER(項目番号１)+ISNUMBER(項目番号２)+ISNUMBER(項目番号３))&gt;0))</f>
        <v>0</v>
      </c>
      <c r="R23" s="213"/>
      <c r="S23" s="214"/>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0</v>
      </c>
      <c r="AE23" s="214"/>
      <c r="AF23" s="222" t="s">
        <v>413</v>
      </c>
      <c r="AG23" s="171"/>
    </row>
    <row r="24" spans="1:42" ht="15" customHeight="1" x14ac:dyDescent="0.15">
      <c r="A24" s="36"/>
      <c r="B24" s="40">
        <v>16</v>
      </c>
      <c r="C24" s="135"/>
      <c r="D24" s="135"/>
      <c r="E24" s="135"/>
      <c r="F24" s="135"/>
      <c r="G24" s="135"/>
      <c r="H24" s="136" t="str">
        <f t="shared" ca="1" si="0"/>
        <v xml:space="preserve">    </v>
      </c>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36" t="str">
        <f t="shared" ca="1" si="0"/>
        <v xml:space="preserve">    </v>
      </c>
      <c r="I25" s="137"/>
      <c r="J25" s="137"/>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36" t="str">
        <f t="shared" ca="1" si="0"/>
        <v xml:space="preserve">    </v>
      </c>
      <c r="I26" s="137"/>
      <c r="J26" s="137"/>
      <c r="K26" s="36"/>
      <c r="L26" s="36"/>
      <c r="N26" s="223"/>
      <c r="O26" s="223"/>
      <c r="P26" s="223"/>
      <c r="Q26" s="223"/>
      <c r="R26" s="223"/>
      <c r="S26" s="223"/>
      <c r="T26" s="223"/>
      <c r="U26" s="223"/>
      <c r="V26" s="223"/>
      <c r="W26" s="223"/>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36" t="str">
        <f t="shared" ca="1" si="0"/>
        <v xml:space="preserve">    </v>
      </c>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2" cm="1">
        <f t="array" aca="1" ref="AD27" ca="1">INDIRECT("Q23")</f>
        <v>0</v>
      </c>
      <c r="AE27" s="214"/>
      <c r="AF27" s="111" t="s">
        <v>406</v>
      </c>
    </row>
    <row r="28" spans="1:42" ht="15" customHeight="1" x14ac:dyDescent="0.15">
      <c r="A28" s="36"/>
      <c r="B28" s="40">
        <v>20</v>
      </c>
      <c r="C28" s="135"/>
      <c r="D28" s="135"/>
      <c r="E28" s="135"/>
      <c r="F28" s="135"/>
      <c r="G28" s="135"/>
      <c r="H28" s="136" t="str">
        <f t="shared" ca="1" si="0"/>
        <v xml:space="preserve">    </v>
      </c>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36" t="str">
        <f t="shared" ca="1" si="0"/>
        <v xml:space="preserve">    </v>
      </c>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36" t="str">
        <f t="shared" ca="1" si="0"/>
        <v xml:space="preserve">    </v>
      </c>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36" t="str">
        <f t="shared" ca="1" si="0"/>
        <v xml:space="preserve">    </v>
      </c>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36" t="str">
        <f t="shared" ca="1" si="0"/>
        <v xml:space="preserve">    </v>
      </c>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36" t="str">
        <f t="shared" ca="1" si="0"/>
        <v xml:space="preserve">    </v>
      </c>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36" t="str">
        <f t="shared" ca="1" si="0"/>
        <v xml:space="preserve">    </v>
      </c>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36" t="str">
        <f t="shared" ca="1" si="0"/>
        <v xml:space="preserve">    </v>
      </c>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36" t="str">
        <f t="shared" ca="1" si="0"/>
        <v xml:space="preserve">    </v>
      </c>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36" t="str">
        <f t="shared" ca="1" si="0"/>
        <v xml:space="preserve">    </v>
      </c>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36" t="str">
        <f t="shared" ca="1" si="0"/>
        <v xml:space="preserve">    </v>
      </c>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36" t="str">
        <f t="shared" ca="1" si="0"/>
        <v xml:space="preserve">    </v>
      </c>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36" t="str">
        <f t="shared" ca="1" si="0"/>
        <v xml:space="preserve">    </v>
      </c>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36" t="str">
        <f t="shared" ca="1" si="0"/>
        <v xml:space="preserve">    </v>
      </c>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36" t="str">
        <f t="shared" ca="1" si="0"/>
        <v xml:space="preserve">    </v>
      </c>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36" t="str">
        <f t="shared" ca="1" si="0"/>
        <v xml:space="preserve">    </v>
      </c>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36" t="str">
        <f t="shared" ca="1" si="0"/>
        <v xml:space="preserve">    </v>
      </c>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36" t="str">
        <f t="shared" ca="1" si="0"/>
        <v xml:space="preserve">    </v>
      </c>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36" t="str">
        <f t="shared" ca="1" si="0"/>
        <v xml:space="preserve">    </v>
      </c>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36" t="str">
        <f t="shared" ca="1" si="0"/>
        <v xml:space="preserve">    </v>
      </c>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36" t="str">
        <f t="shared" ca="1" si="0"/>
        <v xml:space="preserve">    </v>
      </c>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36" t="str">
        <f t="shared" ca="1" si="0"/>
        <v xml:space="preserve">    </v>
      </c>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36" t="str">
        <f t="shared" ca="1" si="0"/>
        <v xml:space="preserve">    </v>
      </c>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36" t="str">
        <f t="shared" ca="1" si="0"/>
        <v xml:space="preserve">    </v>
      </c>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36" t="str">
        <f t="shared" ca="1" si="0"/>
        <v xml:space="preserve">    </v>
      </c>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36" t="str">
        <f t="shared" ca="1" si="0"/>
        <v xml:space="preserve">    </v>
      </c>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36" t="str">
        <f t="shared" ca="1" si="0"/>
        <v xml:space="preserve">    </v>
      </c>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36" t="str">
        <f t="shared" ca="1" si="0"/>
        <v xml:space="preserve">    </v>
      </c>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36" t="str">
        <f t="shared" ca="1" si="0"/>
        <v xml:space="preserve">    </v>
      </c>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36" t="str">
        <f t="shared" ca="1" si="0"/>
        <v xml:space="preserve">    </v>
      </c>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36" t="str">
        <f t="shared" ca="1" si="0"/>
        <v xml:space="preserve">    </v>
      </c>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36" t="str">
        <f t="shared" ca="1" si="0"/>
        <v xml:space="preserve">    </v>
      </c>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36" t="str">
        <f t="shared" ca="1" si="0"/>
        <v xml:space="preserve">    </v>
      </c>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423</v>
      </c>
      <c r="J68" s="221"/>
      <c r="K68" s="36"/>
      <c r="L68" s="115"/>
      <c r="M68" s="116"/>
      <c r="N68" s="93" t="s">
        <v>418</v>
      </c>
    </row>
    <row r="69" spans="1:27" ht="15" customHeight="1" thickBot="1" x14ac:dyDescent="0.2">
      <c r="A69" s="36"/>
      <c r="B69" s="107"/>
      <c r="C69" s="109"/>
      <c r="D69" s="109"/>
      <c r="E69" s="215"/>
      <c r="F69" s="215"/>
      <c r="G69" s="215"/>
      <c r="H69" s="136" t="str" cm="1">
        <f t="array" aca="1" ref="H69" ca="1">IFERROR(VLOOKUP(INDIRECT("E69"),'18'!$A$4:$B$60,2,0),"")</f>
        <v/>
      </c>
      <c r="I69" s="216"/>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5"/>
      <c r="F70" s="215"/>
      <c r="G70" s="215"/>
      <c r="H70" s="136" t="str" cm="1">
        <f t="array" aca="1" ref="H70" ca="1">IFERROR(VLOOKUP(INDIRECT("E70"),'18'!$A$4:$B$60,2,0),"")</f>
        <v/>
      </c>
      <c r="I70" s="216"/>
      <c r="J70" s="216"/>
      <c r="K70" s="36"/>
      <c r="L70" s="115"/>
      <c r="N70" s="217" t="s">
        <v>402</v>
      </c>
      <c r="O70" s="217"/>
      <c r="P70" s="218"/>
      <c r="Q70" s="212">
        <f ca="1">52-Q10</f>
        <v>52</v>
      </c>
      <c r="R70" s="213"/>
      <c r="S70" s="214"/>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9"/>
      <c r="D72" s="109"/>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5"/>
      <c r="F76" s="215"/>
      <c r="G76" s="215"/>
      <c r="H76" s="136" t="str" cm="1">
        <f t="array" aca="1" ref="H76" ca="1">IFERROR(VLOOKUP(INDIRECT("E76"),'18'!$A$4:$B$60,2,0),"")</f>
        <v/>
      </c>
      <c r="I76" s="216" t="s">
        <v>52</v>
      </c>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5"/>
      <c r="F77" s="215"/>
      <c r="G77" s="215"/>
      <c r="H77" s="136" t="str" cm="1">
        <f t="array" aca="1" ref="H77" ca="1">IFERROR(VLOOKUP(INDIRECT("E77"),'18'!$A$4:$B$60,2,0),"")</f>
        <v/>
      </c>
      <c r="I77" s="216" t="s">
        <v>52</v>
      </c>
      <c r="J77" s="216"/>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5"/>
      <c r="F82" s="215"/>
      <c r="G82" s="215"/>
      <c r="H82" s="136" t="str" cm="1">
        <f t="array" aca="1" ref="H82" ca="1">IFERROR(VLOOKUP(INDIRECT("E82"),'18'!$A$4:$B$60,2,0),"")</f>
        <v/>
      </c>
      <c r="I82" s="216" t="s">
        <v>52</v>
      </c>
      <c r="J82" s="216"/>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39" t="s">
        <v>224</v>
      </c>
      <c r="C2" s="240"/>
      <c r="D2" s="241"/>
      <c r="E2" s="241"/>
      <c r="F2" s="241"/>
      <c r="G2" s="241"/>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INDIRECT("5!A24")</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7" t="s">
        <v>6</v>
      </c>
      <c r="C26" s="237"/>
      <c r="D26" s="237"/>
      <c r="E26" s="237"/>
      <c r="F26" s="237"/>
      <c r="G26" s="237"/>
    </row>
    <row r="27" spans="1:9" ht="17.25" customHeight="1" x14ac:dyDescent="0.15">
      <c r="A27" s="132"/>
      <c r="B27" s="40" t="s">
        <v>0</v>
      </c>
      <c r="C27" s="40" t="s">
        <v>1</v>
      </c>
      <c r="D27" s="237" t="s">
        <v>10</v>
      </c>
      <c r="E27" s="237"/>
      <c r="F27" s="40" t="s">
        <v>7</v>
      </c>
      <c r="G27" s="134" t="s">
        <v>8</v>
      </c>
    </row>
    <row r="28" spans="1:9" ht="17.25" customHeight="1" x14ac:dyDescent="0.15">
      <c r="A28" s="132"/>
      <c r="B28" s="135"/>
      <c r="C28" s="135"/>
      <c r="D28" s="216"/>
      <c r="E28" s="216"/>
      <c r="F28" s="137"/>
      <c r="G28" s="137"/>
    </row>
    <row r="29" spans="1:9" ht="17.25" customHeight="1" x14ac:dyDescent="0.15">
      <c r="A29" s="132"/>
      <c r="B29" s="135"/>
      <c r="C29" s="135"/>
      <c r="D29" s="216"/>
      <c r="E29" s="216"/>
      <c r="F29" s="137"/>
      <c r="G29" s="137"/>
    </row>
    <row r="30" spans="1:9" ht="14.25" thickBot="1" x14ac:dyDescent="0.2">
      <c r="B30" s="42"/>
      <c r="C30" s="42"/>
      <c r="D30" s="100"/>
      <c r="E30" s="100"/>
      <c r="G30" s="107"/>
    </row>
    <row r="31" spans="1:9" x14ac:dyDescent="0.15">
      <c r="B31" s="42"/>
      <c r="C31" s="42"/>
      <c r="D31" s="100"/>
      <c r="E31" s="226" t="s">
        <v>235</v>
      </c>
      <c r="F31" s="261"/>
      <c r="G31" s="229" t="s">
        <v>44</v>
      </c>
    </row>
    <row r="32" spans="1:9" ht="14.25" thickBot="1" x14ac:dyDescent="0.2">
      <c r="B32" s="42"/>
      <c r="C32" s="42"/>
      <c r="D32" s="100"/>
      <c r="E32" s="226"/>
      <c r="F32" s="262"/>
      <c r="G32" s="229"/>
    </row>
    <row r="33" spans="1:8" x14ac:dyDescent="0.15">
      <c r="B33" s="42"/>
      <c r="C33" s="42"/>
      <c r="D33" s="100"/>
      <c r="E33" s="100"/>
      <c r="F33" s="100"/>
    </row>
    <row r="36" spans="1:8" s="1" customFormat="1" ht="21" customHeight="1" x14ac:dyDescent="0.15">
      <c r="A36" s="36"/>
      <c r="B36" s="230" t="s">
        <v>41</v>
      </c>
      <c r="C36" s="230"/>
      <c r="D36" s="230"/>
      <c r="E36" s="230"/>
      <c r="F36" s="57"/>
      <c r="G36" s="36"/>
      <c r="H36" s="36"/>
    </row>
    <row r="37" spans="1:8" s="1" customFormat="1" ht="21" customHeight="1" x14ac:dyDescent="0.15">
      <c r="A37" s="36"/>
      <c r="B37" s="230" t="s">
        <v>12</v>
      </c>
      <c r="C37" s="230"/>
      <c r="D37" s="230"/>
      <c r="E37" s="230"/>
      <c r="F37" s="112"/>
      <c r="G37" s="36"/>
      <c r="H37" s="36"/>
    </row>
    <row r="38" spans="1:8" s="1" customFormat="1" ht="21" customHeight="1" x14ac:dyDescent="0.15">
      <c r="A38" s="36"/>
      <c r="B38" s="231" t="s">
        <v>11</v>
      </c>
      <c r="C38" s="231"/>
      <c r="D38" s="231"/>
      <c r="E38" s="231"/>
      <c r="F38" s="231"/>
      <c r="G38" s="36"/>
      <c r="H38" s="36"/>
    </row>
    <row r="39" spans="1:8" s="1" customFormat="1" ht="20.25" customHeight="1" x14ac:dyDescent="0.15">
      <c r="A39" s="36"/>
      <c r="B39" s="230" t="s">
        <v>9</v>
      </c>
      <c r="C39" s="230"/>
      <c r="D39" s="230"/>
      <c r="E39" s="230"/>
      <c r="F39" s="230"/>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INDIRECT("5!A25")</f>
        <v>0</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43</v>
      </c>
      <c r="K8" s="36"/>
      <c r="L8" s="36"/>
      <c r="N8" s="93" t="s">
        <v>405</v>
      </c>
      <c r="AD8" t="s">
        <v>411</v>
      </c>
    </row>
    <row r="9" spans="1:42" ht="15" customHeight="1" thickBot="1" x14ac:dyDescent="0.2">
      <c r="A9" s="36"/>
      <c r="B9" s="40">
        <v>1</v>
      </c>
      <c r="C9" s="135"/>
      <c r="D9" s="135"/>
      <c r="E9" s="135"/>
      <c r="F9" s="135"/>
      <c r="G9" s="135"/>
      <c r="H9" s="136" t="str">
        <f t="shared" ref="H9:H60" ca="1" si="0">_xlfn.CONCAT(Y9&amp;"  "&amp;Z9&amp;"  "&amp;AA9)</f>
        <v xml:space="preserve">    </v>
      </c>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36" t="str">
        <f t="shared" ca="1" si="0"/>
        <v xml:space="preserve">    </v>
      </c>
      <c r="I10" s="137"/>
      <c r="J10" s="137"/>
      <c r="K10" s="36"/>
      <c r="L10" s="36"/>
      <c r="N10" s="217" t="s">
        <v>402</v>
      </c>
      <c r="O10" s="217"/>
      <c r="P10" s="218"/>
      <c r="Q10" s="212" cm="1">
        <f t="array" aca="1" ref="Q10" ca="1">SUM(--(FREQUENCY(IF((項目番号全体&gt;=1)*(項目番号全体&lt;=52), 項目番号全体), ROW(INDIRECT("1:52")))&gt;0))</f>
        <v>0</v>
      </c>
      <c r="R10" s="213"/>
      <c r="S10" s="214"/>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6"/>
      <c r="B11" s="40">
        <v>3</v>
      </c>
      <c r="C11" s="135"/>
      <c r="D11" s="135"/>
      <c r="E11" s="135"/>
      <c r="F11" s="135"/>
      <c r="G11" s="135"/>
      <c r="H11" s="136" t="str">
        <f t="shared" ca="1" si="0"/>
        <v xml:space="preserve">    </v>
      </c>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36" t="str">
        <f t="shared" ca="1" si="0"/>
        <v xml:space="preserve">    </v>
      </c>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36" t="str">
        <f t="shared" ca="1" si="0"/>
        <v xml:space="preserve">    </v>
      </c>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6"/>
      <c r="B14" s="40">
        <v>6</v>
      </c>
      <c r="C14" s="135"/>
      <c r="D14" s="135"/>
      <c r="E14" s="135"/>
      <c r="F14" s="135"/>
      <c r="G14" s="135"/>
      <c r="H14" s="136" t="str">
        <f t="shared" ca="1" si="0"/>
        <v xml:space="preserve">    </v>
      </c>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36" t="str">
        <f t="shared" ca="1" si="0"/>
        <v xml:space="preserve">    </v>
      </c>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36" t="str">
        <f t="shared" ca="1" si="0"/>
        <v xml:space="preserve">    </v>
      </c>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6"/>
      <c r="B17" s="40">
        <v>9</v>
      </c>
      <c r="C17" s="135"/>
      <c r="D17" s="135"/>
      <c r="E17" s="135"/>
      <c r="F17" s="135"/>
      <c r="G17" s="135"/>
      <c r="H17" s="136" t="str">
        <f t="shared" ca="1" si="0"/>
        <v xml:space="preserve">    </v>
      </c>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36" t="str">
        <f t="shared" ca="1" si="0"/>
        <v xml:space="preserve">    </v>
      </c>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36" t="str">
        <f t="shared" ca="1" si="0"/>
        <v xml:space="preserve">    </v>
      </c>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35"/>
      <c r="F20" s="135"/>
      <c r="G20" s="135"/>
      <c r="H20" s="136" t="str">
        <f t="shared" ca="1" si="0"/>
        <v xml:space="preserve">    </v>
      </c>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36" t="str">
        <f t="shared" ca="1" si="0"/>
        <v xml:space="preserve">    </v>
      </c>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36" t="str">
        <f t="shared" ca="1" si="0"/>
        <v xml:space="preserve">    </v>
      </c>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36" t="str">
        <f t="shared" ca="1" si="0"/>
        <v xml:space="preserve">    </v>
      </c>
      <c r="I23" s="137"/>
      <c r="J23" s="137"/>
      <c r="K23" s="36"/>
      <c r="L23" s="36"/>
      <c r="N23" s="1"/>
      <c r="Q23" s="212" cm="1">
        <f t="array" ref="Q23">SUMPRODUCT(--((ISNUMBER(項目番号１)+ISNUMBER(項目番号２)+ISNUMBER(項目番号３))&gt;0))</f>
        <v>0</v>
      </c>
      <c r="R23" s="213"/>
      <c r="S23" s="214"/>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0</v>
      </c>
      <c r="AE23" s="214"/>
      <c r="AF23" s="222" t="s">
        <v>413</v>
      </c>
      <c r="AG23" s="171"/>
    </row>
    <row r="24" spans="1:42" ht="15" customHeight="1" x14ac:dyDescent="0.15">
      <c r="A24" s="36"/>
      <c r="B24" s="40">
        <v>16</v>
      </c>
      <c r="C24" s="135"/>
      <c r="D24" s="135"/>
      <c r="E24" s="135"/>
      <c r="F24" s="135"/>
      <c r="G24" s="135"/>
      <c r="H24" s="136" t="str">
        <f t="shared" ca="1" si="0"/>
        <v xml:space="preserve">    </v>
      </c>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36" t="str">
        <f t="shared" ca="1" si="0"/>
        <v xml:space="preserve">    </v>
      </c>
      <c r="I25" s="137"/>
      <c r="J25" s="137"/>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36" t="str">
        <f t="shared" ca="1" si="0"/>
        <v xml:space="preserve">    </v>
      </c>
      <c r="I26" s="137"/>
      <c r="J26" s="137"/>
      <c r="K26" s="36"/>
      <c r="L26" s="36"/>
      <c r="N26" s="223"/>
      <c r="O26" s="223"/>
      <c r="P26" s="223"/>
      <c r="Q26" s="223"/>
      <c r="R26" s="223"/>
      <c r="S26" s="223"/>
      <c r="T26" s="223"/>
      <c r="U26" s="223"/>
      <c r="V26" s="223"/>
      <c r="W26" s="223"/>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36" t="str">
        <f t="shared" ca="1" si="0"/>
        <v xml:space="preserve">    </v>
      </c>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2" cm="1">
        <f t="array" aca="1" ref="AD27" ca="1">INDIRECT("Q23")</f>
        <v>0</v>
      </c>
      <c r="AE27" s="214"/>
      <c r="AF27" s="111" t="s">
        <v>406</v>
      </c>
    </row>
    <row r="28" spans="1:42" ht="15" customHeight="1" x14ac:dyDescent="0.15">
      <c r="A28" s="36"/>
      <c r="B28" s="40">
        <v>20</v>
      </c>
      <c r="C28" s="135"/>
      <c r="D28" s="135"/>
      <c r="E28" s="135"/>
      <c r="F28" s="135"/>
      <c r="G28" s="135"/>
      <c r="H28" s="136" t="str">
        <f t="shared" ca="1" si="0"/>
        <v xml:space="preserve">    </v>
      </c>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36" t="str">
        <f t="shared" ca="1" si="0"/>
        <v xml:space="preserve">    </v>
      </c>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36" t="str">
        <f t="shared" ca="1" si="0"/>
        <v xml:space="preserve">    </v>
      </c>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36" t="str">
        <f t="shared" ca="1" si="0"/>
        <v xml:space="preserve">    </v>
      </c>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36" t="str">
        <f t="shared" ca="1" si="0"/>
        <v xml:space="preserve">    </v>
      </c>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36" t="str">
        <f t="shared" ca="1" si="0"/>
        <v xml:space="preserve">    </v>
      </c>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36" t="str">
        <f t="shared" ca="1" si="0"/>
        <v xml:space="preserve">    </v>
      </c>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36" t="str">
        <f t="shared" ca="1" si="0"/>
        <v xml:space="preserve">    </v>
      </c>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36" t="str">
        <f t="shared" ca="1" si="0"/>
        <v xml:space="preserve">    </v>
      </c>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36" t="str">
        <f t="shared" ca="1" si="0"/>
        <v xml:space="preserve">    </v>
      </c>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36" t="str">
        <f t="shared" ca="1" si="0"/>
        <v xml:space="preserve">    </v>
      </c>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36" t="str">
        <f t="shared" ca="1" si="0"/>
        <v xml:space="preserve">    </v>
      </c>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36" t="str">
        <f t="shared" ca="1" si="0"/>
        <v xml:space="preserve">    </v>
      </c>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36" t="str">
        <f t="shared" ca="1" si="0"/>
        <v xml:space="preserve">    </v>
      </c>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36" t="str">
        <f t="shared" ca="1" si="0"/>
        <v xml:space="preserve">    </v>
      </c>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36" t="str">
        <f t="shared" ca="1" si="0"/>
        <v xml:space="preserve">    </v>
      </c>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36" t="str">
        <f t="shared" ca="1" si="0"/>
        <v xml:space="preserve">    </v>
      </c>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36" t="str">
        <f t="shared" ca="1" si="0"/>
        <v xml:space="preserve">    </v>
      </c>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36" t="str">
        <f t="shared" ca="1" si="0"/>
        <v xml:space="preserve">    </v>
      </c>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36" t="str">
        <f t="shared" ca="1" si="0"/>
        <v xml:space="preserve">    </v>
      </c>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36" t="str">
        <f t="shared" ca="1" si="0"/>
        <v xml:space="preserve">    </v>
      </c>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36" t="str">
        <f t="shared" ca="1" si="0"/>
        <v xml:space="preserve">    </v>
      </c>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36" t="str">
        <f t="shared" ca="1" si="0"/>
        <v xml:space="preserve">    </v>
      </c>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36" t="str">
        <f t="shared" ca="1" si="0"/>
        <v xml:space="preserve">    </v>
      </c>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36" t="str">
        <f t="shared" ca="1" si="0"/>
        <v xml:space="preserve">    </v>
      </c>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36" t="str">
        <f t="shared" ca="1" si="0"/>
        <v xml:space="preserve">    </v>
      </c>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36" t="str">
        <f t="shared" ca="1" si="0"/>
        <v xml:space="preserve">    </v>
      </c>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36" t="str">
        <f t="shared" ca="1" si="0"/>
        <v xml:space="preserve">    </v>
      </c>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36" t="str">
        <f t="shared" ca="1" si="0"/>
        <v xml:space="preserve">    </v>
      </c>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36" t="str">
        <f t="shared" ca="1" si="0"/>
        <v xml:space="preserve">    </v>
      </c>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36" t="str">
        <f t="shared" ca="1" si="0"/>
        <v xml:space="preserve">    </v>
      </c>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36" t="str">
        <f t="shared" ca="1" si="0"/>
        <v xml:space="preserve">    </v>
      </c>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36" t="str">
        <f t="shared" ca="1" si="0"/>
        <v xml:space="preserve">    </v>
      </c>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423</v>
      </c>
      <c r="J68" s="221"/>
      <c r="K68" s="36"/>
      <c r="L68" s="115"/>
      <c r="M68" s="116"/>
      <c r="N68" s="93" t="s">
        <v>418</v>
      </c>
    </row>
    <row r="69" spans="1:27" ht="15" customHeight="1" thickBot="1" x14ac:dyDescent="0.2">
      <c r="A69" s="36"/>
      <c r="B69" s="107"/>
      <c r="C69" s="109"/>
      <c r="D69" s="109"/>
      <c r="E69" s="215"/>
      <c r="F69" s="215"/>
      <c r="G69" s="215"/>
      <c r="H69" s="136" t="str" cm="1">
        <f t="array" aca="1" ref="H69" ca="1">IFERROR(VLOOKUP(INDIRECT("E69"),'18'!$A$4:$B$60,2,0),"")</f>
        <v/>
      </c>
      <c r="I69" s="216"/>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5"/>
      <c r="F70" s="215"/>
      <c r="G70" s="215"/>
      <c r="H70" s="136" t="str" cm="1">
        <f t="array" aca="1" ref="H70" ca="1">IFERROR(VLOOKUP(INDIRECT("E70"),'18'!$A$4:$B$60,2,0),"")</f>
        <v/>
      </c>
      <c r="I70" s="216"/>
      <c r="J70" s="216"/>
      <c r="K70" s="36"/>
      <c r="L70" s="115"/>
      <c r="N70" s="217" t="s">
        <v>402</v>
      </c>
      <c r="O70" s="217"/>
      <c r="P70" s="218"/>
      <c r="Q70" s="212">
        <f ca="1">52-Q10</f>
        <v>52</v>
      </c>
      <c r="R70" s="213"/>
      <c r="S70" s="214"/>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9"/>
      <c r="D72" s="109"/>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5"/>
      <c r="F76" s="215"/>
      <c r="G76" s="215"/>
      <c r="H76" s="136" t="str" cm="1">
        <f t="array" aca="1" ref="H76" ca="1">IFERROR(VLOOKUP(INDIRECT("E76"),'18'!$A$4:$B$60,2,0),"")</f>
        <v/>
      </c>
      <c r="I76" s="216" t="s">
        <v>52</v>
      </c>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5"/>
      <c r="F77" s="215"/>
      <c r="G77" s="215"/>
      <c r="H77" s="136" t="str" cm="1">
        <f t="array" aca="1" ref="H77" ca="1">IFERROR(VLOOKUP(INDIRECT("E77"),'18'!$A$4:$B$60,2,0),"")</f>
        <v/>
      </c>
      <c r="I77" s="216" t="s">
        <v>52</v>
      </c>
      <c r="J77" s="216"/>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5"/>
      <c r="F82" s="215"/>
      <c r="G82" s="215"/>
      <c r="H82" s="136" t="str" cm="1">
        <f t="array" aca="1" ref="H82" ca="1">IFERROR(VLOOKUP(INDIRECT("E82"),'18'!$A$4:$B$60,2,0),"")</f>
        <v/>
      </c>
      <c r="I82" s="216" t="s">
        <v>52</v>
      </c>
      <c r="J82" s="216"/>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39" t="s">
        <v>224</v>
      </c>
      <c r="C2" s="240"/>
      <c r="D2" s="241"/>
      <c r="E2" s="241"/>
      <c r="F2" s="241"/>
      <c r="G2" s="241"/>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INDIRECT("5!A25")</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7" t="s">
        <v>6</v>
      </c>
      <c r="C26" s="237"/>
      <c r="D26" s="237"/>
      <c r="E26" s="237"/>
      <c r="F26" s="237"/>
      <c r="G26" s="237"/>
    </row>
    <row r="27" spans="1:9" ht="17.25" customHeight="1" x14ac:dyDescent="0.15">
      <c r="A27" s="132"/>
      <c r="B27" s="40" t="s">
        <v>0</v>
      </c>
      <c r="C27" s="40" t="s">
        <v>1</v>
      </c>
      <c r="D27" s="237" t="s">
        <v>10</v>
      </c>
      <c r="E27" s="237"/>
      <c r="F27" s="40" t="s">
        <v>7</v>
      </c>
      <c r="G27" s="134" t="s">
        <v>8</v>
      </c>
    </row>
    <row r="28" spans="1:9" ht="17.25" customHeight="1" x14ac:dyDescent="0.15">
      <c r="A28" s="132"/>
      <c r="B28" s="135"/>
      <c r="C28" s="135"/>
      <c r="D28" s="216"/>
      <c r="E28" s="216"/>
      <c r="F28" s="137"/>
      <c r="G28" s="137"/>
    </row>
    <row r="29" spans="1:9" ht="17.25" customHeight="1" x14ac:dyDescent="0.15">
      <c r="A29" s="132"/>
      <c r="B29" s="135"/>
      <c r="C29" s="135"/>
      <c r="D29" s="216"/>
      <c r="E29" s="216"/>
      <c r="F29" s="137"/>
      <c r="G29" s="137"/>
    </row>
    <row r="30" spans="1:9" ht="14.25" thickBot="1" x14ac:dyDescent="0.2">
      <c r="B30" s="42"/>
      <c r="C30" s="42"/>
      <c r="D30" s="100"/>
      <c r="E30" s="100"/>
      <c r="G30" s="107"/>
    </row>
    <row r="31" spans="1:9" x14ac:dyDescent="0.15">
      <c r="B31" s="42"/>
      <c r="C31" s="42"/>
      <c r="D31" s="100"/>
      <c r="E31" s="226" t="s">
        <v>235</v>
      </c>
      <c r="F31" s="261"/>
      <c r="G31" s="229" t="s">
        <v>44</v>
      </c>
    </row>
    <row r="32" spans="1:9" ht="14.25" thickBot="1" x14ac:dyDescent="0.2">
      <c r="B32" s="42"/>
      <c r="C32" s="42"/>
      <c r="D32" s="100"/>
      <c r="E32" s="226"/>
      <c r="F32" s="262"/>
      <c r="G32" s="229"/>
    </row>
    <row r="33" spans="1:8" x14ac:dyDescent="0.15">
      <c r="B33" s="42"/>
      <c r="C33" s="42"/>
      <c r="D33" s="100"/>
      <c r="E33" s="100"/>
      <c r="F33" s="100"/>
    </row>
    <row r="36" spans="1:8" s="1" customFormat="1" ht="21" customHeight="1" x14ac:dyDescent="0.15">
      <c r="A36" s="36"/>
      <c r="B36" s="230" t="s">
        <v>41</v>
      </c>
      <c r="C36" s="230"/>
      <c r="D36" s="230"/>
      <c r="E36" s="230"/>
      <c r="F36" s="57"/>
      <c r="G36" s="36"/>
      <c r="H36" s="36"/>
    </row>
    <row r="37" spans="1:8" s="1" customFormat="1" ht="21" customHeight="1" x14ac:dyDescent="0.15">
      <c r="A37" s="36"/>
      <c r="B37" s="230" t="s">
        <v>12</v>
      </c>
      <c r="C37" s="230"/>
      <c r="D37" s="230"/>
      <c r="E37" s="230"/>
      <c r="F37" s="112"/>
      <c r="G37" s="36"/>
      <c r="H37" s="36"/>
    </row>
    <row r="38" spans="1:8" s="1" customFormat="1" ht="21" customHeight="1" x14ac:dyDescent="0.15">
      <c r="A38" s="36"/>
      <c r="B38" s="231" t="s">
        <v>11</v>
      </c>
      <c r="C38" s="231"/>
      <c r="D38" s="231"/>
      <c r="E38" s="231"/>
      <c r="F38" s="231"/>
      <c r="G38" s="36"/>
      <c r="H38" s="36"/>
    </row>
    <row r="39" spans="1:8" s="1" customFormat="1" ht="20.25" customHeight="1" x14ac:dyDescent="0.15">
      <c r="A39" s="36"/>
      <c r="B39" s="230" t="s">
        <v>9</v>
      </c>
      <c r="C39" s="230"/>
      <c r="D39" s="230"/>
      <c r="E39" s="230"/>
      <c r="F39" s="230"/>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INDIRECT("5!A26")</f>
        <v>0</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43</v>
      </c>
      <c r="K8" s="36"/>
      <c r="L8" s="36"/>
      <c r="N8" s="93" t="s">
        <v>405</v>
      </c>
      <c r="AD8" t="s">
        <v>411</v>
      </c>
    </row>
    <row r="9" spans="1:42" ht="15" customHeight="1" thickBot="1" x14ac:dyDescent="0.2">
      <c r="A9" s="36"/>
      <c r="B9" s="40">
        <v>1</v>
      </c>
      <c r="C9" s="135"/>
      <c r="D9" s="135"/>
      <c r="E9" s="135"/>
      <c r="F9" s="135"/>
      <c r="G9" s="135"/>
      <c r="H9" s="136" t="str">
        <f t="shared" ref="H9:H60" ca="1" si="0">_xlfn.CONCAT(Y9&amp;"  "&amp;Z9&amp;"  "&amp;AA9)</f>
        <v xml:space="preserve">    </v>
      </c>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36" t="str">
        <f t="shared" ca="1" si="0"/>
        <v xml:space="preserve">    </v>
      </c>
      <c r="I10" s="137"/>
      <c r="J10" s="137"/>
      <c r="K10" s="36"/>
      <c r="L10" s="36"/>
      <c r="N10" s="217" t="s">
        <v>402</v>
      </c>
      <c r="O10" s="217"/>
      <c r="P10" s="218"/>
      <c r="Q10" s="212" cm="1">
        <f t="array" aca="1" ref="Q10" ca="1">SUM(--(FREQUENCY(IF((項目番号全体&gt;=1)*(項目番号全体&lt;=52), 項目番号全体), ROW(INDIRECT("1:52")))&gt;0))</f>
        <v>0</v>
      </c>
      <c r="R10" s="213"/>
      <c r="S10" s="214"/>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6"/>
      <c r="B11" s="40">
        <v>3</v>
      </c>
      <c r="C11" s="135"/>
      <c r="D11" s="135"/>
      <c r="E11" s="135"/>
      <c r="F11" s="135"/>
      <c r="G11" s="135"/>
      <c r="H11" s="136" t="str">
        <f t="shared" ca="1" si="0"/>
        <v xml:space="preserve">    </v>
      </c>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36" t="str">
        <f t="shared" ca="1" si="0"/>
        <v xml:space="preserve">    </v>
      </c>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36" t="str">
        <f t="shared" ca="1" si="0"/>
        <v xml:space="preserve">    </v>
      </c>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6"/>
      <c r="B14" s="40">
        <v>6</v>
      </c>
      <c r="C14" s="135"/>
      <c r="D14" s="135"/>
      <c r="E14" s="135"/>
      <c r="F14" s="135"/>
      <c r="G14" s="135"/>
      <c r="H14" s="136" t="str">
        <f t="shared" ca="1" si="0"/>
        <v xml:space="preserve">    </v>
      </c>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36" t="str">
        <f t="shared" ca="1" si="0"/>
        <v xml:space="preserve">    </v>
      </c>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36" t="str">
        <f t="shared" ca="1" si="0"/>
        <v xml:space="preserve">    </v>
      </c>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6"/>
      <c r="B17" s="40">
        <v>9</v>
      </c>
      <c r="C17" s="135"/>
      <c r="D17" s="135"/>
      <c r="E17" s="135"/>
      <c r="F17" s="135"/>
      <c r="G17" s="135"/>
      <c r="H17" s="136" t="str">
        <f t="shared" ca="1" si="0"/>
        <v xml:space="preserve">    </v>
      </c>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36" t="str">
        <f t="shared" ca="1" si="0"/>
        <v xml:space="preserve">    </v>
      </c>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36" t="str">
        <f t="shared" ca="1" si="0"/>
        <v xml:space="preserve">    </v>
      </c>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35"/>
      <c r="F20" s="135"/>
      <c r="G20" s="135"/>
      <c r="H20" s="136" t="str">
        <f t="shared" ca="1" si="0"/>
        <v xml:space="preserve">    </v>
      </c>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36" t="str">
        <f t="shared" ca="1" si="0"/>
        <v xml:space="preserve">    </v>
      </c>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36" t="str">
        <f t="shared" ca="1" si="0"/>
        <v xml:space="preserve">    </v>
      </c>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36" t="str">
        <f t="shared" ca="1" si="0"/>
        <v xml:space="preserve">    </v>
      </c>
      <c r="I23" s="137"/>
      <c r="J23" s="137"/>
      <c r="K23" s="36"/>
      <c r="L23" s="36"/>
      <c r="N23" s="1"/>
      <c r="Q23" s="212" cm="1">
        <f t="array" ref="Q23">SUMPRODUCT(--((ISNUMBER(項目番号１)+ISNUMBER(項目番号２)+ISNUMBER(項目番号３))&gt;0))</f>
        <v>0</v>
      </c>
      <c r="R23" s="213"/>
      <c r="S23" s="214"/>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0</v>
      </c>
      <c r="AE23" s="214"/>
      <c r="AF23" s="222" t="s">
        <v>413</v>
      </c>
      <c r="AG23" s="171"/>
    </row>
    <row r="24" spans="1:42" ht="15" customHeight="1" x14ac:dyDescent="0.15">
      <c r="A24" s="36"/>
      <c r="B24" s="40">
        <v>16</v>
      </c>
      <c r="C24" s="135"/>
      <c r="D24" s="135"/>
      <c r="E24" s="135"/>
      <c r="F24" s="135"/>
      <c r="G24" s="135"/>
      <c r="H24" s="136" t="str">
        <f t="shared" ca="1" si="0"/>
        <v xml:space="preserve">    </v>
      </c>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36" t="str">
        <f t="shared" ca="1" si="0"/>
        <v xml:space="preserve">    </v>
      </c>
      <c r="I25" s="137"/>
      <c r="J25" s="137"/>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36" t="str">
        <f t="shared" ca="1" si="0"/>
        <v xml:space="preserve">    </v>
      </c>
      <c r="I26" s="137"/>
      <c r="J26" s="137"/>
      <c r="K26" s="36"/>
      <c r="L26" s="36"/>
      <c r="N26" s="223"/>
      <c r="O26" s="223"/>
      <c r="P26" s="223"/>
      <c r="Q26" s="223"/>
      <c r="R26" s="223"/>
      <c r="S26" s="223"/>
      <c r="T26" s="223"/>
      <c r="U26" s="223"/>
      <c r="V26" s="223"/>
      <c r="W26" s="223"/>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36" t="str">
        <f t="shared" ca="1" si="0"/>
        <v xml:space="preserve">    </v>
      </c>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2" cm="1">
        <f t="array" aca="1" ref="AD27" ca="1">INDIRECT("Q23")</f>
        <v>0</v>
      </c>
      <c r="AE27" s="214"/>
      <c r="AF27" s="111" t="s">
        <v>406</v>
      </c>
    </row>
    <row r="28" spans="1:42" ht="15" customHeight="1" x14ac:dyDescent="0.15">
      <c r="A28" s="36"/>
      <c r="B28" s="40">
        <v>20</v>
      </c>
      <c r="C28" s="135"/>
      <c r="D28" s="135"/>
      <c r="E28" s="135"/>
      <c r="F28" s="135"/>
      <c r="G28" s="135"/>
      <c r="H28" s="136" t="str">
        <f t="shared" ca="1" si="0"/>
        <v xml:space="preserve">    </v>
      </c>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36" t="str">
        <f t="shared" ca="1" si="0"/>
        <v xml:space="preserve">    </v>
      </c>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36" t="str">
        <f t="shared" ca="1" si="0"/>
        <v xml:space="preserve">    </v>
      </c>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36" t="str">
        <f t="shared" ca="1" si="0"/>
        <v xml:space="preserve">    </v>
      </c>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36" t="str">
        <f t="shared" ca="1" si="0"/>
        <v xml:space="preserve">    </v>
      </c>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36" t="str">
        <f t="shared" ca="1" si="0"/>
        <v xml:space="preserve">    </v>
      </c>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36" t="str">
        <f t="shared" ca="1" si="0"/>
        <v xml:space="preserve">    </v>
      </c>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36" t="str">
        <f t="shared" ca="1" si="0"/>
        <v xml:space="preserve">    </v>
      </c>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36" t="str">
        <f t="shared" ca="1" si="0"/>
        <v xml:space="preserve">    </v>
      </c>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36" t="str">
        <f t="shared" ca="1" si="0"/>
        <v xml:space="preserve">    </v>
      </c>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36" t="str">
        <f t="shared" ca="1" si="0"/>
        <v xml:space="preserve">    </v>
      </c>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36" t="str">
        <f t="shared" ca="1" si="0"/>
        <v xml:space="preserve">    </v>
      </c>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36" t="str">
        <f t="shared" ca="1" si="0"/>
        <v xml:space="preserve">    </v>
      </c>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36" t="str">
        <f t="shared" ca="1" si="0"/>
        <v xml:space="preserve">    </v>
      </c>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36" t="str">
        <f t="shared" ca="1" si="0"/>
        <v xml:space="preserve">    </v>
      </c>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36" t="str">
        <f t="shared" ca="1" si="0"/>
        <v xml:space="preserve">    </v>
      </c>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36" t="str">
        <f t="shared" ca="1" si="0"/>
        <v xml:space="preserve">    </v>
      </c>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36" t="str">
        <f t="shared" ca="1" si="0"/>
        <v xml:space="preserve">    </v>
      </c>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36" t="str">
        <f t="shared" ca="1" si="0"/>
        <v xml:space="preserve">    </v>
      </c>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36" t="str">
        <f t="shared" ca="1" si="0"/>
        <v xml:space="preserve">    </v>
      </c>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36" t="str">
        <f t="shared" ca="1" si="0"/>
        <v xml:space="preserve">    </v>
      </c>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36" t="str">
        <f t="shared" ca="1" si="0"/>
        <v xml:space="preserve">    </v>
      </c>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36" t="str">
        <f t="shared" ca="1" si="0"/>
        <v xml:space="preserve">    </v>
      </c>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36" t="str">
        <f t="shared" ca="1" si="0"/>
        <v xml:space="preserve">    </v>
      </c>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36" t="str">
        <f t="shared" ca="1" si="0"/>
        <v xml:space="preserve">    </v>
      </c>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36" t="str">
        <f t="shared" ca="1" si="0"/>
        <v xml:space="preserve">    </v>
      </c>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36" t="str">
        <f t="shared" ca="1" si="0"/>
        <v xml:space="preserve">    </v>
      </c>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36" t="str">
        <f t="shared" ca="1" si="0"/>
        <v xml:space="preserve">    </v>
      </c>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36" t="str">
        <f t="shared" ca="1" si="0"/>
        <v xml:space="preserve">    </v>
      </c>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36" t="str">
        <f t="shared" ca="1" si="0"/>
        <v xml:space="preserve">    </v>
      </c>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36" t="str">
        <f t="shared" ca="1" si="0"/>
        <v xml:space="preserve">    </v>
      </c>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36" t="str">
        <f t="shared" ca="1" si="0"/>
        <v xml:space="preserve">    </v>
      </c>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36" t="str">
        <f t="shared" ca="1" si="0"/>
        <v xml:space="preserve">    </v>
      </c>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423</v>
      </c>
      <c r="J68" s="221"/>
      <c r="K68" s="36"/>
      <c r="L68" s="115"/>
      <c r="M68" s="116"/>
      <c r="N68" s="93" t="s">
        <v>418</v>
      </c>
    </row>
    <row r="69" spans="1:27" ht="15" customHeight="1" thickBot="1" x14ac:dyDescent="0.2">
      <c r="A69" s="36"/>
      <c r="B69" s="107"/>
      <c r="C69" s="109"/>
      <c r="D69" s="109"/>
      <c r="E69" s="215"/>
      <c r="F69" s="215"/>
      <c r="G69" s="215"/>
      <c r="H69" s="136" t="str" cm="1">
        <f t="array" aca="1" ref="H69" ca="1">IFERROR(VLOOKUP(INDIRECT("E69"),'18'!$A$4:$B$60,2,0),"")</f>
        <v/>
      </c>
      <c r="I69" s="216"/>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5"/>
      <c r="F70" s="215"/>
      <c r="G70" s="215"/>
      <c r="H70" s="136" t="str" cm="1">
        <f t="array" aca="1" ref="H70" ca="1">IFERROR(VLOOKUP(INDIRECT("E70"),'18'!$A$4:$B$60,2,0),"")</f>
        <v/>
      </c>
      <c r="I70" s="216"/>
      <c r="J70" s="216"/>
      <c r="K70" s="36"/>
      <c r="L70" s="115"/>
      <c r="N70" s="217" t="s">
        <v>402</v>
      </c>
      <c r="O70" s="217"/>
      <c r="P70" s="218"/>
      <c r="Q70" s="212">
        <f ca="1">52-Q10</f>
        <v>52</v>
      </c>
      <c r="R70" s="213"/>
      <c r="S70" s="214"/>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9"/>
      <c r="D72" s="109"/>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5"/>
      <c r="F76" s="215"/>
      <c r="G76" s="215"/>
      <c r="H76" s="136" t="str" cm="1">
        <f t="array" aca="1" ref="H76" ca="1">IFERROR(VLOOKUP(INDIRECT("E76"),'18'!$A$4:$B$60,2,0),"")</f>
        <v/>
      </c>
      <c r="I76" s="216" t="s">
        <v>52</v>
      </c>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5"/>
      <c r="F77" s="215"/>
      <c r="G77" s="215"/>
      <c r="H77" s="136" t="str" cm="1">
        <f t="array" aca="1" ref="H77" ca="1">IFERROR(VLOOKUP(INDIRECT("E77"),'18'!$A$4:$B$60,2,0),"")</f>
        <v/>
      </c>
      <c r="I77" s="216" t="s">
        <v>52</v>
      </c>
      <c r="J77" s="216"/>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5"/>
      <c r="F82" s="215"/>
      <c r="G82" s="215"/>
      <c r="H82" s="136" t="str" cm="1">
        <f t="array" aca="1" ref="H82" ca="1">IFERROR(VLOOKUP(INDIRECT("E82"),'18'!$A$4:$B$60,2,0),"")</f>
        <v/>
      </c>
      <c r="I82" s="216" t="s">
        <v>52</v>
      </c>
      <c r="J82" s="216"/>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39" t="s">
        <v>224</v>
      </c>
      <c r="C2" s="240"/>
      <c r="D2" s="241"/>
      <c r="E2" s="241"/>
      <c r="F2" s="241"/>
      <c r="G2" s="241"/>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INDIRECT("5!A26")</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7" t="s">
        <v>6</v>
      </c>
      <c r="C26" s="237"/>
      <c r="D26" s="237"/>
      <c r="E26" s="237"/>
      <c r="F26" s="237"/>
      <c r="G26" s="237"/>
    </row>
    <row r="27" spans="1:9" ht="17.25" customHeight="1" x14ac:dyDescent="0.15">
      <c r="A27" s="132"/>
      <c r="B27" s="40" t="s">
        <v>0</v>
      </c>
      <c r="C27" s="40" t="s">
        <v>1</v>
      </c>
      <c r="D27" s="237" t="s">
        <v>10</v>
      </c>
      <c r="E27" s="237"/>
      <c r="F27" s="40" t="s">
        <v>7</v>
      </c>
      <c r="G27" s="134" t="s">
        <v>8</v>
      </c>
    </row>
    <row r="28" spans="1:9" ht="17.25" customHeight="1" x14ac:dyDescent="0.15">
      <c r="A28" s="132"/>
      <c r="B28" s="135"/>
      <c r="C28" s="135"/>
      <c r="D28" s="216"/>
      <c r="E28" s="216"/>
      <c r="F28" s="137"/>
      <c r="G28" s="137"/>
    </row>
    <row r="29" spans="1:9" ht="17.25" customHeight="1" x14ac:dyDescent="0.15">
      <c r="A29" s="132"/>
      <c r="B29" s="135"/>
      <c r="C29" s="135"/>
      <c r="D29" s="216"/>
      <c r="E29" s="216"/>
      <c r="F29" s="137"/>
      <c r="G29" s="137"/>
    </row>
    <row r="30" spans="1:9" ht="14.25" thickBot="1" x14ac:dyDescent="0.2">
      <c r="B30" s="42"/>
      <c r="C30" s="42"/>
      <c r="D30" s="100"/>
      <c r="E30" s="100"/>
      <c r="G30" s="107"/>
    </row>
    <row r="31" spans="1:9" x14ac:dyDescent="0.15">
      <c r="B31" s="42"/>
      <c r="C31" s="42"/>
      <c r="D31" s="100"/>
      <c r="E31" s="226" t="s">
        <v>235</v>
      </c>
      <c r="F31" s="261"/>
      <c r="G31" s="229" t="s">
        <v>44</v>
      </c>
    </row>
    <row r="32" spans="1:9" ht="14.25" thickBot="1" x14ac:dyDescent="0.2">
      <c r="B32" s="42"/>
      <c r="C32" s="42"/>
      <c r="D32" s="100"/>
      <c r="E32" s="226"/>
      <c r="F32" s="262"/>
      <c r="G32" s="229"/>
    </row>
    <row r="33" spans="1:8" x14ac:dyDescent="0.15">
      <c r="B33" s="42"/>
      <c r="C33" s="42"/>
      <c r="D33" s="100"/>
      <c r="E33" s="100"/>
      <c r="F33" s="100"/>
    </row>
    <row r="36" spans="1:8" s="1" customFormat="1" ht="21" customHeight="1" x14ac:dyDescent="0.15">
      <c r="A36" s="36"/>
      <c r="B36" s="230" t="s">
        <v>41</v>
      </c>
      <c r="C36" s="230"/>
      <c r="D36" s="230"/>
      <c r="E36" s="230"/>
      <c r="F36" s="57"/>
      <c r="G36" s="36"/>
      <c r="H36" s="36"/>
    </row>
    <row r="37" spans="1:8" s="1" customFormat="1" ht="21" customHeight="1" x14ac:dyDescent="0.15">
      <c r="A37" s="36"/>
      <c r="B37" s="230" t="s">
        <v>12</v>
      </c>
      <c r="C37" s="230"/>
      <c r="D37" s="230"/>
      <c r="E37" s="230"/>
      <c r="F37" s="112"/>
      <c r="G37" s="36"/>
      <c r="H37" s="36"/>
    </row>
    <row r="38" spans="1:8" s="1" customFormat="1" ht="21" customHeight="1" x14ac:dyDescent="0.15">
      <c r="A38" s="36"/>
      <c r="B38" s="231" t="s">
        <v>11</v>
      </c>
      <c r="C38" s="231"/>
      <c r="D38" s="231"/>
      <c r="E38" s="231"/>
      <c r="F38" s="231"/>
      <c r="G38" s="36"/>
      <c r="H38" s="36"/>
    </row>
    <row r="39" spans="1:8" s="1" customFormat="1" ht="20.25" customHeight="1" x14ac:dyDescent="0.15">
      <c r="A39" s="36"/>
      <c r="B39" s="230" t="s">
        <v>9</v>
      </c>
      <c r="C39" s="230"/>
      <c r="D39" s="230"/>
      <c r="E39" s="230"/>
      <c r="F39" s="230"/>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447</v>
      </c>
      <c r="B1" s="209"/>
      <c r="C1" s="209"/>
      <c r="D1" s="209"/>
      <c r="E1" s="209"/>
      <c r="F1" s="209"/>
      <c r="G1" s="209"/>
      <c r="H1" s="37"/>
      <c r="I1" s="36"/>
      <c r="J1" s="36"/>
      <c r="K1" s="36"/>
      <c r="L1" s="36"/>
    </row>
    <row r="2" spans="1:42" ht="17.25" customHeight="1" x14ac:dyDescent="0.15">
      <c r="A2" s="36"/>
      <c r="B2" s="209" t="s">
        <v>222</v>
      </c>
      <c r="C2" s="209"/>
      <c r="D2" s="209"/>
      <c r="E2" s="209"/>
      <c r="F2" s="209"/>
      <c r="G2" s="209"/>
      <c r="H2" s="209"/>
      <c r="I2" s="209"/>
      <c r="J2" s="209"/>
      <c r="K2" s="36"/>
      <c r="L2" s="36"/>
    </row>
    <row r="3" spans="1:42" ht="21" customHeight="1" thickBot="1" x14ac:dyDescent="0.2">
      <c r="A3" s="36"/>
      <c r="B3" s="210" t="s">
        <v>223</v>
      </c>
      <c r="C3" s="211"/>
      <c r="D3" s="210"/>
      <c r="E3" s="210"/>
      <c r="F3" s="210"/>
      <c r="G3" s="210"/>
      <c r="H3" s="210"/>
      <c r="I3" s="210"/>
      <c r="J3" s="210"/>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INDIRECT("5!A27")</f>
        <v>0</v>
      </c>
      <c r="K6" s="36"/>
      <c r="L6" s="36"/>
      <c r="N6" s="219" t="s">
        <v>404</v>
      </c>
      <c r="O6" s="219"/>
      <c r="P6" s="219"/>
      <c r="Q6" s="219"/>
      <c r="R6" s="219"/>
      <c r="S6" s="219"/>
      <c r="T6" s="219"/>
      <c r="U6" s="219"/>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0" t="s">
        <v>2</v>
      </c>
      <c r="F8" s="220"/>
      <c r="G8" s="220"/>
      <c r="H8" s="134" t="s">
        <v>3</v>
      </c>
      <c r="I8" s="134" t="s">
        <v>4</v>
      </c>
      <c r="J8" s="40" t="s">
        <v>43</v>
      </c>
      <c r="K8" s="36"/>
      <c r="L8" s="36"/>
      <c r="N8" s="93" t="s">
        <v>405</v>
      </c>
      <c r="AD8" t="s">
        <v>411</v>
      </c>
    </row>
    <row r="9" spans="1:42" ht="15" customHeight="1" thickBot="1" x14ac:dyDescent="0.2">
      <c r="A9" s="36"/>
      <c r="B9" s="40">
        <v>1</v>
      </c>
      <c r="C9" s="135"/>
      <c r="D9" s="135"/>
      <c r="E9" s="135"/>
      <c r="F9" s="135"/>
      <c r="G9" s="135"/>
      <c r="H9" s="136" t="str">
        <f t="shared" ref="H9:H60" ca="1" si="0">_xlfn.CONCAT(Y9&amp;"  "&amp;Z9&amp;"  "&amp;AA9)</f>
        <v xml:space="preserve">    </v>
      </c>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36" t="str">
        <f t="shared" ca="1" si="0"/>
        <v xml:space="preserve">    </v>
      </c>
      <c r="I10" s="137"/>
      <c r="J10" s="137"/>
      <c r="K10" s="36"/>
      <c r="L10" s="36"/>
      <c r="N10" s="217" t="s">
        <v>402</v>
      </c>
      <c r="O10" s="217"/>
      <c r="P10" s="218"/>
      <c r="Q10" s="212" cm="1">
        <f t="array" aca="1" ref="Q10" ca="1">SUM(--(FREQUENCY(IF((項目番号全体&gt;=1)*(項目番号全体&lt;=52), 項目番号全体), ROW(INDIRECT("1:52")))&gt;0))</f>
        <v>0</v>
      </c>
      <c r="R10" s="213"/>
      <c r="S10" s="214"/>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6"/>
      <c r="B11" s="40">
        <v>3</v>
      </c>
      <c r="C11" s="135"/>
      <c r="D11" s="135"/>
      <c r="E11" s="135"/>
      <c r="F11" s="135"/>
      <c r="G11" s="135"/>
      <c r="H11" s="136" t="str">
        <f t="shared" ca="1" si="0"/>
        <v xml:space="preserve">    </v>
      </c>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36" t="str">
        <f t="shared" ca="1" si="0"/>
        <v xml:space="preserve">    </v>
      </c>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36" t="str">
        <f t="shared" ca="1" si="0"/>
        <v xml:space="preserve">    </v>
      </c>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6"/>
      <c r="B14" s="40">
        <v>6</v>
      </c>
      <c r="C14" s="135"/>
      <c r="D14" s="135"/>
      <c r="E14" s="135"/>
      <c r="F14" s="135"/>
      <c r="G14" s="135"/>
      <c r="H14" s="136" t="str">
        <f t="shared" ca="1" si="0"/>
        <v xml:space="preserve">    </v>
      </c>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36" t="str">
        <f t="shared" ca="1" si="0"/>
        <v xml:space="preserve">    </v>
      </c>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36" t="str">
        <f t="shared" ca="1" si="0"/>
        <v xml:space="preserve">    </v>
      </c>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6"/>
      <c r="B17" s="40">
        <v>9</v>
      </c>
      <c r="C17" s="135"/>
      <c r="D17" s="135"/>
      <c r="E17" s="135"/>
      <c r="F17" s="135"/>
      <c r="G17" s="135"/>
      <c r="H17" s="136" t="str">
        <f t="shared" ca="1" si="0"/>
        <v xml:space="preserve">    </v>
      </c>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36" t="str">
        <f t="shared" ca="1" si="0"/>
        <v xml:space="preserve">    </v>
      </c>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36" t="str">
        <f t="shared" ca="1" si="0"/>
        <v xml:space="preserve">    </v>
      </c>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6"/>
      <c r="B20" s="40">
        <v>12</v>
      </c>
      <c r="C20" s="135"/>
      <c r="D20" s="135"/>
      <c r="E20" s="135"/>
      <c r="F20" s="135"/>
      <c r="G20" s="135"/>
      <c r="H20" s="136" t="str">
        <f t="shared" ca="1" si="0"/>
        <v xml:space="preserve">    </v>
      </c>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36" t="str">
        <f t="shared" ca="1" si="0"/>
        <v xml:space="preserve">    </v>
      </c>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36" t="str">
        <f t="shared" ca="1" si="0"/>
        <v xml:space="preserve">    </v>
      </c>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36" t="str">
        <f t="shared" ca="1" si="0"/>
        <v xml:space="preserve">    </v>
      </c>
      <c r="I23" s="137"/>
      <c r="J23" s="137"/>
      <c r="K23" s="36"/>
      <c r="L23" s="36"/>
      <c r="N23" s="1"/>
      <c r="Q23" s="212" cm="1">
        <f t="array" ref="Q23">SUMPRODUCT(--((ISNUMBER(項目番号１)+ISNUMBER(項目番号２)+ISNUMBER(項目番号３))&gt;0))</f>
        <v>0</v>
      </c>
      <c r="R23" s="213"/>
      <c r="S23" s="214"/>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2" cm="1">
        <f t="array" aca="1" ref="AD23" ca="1">INDIRECT("Q10")</f>
        <v>0</v>
      </c>
      <c r="AE23" s="214"/>
      <c r="AF23" s="222" t="s">
        <v>413</v>
      </c>
      <c r="AG23" s="171"/>
    </row>
    <row r="24" spans="1:42" ht="15" customHeight="1" x14ac:dyDescent="0.15">
      <c r="A24" s="36"/>
      <c r="B24" s="40">
        <v>16</v>
      </c>
      <c r="C24" s="135"/>
      <c r="D24" s="135"/>
      <c r="E24" s="135"/>
      <c r="F24" s="135"/>
      <c r="G24" s="135"/>
      <c r="H24" s="136" t="str">
        <f t="shared" ca="1" si="0"/>
        <v xml:space="preserve">    </v>
      </c>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36" t="str">
        <f t="shared" ca="1" si="0"/>
        <v xml:space="preserve">    </v>
      </c>
      <c r="I25" s="137"/>
      <c r="J25" s="137"/>
      <c r="K25" s="36"/>
      <c r="L25" s="36"/>
      <c r="N25" s="223" t="s">
        <v>409</v>
      </c>
      <c r="O25" s="223"/>
      <c r="P25" s="223"/>
      <c r="Q25" s="223"/>
      <c r="R25" s="223"/>
      <c r="S25" s="223"/>
      <c r="T25" s="223"/>
      <c r="U25" s="223"/>
      <c r="V25" s="223"/>
      <c r="W25" s="223"/>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36" t="str">
        <f t="shared" ca="1" si="0"/>
        <v xml:space="preserve">    </v>
      </c>
      <c r="I26" s="137"/>
      <c r="J26" s="137"/>
      <c r="K26" s="36"/>
      <c r="L26" s="36"/>
      <c r="N26" s="223"/>
      <c r="O26" s="223"/>
      <c r="P26" s="223"/>
      <c r="Q26" s="223"/>
      <c r="R26" s="223"/>
      <c r="S26" s="223"/>
      <c r="T26" s="223"/>
      <c r="U26" s="223"/>
      <c r="V26" s="223"/>
      <c r="W26" s="223"/>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36" t="str">
        <f t="shared" ca="1" si="0"/>
        <v xml:space="preserve">    </v>
      </c>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2" cm="1">
        <f t="array" aca="1" ref="AD27" ca="1">INDIRECT("Q23")</f>
        <v>0</v>
      </c>
      <c r="AE27" s="214"/>
      <c r="AF27" s="111" t="s">
        <v>406</v>
      </c>
    </row>
    <row r="28" spans="1:42" ht="15" customHeight="1" x14ac:dyDescent="0.15">
      <c r="A28" s="36"/>
      <c r="B28" s="40">
        <v>20</v>
      </c>
      <c r="C28" s="135"/>
      <c r="D28" s="135"/>
      <c r="E28" s="135"/>
      <c r="F28" s="135"/>
      <c r="G28" s="135"/>
      <c r="H28" s="136" t="str">
        <f t="shared" ca="1" si="0"/>
        <v xml:space="preserve">    </v>
      </c>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36" t="str">
        <f t="shared" ca="1" si="0"/>
        <v xml:space="preserve">    </v>
      </c>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36" t="str">
        <f t="shared" ca="1" si="0"/>
        <v xml:space="preserve">    </v>
      </c>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36" t="str">
        <f t="shared" ca="1" si="0"/>
        <v xml:space="preserve">    </v>
      </c>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36" t="str">
        <f t="shared" ca="1" si="0"/>
        <v xml:space="preserve">    </v>
      </c>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36" t="str">
        <f t="shared" ca="1" si="0"/>
        <v xml:space="preserve">    </v>
      </c>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36" t="str">
        <f t="shared" ca="1" si="0"/>
        <v xml:space="preserve">    </v>
      </c>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36" t="str">
        <f t="shared" ca="1" si="0"/>
        <v xml:space="preserve">    </v>
      </c>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36" t="str">
        <f t="shared" ca="1" si="0"/>
        <v xml:space="preserve">    </v>
      </c>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36" t="str">
        <f t="shared" ca="1" si="0"/>
        <v xml:space="preserve">    </v>
      </c>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36" t="str">
        <f t="shared" ca="1" si="0"/>
        <v xml:space="preserve">    </v>
      </c>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36" t="str">
        <f t="shared" ca="1" si="0"/>
        <v xml:space="preserve">    </v>
      </c>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36" t="str">
        <f t="shared" ca="1" si="0"/>
        <v xml:space="preserve">    </v>
      </c>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36" t="str">
        <f t="shared" ca="1" si="0"/>
        <v xml:space="preserve">    </v>
      </c>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36" t="str">
        <f t="shared" ca="1" si="0"/>
        <v xml:space="preserve">    </v>
      </c>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36" t="str">
        <f t="shared" ca="1" si="0"/>
        <v xml:space="preserve">    </v>
      </c>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36" t="str">
        <f t="shared" ca="1" si="0"/>
        <v xml:space="preserve">    </v>
      </c>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36" t="str">
        <f t="shared" ca="1" si="0"/>
        <v xml:space="preserve">    </v>
      </c>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36" t="str">
        <f t="shared" ca="1" si="0"/>
        <v xml:space="preserve">    </v>
      </c>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36" t="str">
        <f t="shared" ca="1" si="0"/>
        <v xml:space="preserve">    </v>
      </c>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36" t="str">
        <f t="shared" ca="1" si="0"/>
        <v xml:space="preserve">    </v>
      </c>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36" t="str">
        <f t="shared" ca="1" si="0"/>
        <v xml:space="preserve">    </v>
      </c>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36" t="str">
        <f t="shared" ca="1" si="0"/>
        <v xml:space="preserve">    </v>
      </c>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36" t="str">
        <f t="shared" ca="1" si="0"/>
        <v xml:space="preserve">    </v>
      </c>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36" t="str">
        <f t="shared" ca="1" si="0"/>
        <v xml:space="preserve">    </v>
      </c>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36" t="str">
        <f t="shared" ca="1" si="0"/>
        <v xml:space="preserve">    </v>
      </c>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36" t="str">
        <f t="shared" ca="1" si="0"/>
        <v xml:space="preserve">    </v>
      </c>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36" t="str">
        <f t="shared" ca="1" si="0"/>
        <v xml:space="preserve">    </v>
      </c>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36" t="str">
        <f t="shared" ca="1" si="0"/>
        <v xml:space="preserve">    </v>
      </c>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36" t="str">
        <f t="shared" ca="1" si="0"/>
        <v xml:space="preserve">    </v>
      </c>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36" t="str">
        <f t="shared" ca="1" si="0"/>
        <v xml:space="preserve">    </v>
      </c>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36" t="str">
        <f t="shared" ca="1" si="0"/>
        <v xml:space="preserve">    </v>
      </c>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36" t="str">
        <f t="shared" ca="1" si="0"/>
        <v xml:space="preserve">    </v>
      </c>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4" t="s">
        <v>276</v>
      </c>
      <c r="D62" s="224"/>
      <c r="E62" s="224"/>
      <c r="F62" s="224"/>
      <c r="G62" s="224"/>
      <c r="H62" s="224"/>
      <c r="I62" s="224"/>
      <c r="J62" s="38"/>
      <c r="K62" s="36"/>
      <c r="L62" s="36"/>
    </row>
    <row r="63" spans="1:27" s="31" customFormat="1" ht="15" customHeight="1" x14ac:dyDescent="0.15">
      <c r="A63" s="36"/>
      <c r="B63" s="39">
        <v>2</v>
      </c>
      <c r="C63" s="224" t="s">
        <v>277</v>
      </c>
      <c r="D63" s="224"/>
      <c r="E63" s="224"/>
      <c r="F63" s="224"/>
      <c r="G63" s="224"/>
      <c r="H63" s="224"/>
      <c r="I63" s="224"/>
      <c r="J63" s="38"/>
      <c r="K63" s="36"/>
      <c r="L63" s="36"/>
    </row>
    <row r="64" spans="1:27" s="31" customFormat="1" ht="15" customHeight="1" x14ac:dyDescent="0.15">
      <c r="A64" s="36"/>
      <c r="B64" s="39"/>
      <c r="C64" s="224"/>
      <c r="D64" s="224"/>
      <c r="E64" s="224"/>
      <c r="F64" s="224"/>
      <c r="G64" s="224"/>
      <c r="H64" s="224"/>
      <c r="I64" s="224"/>
      <c r="J64" s="224"/>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1" t="s">
        <v>2</v>
      </c>
      <c r="F68" s="221"/>
      <c r="G68" s="221"/>
      <c r="H68" s="134" t="s">
        <v>3</v>
      </c>
      <c r="I68" s="221" t="s">
        <v>423</v>
      </c>
      <c r="J68" s="221"/>
      <c r="K68" s="36"/>
      <c r="L68" s="115"/>
      <c r="M68" s="116"/>
      <c r="N68" s="93" t="s">
        <v>418</v>
      </c>
    </row>
    <row r="69" spans="1:27" ht="15" customHeight="1" thickBot="1" x14ac:dyDescent="0.2">
      <c r="A69" s="36"/>
      <c r="B69" s="107"/>
      <c r="C69" s="109"/>
      <c r="D69" s="109"/>
      <c r="E69" s="215"/>
      <c r="F69" s="215"/>
      <c r="G69" s="215"/>
      <c r="H69" s="136" t="str" cm="1">
        <f t="array" aca="1" ref="H69" ca="1">IFERROR(VLOOKUP(INDIRECT("E69"),'18'!$A$4:$B$60,2,0),"")</f>
        <v/>
      </c>
      <c r="I69" s="216"/>
      <c r="J69" s="216"/>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5"/>
      <c r="F70" s="215"/>
      <c r="G70" s="215"/>
      <c r="H70" s="136" t="str" cm="1">
        <f t="array" aca="1" ref="H70" ca="1">IFERROR(VLOOKUP(INDIRECT("E70"),'18'!$A$4:$B$60,2,0),"")</f>
        <v/>
      </c>
      <c r="I70" s="216"/>
      <c r="J70" s="216"/>
      <c r="K70" s="36"/>
      <c r="L70" s="115"/>
      <c r="N70" s="217" t="s">
        <v>402</v>
      </c>
      <c r="O70" s="217"/>
      <c r="P70" s="218"/>
      <c r="Q70" s="212">
        <f ca="1">52-Q10</f>
        <v>52</v>
      </c>
      <c r="R70" s="213"/>
      <c r="S70" s="214"/>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5"/>
      <c r="F71" s="215"/>
      <c r="G71" s="215"/>
      <c r="H71" s="136" t="str" cm="1">
        <f t="array" aca="1" ref="H71" ca="1">IFERROR(VLOOKUP(INDIRECT("E71"),'18'!$A$4:$B$60,2,0),"")</f>
        <v/>
      </c>
      <c r="I71" s="216"/>
      <c r="J71" s="216"/>
      <c r="K71" s="36"/>
      <c r="L71" s="115"/>
      <c r="N71" s="93"/>
      <c r="Y71" s="117"/>
      <c r="Z71" s="117"/>
      <c r="AA71" s="117"/>
    </row>
    <row r="72" spans="1:27" ht="15" customHeight="1" x14ac:dyDescent="0.15">
      <c r="A72" s="36"/>
      <c r="B72" s="107"/>
      <c r="C72" s="109"/>
      <c r="D72" s="109"/>
      <c r="E72" s="215"/>
      <c r="F72" s="215"/>
      <c r="G72" s="215"/>
      <c r="H72" s="136" t="str" cm="1">
        <f t="array" aca="1" ref="H72" ca="1">IFERROR(VLOOKUP(INDIRECT("E72"),'18'!$A$4:$B$60,2,0),"")</f>
        <v/>
      </c>
      <c r="I72" s="216"/>
      <c r="J72" s="216"/>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5"/>
      <c r="F73" s="215"/>
      <c r="G73" s="215"/>
      <c r="H73" s="136" t="str" cm="1">
        <f t="array" aca="1" ref="H73" ca="1">IFERROR(VLOOKUP(INDIRECT("E73"),'18'!$A$4:$B$60,2,0),"")</f>
        <v/>
      </c>
      <c r="I73" s="216"/>
      <c r="J73" s="216"/>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5"/>
      <c r="F74" s="215"/>
      <c r="G74" s="215"/>
      <c r="H74" s="136" t="str" cm="1">
        <f t="array" aca="1" ref="H74" ca="1">IFERROR(VLOOKUP(INDIRECT("E74"),'18'!$A$4:$B$60,2,0),"")</f>
        <v/>
      </c>
      <c r="I74" s="216"/>
      <c r="J74" s="216"/>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5"/>
      <c r="F75" s="215"/>
      <c r="G75" s="215"/>
      <c r="H75" s="136" t="str" cm="1">
        <f t="array" aca="1" ref="H75" ca="1">IFERROR(VLOOKUP(INDIRECT("E75"),'18'!$A$4:$B$60,2,0),"")</f>
        <v/>
      </c>
      <c r="I75" s="216"/>
      <c r="J75" s="216"/>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5"/>
      <c r="F76" s="215"/>
      <c r="G76" s="215"/>
      <c r="H76" s="136" t="str" cm="1">
        <f t="array" aca="1" ref="H76" ca="1">IFERROR(VLOOKUP(INDIRECT("E76"),'18'!$A$4:$B$60,2,0),"")</f>
        <v/>
      </c>
      <c r="I76" s="216" t="s">
        <v>52</v>
      </c>
      <c r="J76" s="216"/>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5"/>
      <c r="F77" s="215"/>
      <c r="G77" s="215"/>
      <c r="H77" s="136" t="str" cm="1">
        <f t="array" aca="1" ref="H77" ca="1">IFERROR(VLOOKUP(INDIRECT("E77"),'18'!$A$4:$B$60,2,0),"")</f>
        <v/>
      </c>
      <c r="I77" s="216" t="s">
        <v>52</v>
      </c>
      <c r="J77" s="216"/>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5"/>
      <c r="F78" s="215"/>
      <c r="G78" s="215"/>
      <c r="H78" s="136" t="str" cm="1">
        <f t="array" aca="1" ref="H78" ca="1">IFERROR(VLOOKUP(INDIRECT("E78"),'18'!$A$4:$B$60,2,0),"")</f>
        <v/>
      </c>
      <c r="I78" s="216" t="s">
        <v>52</v>
      </c>
      <c r="J78" s="216"/>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5"/>
      <c r="F79" s="215"/>
      <c r="G79" s="215"/>
      <c r="H79" s="136" t="str" cm="1">
        <f t="array" aca="1" ref="H79" ca="1">IFERROR(VLOOKUP(INDIRECT("E79"),'18'!$A$4:$B$60,2,0),"")</f>
        <v/>
      </c>
      <c r="I79" s="216" t="s">
        <v>52</v>
      </c>
      <c r="J79" s="216"/>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5"/>
      <c r="F80" s="215"/>
      <c r="G80" s="215"/>
      <c r="H80" s="136" t="str" cm="1">
        <f t="array" aca="1" ref="H80" ca="1">IFERROR(VLOOKUP(INDIRECT("E80"),'18'!$A$4:$B$60,2,0),"")</f>
        <v/>
      </c>
      <c r="I80" s="216" t="s">
        <v>52</v>
      </c>
      <c r="J80" s="216"/>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5"/>
      <c r="F81" s="215"/>
      <c r="G81" s="215"/>
      <c r="H81" s="136" t="str" cm="1">
        <f t="array" aca="1" ref="H81" ca="1">IFERROR(VLOOKUP(INDIRECT("E81"),'18'!$A$4:$B$60,2,0),"")</f>
        <v/>
      </c>
      <c r="I81" s="216" t="s">
        <v>52</v>
      </c>
      <c r="J81" s="216"/>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5"/>
      <c r="F82" s="215"/>
      <c r="G82" s="215"/>
      <c r="H82" s="136" t="str" cm="1">
        <f t="array" aca="1" ref="H82" ca="1">IFERROR(VLOOKUP(INDIRECT("E82"),'18'!$A$4:$B$60,2,0),"")</f>
        <v/>
      </c>
      <c r="I82" s="216" t="s">
        <v>52</v>
      </c>
      <c r="J82" s="216"/>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5"/>
      <c r="F83" s="215"/>
      <c r="G83" s="215"/>
      <c r="H83" s="136" t="str" cm="1">
        <f t="array" aca="1" ref="H83" ca="1">IFERROR(VLOOKUP(INDIRECT("E83"),'18'!$A$4:$B$60,2,0),"")</f>
        <v/>
      </c>
      <c r="I83" s="216" t="s">
        <v>52</v>
      </c>
      <c r="J83" s="216"/>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5"/>
      <c r="F84" s="215"/>
      <c r="G84" s="215"/>
      <c r="H84" s="136" t="str" cm="1">
        <f t="array" aca="1" ref="H84" ca="1">IFERROR(VLOOKUP(INDIRECT("E84"),'18'!$A$4:$B$60,2,0),"")</f>
        <v/>
      </c>
      <c r="I84" s="216" t="s">
        <v>52</v>
      </c>
      <c r="J84" s="216"/>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5"/>
      <c r="F85" s="215"/>
      <c r="G85" s="215"/>
      <c r="H85" s="136" t="str" cm="1">
        <f t="array" aca="1" ref="H85" ca="1">IFERROR(VLOOKUP(INDIRECT("E85"),'18'!$A$4:$B$60,2,0),"")</f>
        <v/>
      </c>
      <c r="I85" s="216" t="s">
        <v>52</v>
      </c>
      <c r="J85" s="216"/>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25"/>
      <c r="C86" s="225"/>
      <c r="D86" s="225"/>
      <c r="E86" s="225"/>
      <c r="F86" s="225"/>
      <c r="G86" s="225"/>
      <c r="H86" s="225"/>
      <c r="I86" s="225"/>
      <c r="J86" s="225"/>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39" t="s">
        <v>224</v>
      </c>
      <c r="C2" s="240"/>
      <c r="D2" s="241"/>
      <c r="E2" s="241"/>
      <c r="F2" s="241"/>
      <c r="G2" s="241"/>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INDIRECT("5!A27")</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7" t="s">
        <v>6</v>
      </c>
      <c r="C26" s="237"/>
      <c r="D26" s="237"/>
      <c r="E26" s="237"/>
      <c r="F26" s="237"/>
      <c r="G26" s="237"/>
    </row>
    <row r="27" spans="1:9" ht="17.25" customHeight="1" x14ac:dyDescent="0.15">
      <c r="A27" s="132"/>
      <c r="B27" s="40" t="s">
        <v>0</v>
      </c>
      <c r="C27" s="40" t="s">
        <v>1</v>
      </c>
      <c r="D27" s="237" t="s">
        <v>10</v>
      </c>
      <c r="E27" s="237"/>
      <c r="F27" s="40" t="s">
        <v>7</v>
      </c>
      <c r="G27" s="134" t="s">
        <v>8</v>
      </c>
    </row>
    <row r="28" spans="1:9" ht="17.25" customHeight="1" x14ac:dyDescent="0.15">
      <c r="A28" s="132"/>
      <c r="B28" s="135"/>
      <c r="C28" s="135"/>
      <c r="D28" s="216"/>
      <c r="E28" s="216"/>
      <c r="F28" s="137"/>
      <c r="G28" s="137"/>
    </row>
    <row r="29" spans="1:9" ht="17.25" customHeight="1" x14ac:dyDescent="0.15">
      <c r="A29" s="132"/>
      <c r="B29" s="135"/>
      <c r="C29" s="135"/>
      <c r="D29" s="216"/>
      <c r="E29" s="216"/>
      <c r="F29" s="137"/>
      <c r="G29" s="137"/>
    </row>
    <row r="30" spans="1:9" ht="14.25" thickBot="1" x14ac:dyDescent="0.2">
      <c r="B30" s="42"/>
      <c r="C30" s="42"/>
      <c r="D30" s="100"/>
      <c r="E30" s="100"/>
      <c r="G30" s="107"/>
    </row>
    <row r="31" spans="1:9" x14ac:dyDescent="0.15">
      <c r="B31" s="42"/>
      <c r="C31" s="42"/>
      <c r="D31" s="100"/>
      <c r="E31" s="226" t="s">
        <v>235</v>
      </c>
      <c r="F31" s="261"/>
      <c r="G31" s="229" t="s">
        <v>44</v>
      </c>
    </row>
    <row r="32" spans="1:9" ht="14.25" thickBot="1" x14ac:dyDescent="0.2">
      <c r="B32" s="42"/>
      <c r="C32" s="42"/>
      <c r="D32" s="100"/>
      <c r="E32" s="226"/>
      <c r="F32" s="262"/>
      <c r="G32" s="229"/>
    </row>
    <row r="33" spans="1:8" x14ac:dyDescent="0.15">
      <c r="B33" s="42"/>
      <c r="C33" s="42"/>
      <c r="D33" s="100"/>
      <c r="E33" s="100"/>
      <c r="F33" s="100"/>
    </row>
    <row r="36" spans="1:8" s="1" customFormat="1" ht="21" customHeight="1" x14ac:dyDescent="0.15">
      <c r="A36" s="36"/>
      <c r="B36" s="230" t="s">
        <v>41</v>
      </c>
      <c r="C36" s="230"/>
      <c r="D36" s="230"/>
      <c r="E36" s="230"/>
      <c r="F36" s="57"/>
      <c r="G36" s="36"/>
      <c r="H36" s="36"/>
    </row>
    <row r="37" spans="1:8" s="1" customFormat="1" ht="21" customHeight="1" x14ac:dyDescent="0.15">
      <c r="A37" s="36"/>
      <c r="B37" s="230" t="s">
        <v>12</v>
      </c>
      <c r="C37" s="230"/>
      <c r="D37" s="230"/>
      <c r="E37" s="230"/>
      <c r="F37" s="112"/>
      <c r="G37" s="36"/>
      <c r="H37" s="36"/>
    </row>
    <row r="38" spans="1:8" s="1" customFormat="1" ht="21" customHeight="1" x14ac:dyDescent="0.15">
      <c r="A38" s="36"/>
      <c r="B38" s="231" t="s">
        <v>11</v>
      </c>
      <c r="C38" s="231"/>
      <c r="D38" s="231"/>
      <c r="E38" s="231"/>
      <c r="F38" s="231"/>
      <c r="G38" s="36"/>
      <c r="H38" s="36"/>
    </row>
    <row r="39" spans="1:8" s="1" customFormat="1" ht="20.25" customHeight="1" x14ac:dyDescent="0.15">
      <c r="A39" s="36"/>
      <c r="B39" s="230" t="s">
        <v>9</v>
      </c>
      <c r="C39" s="230"/>
      <c r="D39" s="230"/>
      <c r="E39" s="230"/>
      <c r="F39" s="230"/>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200</v>
      </c>
      <c r="B1" s="3"/>
    </row>
    <row r="2" spans="1:2" ht="15" customHeight="1" x14ac:dyDescent="0.15">
      <c r="A2" s="77" t="s">
        <v>308</v>
      </c>
      <c r="B2" s="4" t="s">
        <v>53</v>
      </c>
    </row>
    <row r="3" spans="1:2" ht="15" customHeight="1" x14ac:dyDescent="0.15">
      <c r="A3" s="265" t="s">
        <v>14</v>
      </c>
      <c r="B3" s="266"/>
    </row>
    <row r="4" spans="1:2" ht="15" customHeight="1" x14ac:dyDescent="0.15">
      <c r="A4" s="5">
        <v>1</v>
      </c>
      <c r="B4" s="6" t="s">
        <v>15</v>
      </c>
    </row>
    <row r="5" spans="1:2" ht="15" customHeight="1" x14ac:dyDescent="0.15">
      <c r="A5" s="5">
        <v>2</v>
      </c>
      <c r="B5" s="6" t="s">
        <v>16</v>
      </c>
    </row>
    <row r="6" spans="1:2" ht="15" customHeight="1" x14ac:dyDescent="0.15">
      <c r="A6" s="5">
        <v>3</v>
      </c>
      <c r="B6" s="6" t="s">
        <v>17</v>
      </c>
    </row>
    <row r="7" spans="1:2" ht="15" customHeight="1" x14ac:dyDescent="0.15">
      <c r="A7" s="5">
        <v>4</v>
      </c>
      <c r="B7" s="6" t="s">
        <v>18</v>
      </c>
    </row>
    <row r="8" spans="1:2" ht="15" customHeight="1" x14ac:dyDescent="0.15">
      <c r="A8" s="5">
        <v>5</v>
      </c>
      <c r="B8" s="6" t="s">
        <v>19</v>
      </c>
    </row>
    <row r="9" spans="1:2" ht="15" customHeight="1" x14ac:dyDescent="0.15">
      <c r="A9" s="5">
        <v>6</v>
      </c>
      <c r="B9" s="6" t="s">
        <v>20</v>
      </c>
    </row>
    <row r="10" spans="1:2" ht="15" customHeight="1" x14ac:dyDescent="0.15">
      <c r="A10" s="5">
        <v>7</v>
      </c>
      <c r="B10" s="6" t="s">
        <v>45</v>
      </c>
    </row>
    <row r="11" spans="1:2" ht="15" customHeight="1" x14ac:dyDescent="0.15">
      <c r="A11" s="5">
        <v>8</v>
      </c>
      <c r="B11" s="6" t="s">
        <v>21</v>
      </c>
    </row>
    <row r="12" spans="1:2" ht="15" customHeight="1" x14ac:dyDescent="0.15">
      <c r="A12" s="263" t="s">
        <v>22</v>
      </c>
      <c r="B12" s="264"/>
    </row>
    <row r="13" spans="1:2" ht="15" customHeight="1" x14ac:dyDescent="0.15">
      <c r="A13" s="5">
        <v>9</v>
      </c>
      <c r="B13" s="6" t="s">
        <v>46</v>
      </c>
    </row>
    <row r="14" spans="1:2" ht="15" customHeight="1" x14ac:dyDescent="0.15">
      <c r="A14" s="5">
        <v>10</v>
      </c>
      <c r="B14" s="6" t="s">
        <v>47</v>
      </c>
    </row>
    <row r="15" spans="1:2" ht="15" customHeight="1" x14ac:dyDescent="0.15">
      <c r="A15" s="5">
        <v>11</v>
      </c>
      <c r="B15" s="6" t="s">
        <v>48</v>
      </c>
    </row>
    <row r="16" spans="1:2" ht="15" customHeight="1" x14ac:dyDescent="0.15">
      <c r="A16" s="5">
        <v>12</v>
      </c>
      <c r="B16" s="6" t="s">
        <v>23</v>
      </c>
    </row>
    <row r="17" spans="1:2" ht="15" customHeight="1" x14ac:dyDescent="0.15">
      <c r="A17" s="5">
        <v>13</v>
      </c>
      <c r="B17" s="6" t="s">
        <v>54</v>
      </c>
    </row>
    <row r="18" spans="1:2" ht="15" customHeight="1" x14ac:dyDescent="0.15">
      <c r="A18" s="5">
        <v>14</v>
      </c>
      <c r="B18" s="6" t="s">
        <v>24</v>
      </c>
    </row>
    <row r="19" spans="1:2" ht="15" customHeight="1" x14ac:dyDescent="0.15">
      <c r="A19" s="5">
        <v>15</v>
      </c>
      <c r="B19" s="6" t="s">
        <v>25</v>
      </c>
    </row>
    <row r="20" spans="1:2" ht="15" customHeight="1" x14ac:dyDescent="0.15">
      <c r="A20" s="5">
        <v>16</v>
      </c>
      <c r="B20" s="6" t="s">
        <v>29</v>
      </c>
    </row>
    <row r="21" spans="1:2" ht="15" customHeight="1" x14ac:dyDescent="0.15">
      <c r="A21" s="5">
        <v>17</v>
      </c>
      <c r="B21" s="6" t="s">
        <v>26</v>
      </c>
    </row>
    <row r="22" spans="1:2" ht="15" customHeight="1" x14ac:dyDescent="0.15">
      <c r="A22" s="5">
        <v>18</v>
      </c>
      <c r="B22" s="6" t="s">
        <v>49</v>
      </c>
    </row>
    <row r="23" spans="1:2" ht="15" customHeight="1" x14ac:dyDescent="0.15">
      <c r="A23" s="5">
        <v>19</v>
      </c>
      <c r="B23" s="6" t="s">
        <v>27</v>
      </c>
    </row>
    <row r="24" spans="1:2" ht="15" customHeight="1" x14ac:dyDescent="0.15">
      <c r="A24" s="5">
        <v>20</v>
      </c>
      <c r="B24" s="6" t="s">
        <v>30</v>
      </c>
    </row>
    <row r="25" spans="1:2" ht="15" customHeight="1" x14ac:dyDescent="0.15">
      <c r="A25" s="5">
        <v>21</v>
      </c>
      <c r="B25" s="6" t="s">
        <v>28</v>
      </c>
    </row>
    <row r="26" spans="1:2" ht="15" customHeight="1" x14ac:dyDescent="0.15">
      <c r="A26" s="5">
        <v>22</v>
      </c>
      <c r="B26" s="6" t="s">
        <v>226</v>
      </c>
    </row>
    <row r="27" spans="1:2" ht="15" customHeight="1" x14ac:dyDescent="0.15">
      <c r="A27" s="5">
        <v>23</v>
      </c>
      <c r="B27" s="6" t="s">
        <v>50</v>
      </c>
    </row>
    <row r="28" spans="1:2" ht="15" customHeight="1" x14ac:dyDescent="0.15">
      <c r="A28" s="263" t="s">
        <v>31</v>
      </c>
      <c r="B28" s="264"/>
    </row>
    <row r="29" spans="1:2" ht="15" customHeight="1" x14ac:dyDescent="0.15">
      <c r="A29" s="5">
        <v>24</v>
      </c>
      <c r="B29" s="6" t="s">
        <v>32</v>
      </c>
    </row>
    <row r="30" spans="1:2" ht="15" customHeight="1" x14ac:dyDescent="0.15">
      <c r="A30" s="5">
        <v>25</v>
      </c>
      <c r="B30" s="6" t="s">
        <v>55</v>
      </c>
    </row>
    <row r="31" spans="1:2" ht="15" customHeight="1" x14ac:dyDescent="0.15">
      <c r="A31" s="5">
        <v>26</v>
      </c>
      <c r="B31" s="6" t="s">
        <v>56</v>
      </c>
    </row>
    <row r="32" spans="1:2" ht="15" customHeight="1" x14ac:dyDescent="0.15">
      <c r="A32" s="5">
        <v>27</v>
      </c>
      <c r="B32" s="6" t="s">
        <v>57</v>
      </c>
    </row>
    <row r="33" spans="1:2" ht="15" customHeight="1" x14ac:dyDescent="0.15">
      <c r="A33" s="5">
        <v>28</v>
      </c>
      <c r="B33" s="6" t="s">
        <v>58</v>
      </c>
    </row>
    <row r="34" spans="1:2" ht="15" customHeight="1" x14ac:dyDescent="0.15">
      <c r="A34" s="5">
        <v>29</v>
      </c>
      <c r="B34" s="6" t="s">
        <v>59</v>
      </c>
    </row>
    <row r="35" spans="1:2" ht="15" customHeight="1" x14ac:dyDescent="0.15">
      <c r="A35" s="5">
        <v>30</v>
      </c>
      <c r="B35" s="6" t="s">
        <v>60</v>
      </c>
    </row>
    <row r="36" spans="1:2" ht="15" customHeight="1" x14ac:dyDescent="0.15">
      <c r="A36" s="263" t="s">
        <v>33</v>
      </c>
      <c r="B36" s="264"/>
    </row>
    <row r="37" spans="1:2" ht="15" customHeight="1" x14ac:dyDescent="0.15">
      <c r="A37" s="5">
        <v>31</v>
      </c>
      <c r="B37" s="6" t="s">
        <v>34</v>
      </c>
    </row>
    <row r="38" spans="1:2" ht="15" customHeight="1" x14ac:dyDescent="0.15">
      <c r="A38" s="5">
        <v>32</v>
      </c>
      <c r="B38" s="6" t="s">
        <v>35</v>
      </c>
    </row>
    <row r="39" spans="1:2" ht="15" customHeight="1" x14ac:dyDescent="0.15">
      <c r="A39" s="5">
        <v>33</v>
      </c>
      <c r="B39" s="6" t="s">
        <v>36</v>
      </c>
    </row>
    <row r="40" spans="1:2" ht="15" customHeight="1" x14ac:dyDescent="0.15">
      <c r="A40" s="5">
        <v>34</v>
      </c>
      <c r="B40" s="6" t="s">
        <v>218</v>
      </c>
    </row>
    <row r="41" spans="1:2" ht="15" customHeight="1" x14ac:dyDescent="0.15">
      <c r="A41" s="263" t="s">
        <v>37</v>
      </c>
      <c r="B41" s="264"/>
    </row>
    <row r="42" spans="1:2" ht="15" customHeight="1" x14ac:dyDescent="0.15">
      <c r="A42" s="5">
        <v>35</v>
      </c>
      <c r="B42" s="6" t="s">
        <v>61</v>
      </c>
    </row>
    <row r="43" spans="1:2" ht="15" customHeight="1" x14ac:dyDescent="0.15">
      <c r="A43" s="5">
        <v>36</v>
      </c>
      <c r="B43" s="6" t="s">
        <v>62</v>
      </c>
    </row>
    <row r="44" spans="1:2" ht="15" customHeight="1" x14ac:dyDescent="0.15">
      <c r="A44" s="5">
        <v>37</v>
      </c>
      <c r="B44" s="6" t="s">
        <v>63</v>
      </c>
    </row>
    <row r="45" spans="1:2" ht="15" customHeight="1" x14ac:dyDescent="0.15">
      <c r="A45" s="5">
        <v>38</v>
      </c>
      <c r="B45" s="6" t="s">
        <v>64</v>
      </c>
    </row>
    <row r="46" spans="1:2" ht="15" customHeight="1" x14ac:dyDescent="0.15">
      <c r="A46" s="5">
        <v>39</v>
      </c>
      <c r="B46" s="6" t="s">
        <v>65</v>
      </c>
    </row>
    <row r="47" spans="1:2" ht="15" customHeight="1" x14ac:dyDescent="0.15">
      <c r="A47" s="5">
        <v>40</v>
      </c>
      <c r="B47" s="6" t="s">
        <v>66</v>
      </c>
    </row>
    <row r="48" spans="1:2" ht="15" customHeight="1" x14ac:dyDescent="0.15">
      <c r="A48" s="5">
        <v>41</v>
      </c>
      <c r="B48" s="6" t="s">
        <v>67</v>
      </c>
    </row>
    <row r="49" spans="1:2" ht="15" customHeight="1" x14ac:dyDescent="0.15">
      <c r="A49" s="5">
        <v>42</v>
      </c>
      <c r="B49" s="6" t="s">
        <v>68</v>
      </c>
    </row>
    <row r="50" spans="1:2" ht="15" customHeight="1" x14ac:dyDescent="0.15">
      <c r="A50" s="5">
        <v>43</v>
      </c>
      <c r="B50" s="6" t="s">
        <v>69</v>
      </c>
    </row>
    <row r="51" spans="1:2" ht="15" customHeight="1" x14ac:dyDescent="0.15">
      <c r="A51" s="5">
        <v>44</v>
      </c>
      <c r="B51" s="6" t="s">
        <v>70</v>
      </c>
    </row>
    <row r="52" spans="1:2" ht="15" customHeight="1" x14ac:dyDescent="0.15">
      <c r="A52" s="5">
        <v>45</v>
      </c>
      <c r="B52" s="6" t="s">
        <v>51</v>
      </c>
    </row>
    <row r="53" spans="1:2" ht="15" customHeight="1" x14ac:dyDescent="0.15">
      <c r="A53" s="5">
        <v>46</v>
      </c>
      <c r="B53" s="6" t="s">
        <v>71</v>
      </c>
    </row>
    <row r="54" spans="1:2" ht="15" customHeight="1" x14ac:dyDescent="0.15">
      <c r="A54" s="5">
        <v>47</v>
      </c>
      <c r="B54" s="6" t="s">
        <v>72</v>
      </c>
    </row>
    <row r="55" spans="1:2" ht="15" customHeight="1" x14ac:dyDescent="0.15">
      <c r="A55" s="5">
        <v>48</v>
      </c>
      <c r="B55" s="6" t="s">
        <v>38</v>
      </c>
    </row>
    <row r="56" spans="1:2" ht="15" customHeight="1" x14ac:dyDescent="0.15">
      <c r="A56" s="5">
        <v>49</v>
      </c>
      <c r="B56" s="6" t="s">
        <v>39</v>
      </c>
    </row>
    <row r="57" spans="1:2" ht="15" customHeight="1" x14ac:dyDescent="0.15">
      <c r="A57" s="5">
        <v>50</v>
      </c>
      <c r="B57" s="6" t="s">
        <v>40</v>
      </c>
    </row>
    <row r="58" spans="1:2" ht="15" customHeight="1" x14ac:dyDescent="0.15">
      <c r="A58" s="263" t="s">
        <v>225</v>
      </c>
      <c r="B58" s="264"/>
    </row>
    <row r="59" spans="1:2" ht="15" customHeight="1" x14ac:dyDescent="0.15">
      <c r="A59" s="5">
        <v>51</v>
      </c>
      <c r="B59" s="6" t="s">
        <v>73</v>
      </c>
    </row>
    <row r="60" spans="1:2" ht="15" customHeight="1" x14ac:dyDescent="0.15">
      <c r="A60" s="7">
        <v>52</v>
      </c>
      <c r="B60" s="8" t="s">
        <v>74</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75</v>
      </c>
      <c r="B1" s="78" t="s">
        <v>2</v>
      </c>
      <c r="C1" s="19" t="s">
        <v>76</v>
      </c>
      <c r="D1" s="9" t="s">
        <v>77</v>
      </c>
    </row>
    <row r="2" spans="1:4" ht="19.5" customHeight="1" x14ac:dyDescent="0.15">
      <c r="A2" s="272" t="s">
        <v>14</v>
      </c>
      <c r="B2" s="279">
        <v>1</v>
      </c>
      <c r="C2" s="267" t="s">
        <v>312</v>
      </c>
      <c r="D2" s="21" t="s">
        <v>231</v>
      </c>
    </row>
    <row r="3" spans="1:4" ht="18.75" x14ac:dyDescent="0.15">
      <c r="A3" s="273"/>
      <c r="B3" s="280"/>
      <c r="C3" s="268"/>
      <c r="D3" s="13" t="s">
        <v>230</v>
      </c>
    </row>
    <row r="4" spans="1:4" ht="18.75" x14ac:dyDescent="0.15">
      <c r="A4" s="273"/>
      <c r="B4" s="279">
        <v>2</v>
      </c>
      <c r="C4" s="267" t="s">
        <v>16</v>
      </c>
      <c r="D4" s="21" t="s">
        <v>78</v>
      </c>
    </row>
    <row r="5" spans="1:4" ht="18.75" x14ac:dyDescent="0.15">
      <c r="A5" s="273"/>
      <c r="B5" s="280"/>
      <c r="C5" s="268"/>
      <c r="D5" s="13" t="s">
        <v>79</v>
      </c>
    </row>
    <row r="6" spans="1:4" ht="18.75" x14ac:dyDescent="0.15">
      <c r="A6" s="273"/>
      <c r="B6" s="279">
        <v>3</v>
      </c>
      <c r="C6" s="267" t="s">
        <v>17</v>
      </c>
      <c r="D6" s="21" t="s">
        <v>80</v>
      </c>
    </row>
    <row r="7" spans="1:4" ht="18.75" x14ac:dyDescent="0.15">
      <c r="A7" s="273"/>
      <c r="B7" s="280"/>
      <c r="C7" s="268"/>
      <c r="D7" s="13" t="s">
        <v>81</v>
      </c>
    </row>
    <row r="8" spans="1:4" ht="37.5" x14ac:dyDescent="0.15">
      <c r="A8" s="273"/>
      <c r="B8" s="10">
        <v>4</v>
      </c>
      <c r="C8" s="11" t="s">
        <v>18</v>
      </c>
      <c r="D8" s="21" t="s">
        <v>190</v>
      </c>
    </row>
    <row r="9" spans="1:4" ht="18.75" x14ac:dyDescent="0.15">
      <c r="A9" s="273"/>
      <c r="B9" s="279">
        <v>5</v>
      </c>
      <c r="C9" s="267" t="s">
        <v>19</v>
      </c>
      <c r="D9" s="21" t="s">
        <v>82</v>
      </c>
    </row>
    <row r="10" spans="1:4" ht="18.75" x14ac:dyDescent="0.15">
      <c r="A10" s="273"/>
      <c r="B10" s="280"/>
      <c r="C10" s="268"/>
      <c r="D10" s="13" t="s">
        <v>83</v>
      </c>
    </row>
    <row r="11" spans="1:4" ht="18.75" x14ac:dyDescent="0.15">
      <c r="A11" s="273"/>
      <c r="B11" s="279">
        <v>6</v>
      </c>
      <c r="C11" s="267" t="s">
        <v>20</v>
      </c>
      <c r="D11" s="21" t="s">
        <v>84</v>
      </c>
    </row>
    <row r="12" spans="1:4" ht="18.75" x14ac:dyDescent="0.15">
      <c r="A12" s="273"/>
      <c r="B12" s="280"/>
      <c r="C12" s="268"/>
      <c r="D12" s="13" t="s">
        <v>85</v>
      </c>
    </row>
    <row r="13" spans="1:4" ht="18.75" x14ac:dyDescent="0.15">
      <c r="A13" s="273"/>
      <c r="B13" s="279">
        <v>7</v>
      </c>
      <c r="C13" s="267" t="s">
        <v>45</v>
      </c>
      <c r="D13" s="21" t="s">
        <v>86</v>
      </c>
    </row>
    <row r="14" spans="1:4" ht="18.75" x14ac:dyDescent="0.15">
      <c r="A14" s="273"/>
      <c r="B14" s="280"/>
      <c r="C14" s="268"/>
      <c r="D14" s="13" t="s">
        <v>87</v>
      </c>
    </row>
    <row r="15" spans="1:4" ht="18.75" x14ac:dyDescent="0.15">
      <c r="A15" s="273"/>
      <c r="B15" s="279">
        <v>8</v>
      </c>
      <c r="C15" s="267" t="s">
        <v>21</v>
      </c>
      <c r="D15" s="21" t="s">
        <v>88</v>
      </c>
    </row>
    <row r="16" spans="1:4" ht="18.75" x14ac:dyDescent="0.15">
      <c r="A16" s="273"/>
      <c r="B16" s="280"/>
      <c r="C16" s="268"/>
      <c r="D16" s="13" t="s">
        <v>89</v>
      </c>
    </row>
    <row r="17" spans="1:4" ht="18.75" customHeight="1" x14ac:dyDescent="0.15">
      <c r="A17" s="273" t="s">
        <v>22</v>
      </c>
      <c r="B17" s="279">
        <v>9</v>
      </c>
      <c r="C17" s="267" t="s">
        <v>46</v>
      </c>
      <c r="D17" s="21" t="s">
        <v>219</v>
      </c>
    </row>
    <row r="18" spans="1:4" ht="18.75" x14ac:dyDescent="0.15">
      <c r="A18" s="273"/>
      <c r="B18" s="280"/>
      <c r="C18" s="268"/>
      <c r="D18" s="13" t="s">
        <v>220</v>
      </c>
    </row>
    <row r="19" spans="1:4" ht="18.75" x14ac:dyDescent="0.15">
      <c r="A19" s="273"/>
      <c r="B19" s="279">
        <v>10</v>
      </c>
      <c r="C19" s="267" t="s">
        <v>47</v>
      </c>
      <c r="D19" s="21" t="s">
        <v>227</v>
      </c>
    </row>
    <row r="20" spans="1:4" ht="18.75" x14ac:dyDescent="0.15">
      <c r="A20" s="273"/>
      <c r="B20" s="280"/>
      <c r="C20" s="268"/>
      <c r="D20" s="13" t="s">
        <v>228</v>
      </c>
    </row>
    <row r="21" spans="1:4" ht="37.5" x14ac:dyDescent="0.15">
      <c r="A21" s="273"/>
      <c r="B21" s="10">
        <v>11</v>
      </c>
      <c r="C21" s="16" t="s">
        <v>48</v>
      </c>
      <c r="D21" s="21" t="s">
        <v>191</v>
      </c>
    </row>
    <row r="22" spans="1:4" ht="57.75" customHeight="1" x14ac:dyDescent="0.15">
      <c r="A22" s="273"/>
      <c r="B22" s="9">
        <v>12</v>
      </c>
      <c r="C22" s="15" t="s">
        <v>23</v>
      </c>
      <c r="D22" s="14" t="s">
        <v>192</v>
      </c>
    </row>
    <row r="23" spans="1:4" ht="37.5" x14ac:dyDescent="0.15">
      <c r="A23" s="273"/>
      <c r="B23" s="10">
        <v>13</v>
      </c>
      <c r="C23" s="11" t="s">
        <v>54</v>
      </c>
      <c r="D23" s="21" t="s">
        <v>193</v>
      </c>
    </row>
    <row r="24" spans="1:4" ht="18.75" x14ac:dyDescent="0.15">
      <c r="A24" s="273"/>
      <c r="B24" s="279">
        <v>14</v>
      </c>
      <c r="C24" s="267" t="s">
        <v>24</v>
      </c>
      <c r="D24" s="21" t="s">
        <v>90</v>
      </c>
    </row>
    <row r="25" spans="1:4" ht="18.75" x14ac:dyDescent="0.15">
      <c r="A25" s="273"/>
      <c r="B25" s="280"/>
      <c r="C25" s="268"/>
      <c r="D25" s="13" t="s">
        <v>91</v>
      </c>
    </row>
    <row r="26" spans="1:4" ht="18.75" x14ac:dyDescent="0.15">
      <c r="A26" s="273"/>
      <c r="B26" s="279">
        <v>15</v>
      </c>
      <c r="C26" s="267" t="s">
        <v>25</v>
      </c>
      <c r="D26" s="21" t="s">
        <v>92</v>
      </c>
    </row>
    <row r="27" spans="1:4" ht="18.75" x14ac:dyDescent="0.15">
      <c r="A27" s="273"/>
      <c r="B27" s="280"/>
      <c r="C27" s="268"/>
      <c r="D27" s="13" t="s">
        <v>93</v>
      </c>
    </row>
    <row r="28" spans="1:4" ht="58.5" customHeight="1" x14ac:dyDescent="0.15">
      <c r="A28" s="273"/>
      <c r="B28" s="10">
        <v>16</v>
      </c>
      <c r="C28" s="11" t="s">
        <v>29</v>
      </c>
      <c r="D28" s="21" t="s">
        <v>199</v>
      </c>
    </row>
    <row r="29" spans="1:4" ht="18.75" x14ac:dyDescent="0.15">
      <c r="A29" s="273"/>
      <c r="B29" s="279">
        <v>17</v>
      </c>
      <c r="C29" s="267" t="s">
        <v>26</v>
      </c>
      <c r="D29" s="21" t="s">
        <v>94</v>
      </c>
    </row>
    <row r="30" spans="1:4" ht="18.75" x14ac:dyDescent="0.15">
      <c r="A30" s="273"/>
      <c r="B30" s="280"/>
      <c r="C30" s="268"/>
      <c r="D30" s="13" t="s">
        <v>95</v>
      </c>
    </row>
    <row r="31" spans="1:4" ht="18.75" x14ac:dyDescent="0.15">
      <c r="A31" s="273"/>
      <c r="B31" s="279">
        <v>18</v>
      </c>
      <c r="C31" s="267" t="s">
        <v>49</v>
      </c>
      <c r="D31" s="21" t="s">
        <v>96</v>
      </c>
    </row>
    <row r="32" spans="1:4" ht="18.75" x14ac:dyDescent="0.15">
      <c r="A32" s="273"/>
      <c r="B32" s="280"/>
      <c r="C32" s="268"/>
      <c r="D32" s="13" t="s">
        <v>97</v>
      </c>
    </row>
    <row r="33" spans="1:4" ht="18.75" x14ac:dyDescent="0.15">
      <c r="A33" s="273"/>
      <c r="B33" s="279">
        <v>19</v>
      </c>
      <c r="C33" s="267" t="s">
        <v>27</v>
      </c>
      <c r="D33" s="21" t="s">
        <v>98</v>
      </c>
    </row>
    <row r="34" spans="1:4" ht="18.75" x14ac:dyDescent="0.15">
      <c r="A34" s="273"/>
      <c r="B34" s="280"/>
      <c r="C34" s="268"/>
      <c r="D34" s="13" t="s">
        <v>99</v>
      </c>
    </row>
    <row r="35" spans="1:4" ht="18.75" x14ac:dyDescent="0.15">
      <c r="A35" s="273"/>
      <c r="B35" s="279">
        <v>20</v>
      </c>
      <c r="C35" s="267" t="s">
        <v>30</v>
      </c>
      <c r="D35" s="21" t="s">
        <v>100</v>
      </c>
    </row>
    <row r="36" spans="1:4" ht="18.75" x14ac:dyDescent="0.15">
      <c r="A36" s="273"/>
      <c r="B36" s="280"/>
      <c r="C36" s="268"/>
      <c r="D36" s="13" t="s">
        <v>101</v>
      </c>
    </row>
    <row r="37" spans="1:4" ht="18.75" x14ac:dyDescent="0.15">
      <c r="A37" s="273"/>
      <c r="B37" s="279">
        <v>21</v>
      </c>
      <c r="C37" s="267" t="s">
        <v>28</v>
      </c>
      <c r="D37" s="21" t="s">
        <v>102</v>
      </c>
    </row>
    <row r="38" spans="1:4" ht="18.75" x14ac:dyDescent="0.15">
      <c r="A38" s="273"/>
      <c r="B38" s="280"/>
      <c r="C38" s="268"/>
      <c r="D38" s="13" t="s">
        <v>103</v>
      </c>
    </row>
    <row r="39" spans="1:4" ht="18.75" x14ac:dyDescent="0.15">
      <c r="A39" s="273"/>
      <c r="B39" s="279">
        <v>22</v>
      </c>
      <c r="C39" s="267" t="s">
        <v>226</v>
      </c>
      <c r="D39" s="21" t="s">
        <v>104</v>
      </c>
    </row>
    <row r="40" spans="1:4" ht="37.5" x14ac:dyDescent="0.15">
      <c r="A40" s="273"/>
      <c r="B40" s="280"/>
      <c r="C40" s="268"/>
      <c r="D40" s="13" t="s">
        <v>229</v>
      </c>
    </row>
    <row r="41" spans="1:4" ht="18.75" x14ac:dyDescent="0.15">
      <c r="A41" s="273"/>
      <c r="B41" s="279">
        <v>23</v>
      </c>
      <c r="C41" s="267" t="s">
        <v>50</v>
      </c>
      <c r="D41" s="167" t="s">
        <v>521</v>
      </c>
    </row>
    <row r="42" spans="1:4" ht="18.75" x14ac:dyDescent="0.15">
      <c r="A42" s="273"/>
      <c r="B42" s="280"/>
      <c r="C42" s="268"/>
      <c r="D42" s="168" t="s">
        <v>522</v>
      </c>
    </row>
    <row r="43" spans="1:4" ht="18.75" x14ac:dyDescent="0.15">
      <c r="A43" s="9" t="s">
        <v>75</v>
      </c>
      <c r="B43" s="78" t="s">
        <v>2</v>
      </c>
      <c r="C43" s="19" t="s">
        <v>76</v>
      </c>
      <c r="D43" s="20" t="s">
        <v>77</v>
      </c>
    </row>
    <row r="44" spans="1:4" ht="19.5" customHeight="1" x14ac:dyDescent="0.15">
      <c r="A44" s="274" t="s">
        <v>31</v>
      </c>
      <c r="B44" s="279">
        <v>24</v>
      </c>
      <c r="C44" s="267" t="s">
        <v>32</v>
      </c>
      <c r="D44" s="21" t="s">
        <v>105</v>
      </c>
    </row>
    <row r="45" spans="1:4" ht="18.75" x14ac:dyDescent="0.15">
      <c r="A45" s="275"/>
      <c r="B45" s="280"/>
      <c r="C45" s="268"/>
      <c r="D45" s="13" t="s">
        <v>106</v>
      </c>
    </row>
    <row r="46" spans="1:4" ht="18.75" x14ac:dyDescent="0.15">
      <c r="A46" s="275"/>
      <c r="B46" s="279">
        <v>25</v>
      </c>
      <c r="C46" s="267" t="s">
        <v>196</v>
      </c>
      <c r="D46" s="21" t="s">
        <v>194</v>
      </c>
    </row>
    <row r="47" spans="1:4" ht="18.75" x14ac:dyDescent="0.15">
      <c r="A47" s="275"/>
      <c r="B47" s="280"/>
      <c r="C47" s="268"/>
      <c r="D47" s="13" t="s">
        <v>188</v>
      </c>
    </row>
    <row r="48" spans="1:4" ht="18.75" x14ac:dyDescent="0.15">
      <c r="A48" s="275"/>
      <c r="B48" s="279">
        <v>26</v>
      </c>
      <c r="C48" s="267" t="s">
        <v>107</v>
      </c>
      <c r="D48" s="21" t="s">
        <v>108</v>
      </c>
    </row>
    <row r="49" spans="1:4" ht="18.75" x14ac:dyDescent="0.15">
      <c r="A49" s="275"/>
      <c r="B49" s="280"/>
      <c r="C49" s="268"/>
      <c r="D49" s="13" t="s">
        <v>109</v>
      </c>
    </row>
    <row r="50" spans="1:4" ht="18.75" x14ac:dyDescent="0.15">
      <c r="A50" s="275"/>
      <c r="B50" s="279">
        <v>27</v>
      </c>
      <c r="C50" s="267" t="s">
        <v>110</v>
      </c>
      <c r="D50" s="21" t="s">
        <v>111</v>
      </c>
    </row>
    <row r="51" spans="1:4" ht="18.75" x14ac:dyDescent="0.15">
      <c r="A51" s="275"/>
      <c r="B51" s="280"/>
      <c r="C51" s="268"/>
      <c r="D51" s="13" t="s">
        <v>112</v>
      </c>
    </row>
    <row r="52" spans="1:4" ht="18.75" x14ac:dyDescent="0.15">
      <c r="A52" s="275"/>
      <c r="B52" s="279">
        <v>28</v>
      </c>
      <c r="C52" s="267" t="s">
        <v>113</v>
      </c>
      <c r="D52" s="21" t="s">
        <v>114</v>
      </c>
    </row>
    <row r="53" spans="1:4" ht="18.75" x14ac:dyDescent="0.15">
      <c r="A53" s="275"/>
      <c r="B53" s="280"/>
      <c r="C53" s="268"/>
      <c r="D53" s="13" t="s">
        <v>115</v>
      </c>
    </row>
    <row r="54" spans="1:4" ht="18.75" x14ac:dyDescent="0.15">
      <c r="A54" s="275"/>
      <c r="B54" s="279">
        <v>29</v>
      </c>
      <c r="C54" s="267" t="s">
        <v>116</v>
      </c>
      <c r="D54" s="21" t="s">
        <v>117</v>
      </c>
    </row>
    <row r="55" spans="1:4" ht="18.75" x14ac:dyDescent="0.15">
      <c r="A55" s="275"/>
      <c r="B55" s="284"/>
      <c r="C55" s="282"/>
      <c r="D55" s="22" t="s">
        <v>118</v>
      </c>
    </row>
    <row r="56" spans="1:4" ht="18.75" x14ac:dyDescent="0.15">
      <c r="A56" s="275"/>
      <c r="B56" s="280"/>
      <c r="C56" s="268"/>
      <c r="D56" s="13" t="s">
        <v>221</v>
      </c>
    </row>
    <row r="57" spans="1:4" ht="18.75" x14ac:dyDescent="0.15">
      <c r="A57" s="275"/>
      <c r="B57" s="279">
        <v>30</v>
      </c>
      <c r="C57" s="267" t="s">
        <v>119</v>
      </c>
      <c r="D57" s="21" t="s">
        <v>120</v>
      </c>
    </row>
    <row r="58" spans="1:4" ht="18.75" x14ac:dyDescent="0.15">
      <c r="A58" s="272"/>
      <c r="B58" s="280"/>
      <c r="C58" s="268"/>
      <c r="D58" s="13" t="s">
        <v>121</v>
      </c>
    </row>
    <row r="59" spans="1:4" ht="19.5" customHeight="1" x14ac:dyDescent="0.15">
      <c r="A59" s="276" t="s">
        <v>296</v>
      </c>
      <c r="B59" s="279">
        <v>31</v>
      </c>
      <c r="C59" s="267" t="s">
        <v>34</v>
      </c>
      <c r="D59" s="21" t="s">
        <v>122</v>
      </c>
    </row>
    <row r="60" spans="1:4" ht="19.5" customHeight="1" x14ac:dyDescent="0.15">
      <c r="A60" s="277"/>
      <c r="B60" s="285"/>
      <c r="C60" s="281"/>
      <c r="D60" s="22" t="s">
        <v>214</v>
      </c>
    </row>
    <row r="61" spans="1:4" ht="18.75" x14ac:dyDescent="0.15">
      <c r="A61" s="277"/>
      <c r="B61" s="280"/>
      <c r="C61" s="268"/>
      <c r="D61" s="13" t="s">
        <v>215</v>
      </c>
    </row>
    <row r="62" spans="1:4" ht="57.75" customHeight="1" x14ac:dyDescent="0.15">
      <c r="A62" s="277"/>
      <c r="B62" s="10">
        <v>32</v>
      </c>
      <c r="C62" s="11" t="s">
        <v>35</v>
      </c>
      <c r="D62" s="21" t="s">
        <v>198</v>
      </c>
    </row>
    <row r="63" spans="1:4" ht="39" customHeight="1" x14ac:dyDescent="0.15">
      <c r="A63" s="277"/>
      <c r="B63" s="279">
        <v>33</v>
      </c>
      <c r="C63" s="267" t="s">
        <v>36</v>
      </c>
      <c r="D63" s="21" t="s">
        <v>195</v>
      </c>
    </row>
    <row r="64" spans="1:4" ht="18.75" x14ac:dyDescent="0.15">
      <c r="A64" s="277"/>
      <c r="B64" s="280"/>
      <c r="C64" s="268"/>
      <c r="D64" s="13" t="s">
        <v>123</v>
      </c>
    </row>
    <row r="65" spans="1:4" ht="18.75" x14ac:dyDescent="0.15">
      <c r="A65" s="277"/>
      <c r="B65" s="279">
        <v>34</v>
      </c>
      <c r="C65" s="267" t="s">
        <v>217</v>
      </c>
      <c r="D65" s="21" t="s">
        <v>124</v>
      </c>
    </row>
    <row r="66" spans="1:4" ht="18.75" x14ac:dyDescent="0.15">
      <c r="A66" s="278"/>
      <c r="B66" s="280"/>
      <c r="C66" s="268"/>
      <c r="D66" s="13" t="s">
        <v>125</v>
      </c>
    </row>
    <row r="67" spans="1:4" ht="21" customHeight="1" x14ac:dyDescent="0.15">
      <c r="A67" s="274" t="s">
        <v>37</v>
      </c>
      <c r="B67" s="279">
        <v>35</v>
      </c>
      <c r="C67" s="11" t="s">
        <v>126</v>
      </c>
      <c r="D67" s="21" t="s">
        <v>297</v>
      </c>
    </row>
    <row r="68" spans="1:4" ht="18.75" x14ac:dyDescent="0.15">
      <c r="A68" s="275"/>
      <c r="B68" s="280"/>
      <c r="C68" s="12" t="s">
        <v>127</v>
      </c>
      <c r="D68" s="13" t="s">
        <v>128</v>
      </c>
    </row>
    <row r="69" spans="1:4" ht="18.75" x14ac:dyDescent="0.15">
      <c r="A69" s="275"/>
      <c r="B69" s="279">
        <v>36</v>
      </c>
      <c r="C69" s="11" t="s">
        <v>129</v>
      </c>
      <c r="D69" s="21" t="s">
        <v>130</v>
      </c>
    </row>
    <row r="70" spans="1:4" ht="18.75" x14ac:dyDescent="0.15">
      <c r="A70" s="275"/>
      <c r="B70" s="280"/>
      <c r="C70" s="12" t="s">
        <v>131</v>
      </c>
      <c r="D70" s="13" t="s">
        <v>132</v>
      </c>
    </row>
    <row r="71" spans="1:4" ht="18.75" x14ac:dyDescent="0.15">
      <c r="A71" s="275"/>
      <c r="B71" s="279">
        <v>37</v>
      </c>
      <c r="C71" s="11" t="s">
        <v>133</v>
      </c>
      <c r="D71" s="21" t="s">
        <v>134</v>
      </c>
    </row>
    <row r="72" spans="1:4" ht="18.75" x14ac:dyDescent="0.15">
      <c r="A72" s="275"/>
      <c r="B72" s="280"/>
      <c r="C72" s="12" t="s">
        <v>135</v>
      </c>
      <c r="D72" s="13" t="s">
        <v>136</v>
      </c>
    </row>
    <row r="73" spans="1:4" ht="18.75" x14ac:dyDescent="0.15">
      <c r="A73" s="275"/>
      <c r="B73" s="279">
        <v>38</v>
      </c>
      <c r="C73" s="11" t="s">
        <v>137</v>
      </c>
      <c r="D73" s="21" t="s">
        <v>138</v>
      </c>
    </row>
    <row r="74" spans="1:4" ht="18.75" x14ac:dyDescent="0.15">
      <c r="A74" s="275"/>
      <c r="B74" s="280"/>
      <c r="C74" s="12" t="s">
        <v>139</v>
      </c>
      <c r="D74" s="13" t="s">
        <v>140</v>
      </c>
    </row>
    <row r="75" spans="1:4" ht="18.75" x14ac:dyDescent="0.15">
      <c r="A75" s="275"/>
      <c r="B75" s="279">
        <v>39</v>
      </c>
      <c r="C75" s="11" t="s">
        <v>141</v>
      </c>
      <c r="D75" s="21" t="s">
        <v>142</v>
      </c>
    </row>
    <row r="76" spans="1:4" ht="18.75" x14ac:dyDescent="0.15">
      <c r="A76" s="275"/>
      <c r="B76" s="280"/>
      <c r="C76" s="12" t="s">
        <v>143</v>
      </c>
      <c r="D76" s="13" t="s">
        <v>144</v>
      </c>
    </row>
    <row r="77" spans="1:4" ht="18.75" x14ac:dyDescent="0.15">
      <c r="A77" s="275"/>
      <c r="B77" s="279">
        <v>40</v>
      </c>
      <c r="C77" s="11" t="s">
        <v>145</v>
      </c>
      <c r="D77" s="21" t="s">
        <v>216</v>
      </c>
    </row>
    <row r="78" spans="1:4" ht="18.75" x14ac:dyDescent="0.15">
      <c r="A78" s="275"/>
      <c r="B78" s="280"/>
      <c r="C78" s="12" t="s">
        <v>146</v>
      </c>
      <c r="D78" s="13" t="s">
        <v>147</v>
      </c>
    </row>
    <row r="79" spans="1:4" ht="18.75" x14ac:dyDescent="0.15">
      <c r="A79" s="275"/>
      <c r="B79" s="279">
        <v>41</v>
      </c>
      <c r="C79" s="11" t="s">
        <v>148</v>
      </c>
      <c r="D79" s="21" t="s">
        <v>149</v>
      </c>
    </row>
    <row r="80" spans="1:4" ht="18.75" x14ac:dyDescent="0.15">
      <c r="A80" s="275"/>
      <c r="B80" s="280"/>
      <c r="C80" s="12" t="s">
        <v>150</v>
      </c>
      <c r="D80" s="13" t="s">
        <v>151</v>
      </c>
    </row>
    <row r="81" spans="1:5" ht="18.75" x14ac:dyDescent="0.15">
      <c r="A81" s="275"/>
      <c r="B81" s="279">
        <v>42</v>
      </c>
      <c r="C81" s="11" t="s">
        <v>152</v>
      </c>
      <c r="D81" s="21" t="s">
        <v>153</v>
      </c>
    </row>
    <row r="82" spans="1:5" ht="18.75" x14ac:dyDescent="0.15">
      <c r="A82" s="275"/>
      <c r="B82" s="280"/>
      <c r="C82" s="12" t="s">
        <v>154</v>
      </c>
      <c r="D82" s="13" t="s">
        <v>155</v>
      </c>
    </row>
    <row r="83" spans="1:5" ht="18.75" x14ac:dyDescent="0.15">
      <c r="A83" s="275"/>
      <c r="B83" s="279">
        <v>43</v>
      </c>
      <c r="C83" s="11" t="s">
        <v>156</v>
      </c>
      <c r="D83" s="21" t="s">
        <v>157</v>
      </c>
    </row>
    <row r="84" spans="1:5" ht="18.75" x14ac:dyDescent="0.15">
      <c r="A84" s="275"/>
      <c r="B84" s="280"/>
      <c r="C84" s="12" t="s">
        <v>158</v>
      </c>
      <c r="D84" s="13" t="s">
        <v>159</v>
      </c>
    </row>
    <row r="85" spans="1:5" ht="18.75" x14ac:dyDescent="0.15">
      <c r="A85" s="275"/>
      <c r="B85" s="279">
        <v>44</v>
      </c>
      <c r="C85" s="11" t="s">
        <v>160</v>
      </c>
      <c r="D85" s="21" t="s">
        <v>161</v>
      </c>
    </row>
    <row r="86" spans="1:5" ht="18.75" x14ac:dyDescent="0.15">
      <c r="A86" s="275"/>
      <c r="B86" s="280"/>
      <c r="C86" s="12" t="s">
        <v>162</v>
      </c>
      <c r="D86" s="13" t="s">
        <v>163</v>
      </c>
    </row>
    <row r="87" spans="1:5" ht="18.75" x14ac:dyDescent="0.15">
      <c r="A87" s="275"/>
      <c r="B87" s="279">
        <v>45</v>
      </c>
      <c r="C87" s="267" t="s">
        <v>164</v>
      </c>
      <c r="D87" s="21" t="s">
        <v>165</v>
      </c>
    </row>
    <row r="88" spans="1:5" ht="18.75" x14ac:dyDescent="0.15">
      <c r="A88" s="272"/>
      <c r="B88" s="280"/>
      <c r="C88" s="268"/>
      <c r="D88" s="13" t="s">
        <v>166</v>
      </c>
    </row>
    <row r="89" spans="1:5" ht="18.75" x14ac:dyDescent="0.15">
      <c r="A89" s="9" t="s">
        <v>75</v>
      </c>
      <c r="B89" s="78" t="s">
        <v>2</v>
      </c>
      <c r="C89" s="19" t="s">
        <v>76</v>
      </c>
      <c r="D89" s="20" t="s">
        <v>77</v>
      </c>
      <c r="E89" s="17"/>
    </row>
    <row r="90" spans="1:5" ht="19.5" customHeight="1" x14ac:dyDescent="0.15">
      <c r="A90" s="274" t="s">
        <v>37</v>
      </c>
      <c r="B90" s="279">
        <v>46</v>
      </c>
      <c r="C90" s="267" t="s">
        <v>197</v>
      </c>
      <c r="D90" s="21" t="s">
        <v>167</v>
      </c>
      <c r="E90" s="18"/>
    </row>
    <row r="91" spans="1:5" ht="18.75" x14ac:dyDescent="0.15">
      <c r="A91" s="275"/>
      <c r="B91" s="284"/>
      <c r="C91" s="282"/>
      <c r="D91" s="22" t="s">
        <v>168</v>
      </c>
      <c r="E91" s="18"/>
    </row>
    <row r="92" spans="1:5" ht="18.75" x14ac:dyDescent="0.15">
      <c r="A92" s="275"/>
      <c r="B92" s="280"/>
      <c r="C92" s="268"/>
      <c r="D92" s="13" t="s">
        <v>169</v>
      </c>
      <c r="E92" s="18"/>
    </row>
    <row r="93" spans="1:5" ht="18.75" x14ac:dyDescent="0.15">
      <c r="A93" s="275"/>
      <c r="B93" s="279">
        <v>47</v>
      </c>
      <c r="C93" s="11" t="s">
        <v>170</v>
      </c>
      <c r="D93" s="21" t="s">
        <v>171</v>
      </c>
      <c r="E93" s="17"/>
    </row>
    <row r="94" spans="1:5" ht="18.75" x14ac:dyDescent="0.15">
      <c r="A94" s="275"/>
      <c r="B94" s="280"/>
      <c r="C94" s="12" t="s">
        <v>172</v>
      </c>
      <c r="D94" s="13" t="s">
        <v>173</v>
      </c>
    </row>
    <row r="95" spans="1:5" ht="18.75" x14ac:dyDescent="0.15">
      <c r="A95" s="275"/>
      <c r="B95" s="279">
        <v>48</v>
      </c>
      <c r="C95" s="267" t="s">
        <v>38</v>
      </c>
      <c r="D95" s="21" t="s">
        <v>174</v>
      </c>
    </row>
    <row r="96" spans="1:5" ht="18.75" x14ac:dyDescent="0.15">
      <c r="A96" s="275"/>
      <c r="B96" s="284"/>
      <c r="C96" s="282"/>
      <c r="D96" s="22" t="s">
        <v>175</v>
      </c>
    </row>
    <row r="97" spans="1:4" ht="18.75" x14ac:dyDescent="0.15">
      <c r="A97" s="275"/>
      <c r="B97" s="284"/>
      <c r="C97" s="282"/>
      <c r="D97" s="22" t="s">
        <v>176</v>
      </c>
    </row>
    <row r="98" spans="1:4" ht="18.75" x14ac:dyDescent="0.15">
      <c r="A98" s="275"/>
      <c r="B98" s="280"/>
      <c r="C98" s="268"/>
      <c r="D98" s="13" t="s">
        <v>177</v>
      </c>
    </row>
    <row r="99" spans="1:4" ht="18.75" x14ac:dyDescent="0.15">
      <c r="A99" s="275"/>
      <c r="B99" s="279">
        <v>49</v>
      </c>
      <c r="C99" s="267" t="s">
        <v>39</v>
      </c>
      <c r="D99" s="21" t="s">
        <v>178</v>
      </c>
    </row>
    <row r="100" spans="1:4" ht="18.75" x14ac:dyDescent="0.15">
      <c r="A100" s="275"/>
      <c r="B100" s="284"/>
      <c r="C100" s="282"/>
      <c r="D100" s="22" t="s">
        <v>179</v>
      </c>
    </row>
    <row r="101" spans="1:4" ht="18.75" x14ac:dyDescent="0.15">
      <c r="A101" s="275"/>
      <c r="B101" s="284"/>
      <c r="C101" s="282"/>
      <c r="D101" s="22" t="s">
        <v>180</v>
      </c>
    </row>
    <row r="102" spans="1:4" ht="18.75" x14ac:dyDescent="0.15">
      <c r="A102" s="275"/>
      <c r="B102" s="280"/>
      <c r="C102" s="268"/>
      <c r="D102" s="13" t="s">
        <v>181</v>
      </c>
    </row>
    <row r="103" spans="1:4" ht="37.5" x14ac:dyDescent="0.15">
      <c r="A103" s="275"/>
      <c r="B103" s="10">
        <v>50</v>
      </c>
      <c r="C103" s="11" t="s">
        <v>40</v>
      </c>
      <c r="D103" s="21" t="s">
        <v>189</v>
      </c>
    </row>
    <row r="104" spans="1:4" ht="24" customHeight="1" x14ac:dyDescent="0.15">
      <c r="A104" s="269" t="s">
        <v>232</v>
      </c>
      <c r="B104" s="279">
        <v>51</v>
      </c>
      <c r="C104" s="267" t="s">
        <v>182</v>
      </c>
      <c r="D104" s="21" t="s">
        <v>183</v>
      </c>
    </row>
    <row r="105" spans="1:4" ht="24" customHeight="1" x14ac:dyDescent="0.15">
      <c r="A105" s="270"/>
      <c r="B105" s="280"/>
      <c r="C105" s="268"/>
      <c r="D105" s="13" t="s">
        <v>184</v>
      </c>
    </row>
    <row r="106" spans="1:4" ht="24" customHeight="1" x14ac:dyDescent="0.15">
      <c r="A106" s="270"/>
      <c r="B106" s="279">
        <v>52</v>
      </c>
      <c r="C106" s="267" t="s">
        <v>185</v>
      </c>
      <c r="D106" s="21" t="s">
        <v>186</v>
      </c>
    </row>
    <row r="107" spans="1:4" ht="24" customHeight="1" x14ac:dyDescent="0.15">
      <c r="A107" s="271"/>
      <c r="B107" s="283"/>
      <c r="C107" s="283"/>
      <c r="D107" s="13" t="s">
        <v>187</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4" customWidth="1"/>
    <col min="4" max="4" width="7.5" customWidth="1"/>
    <col min="5" max="5" width="48.875" customWidth="1"/>
    <col min="6" max="6" width="9" customWidth="1"/>
    <col min="7" max="7" width="20.125" customWidth="1"/>
  </cols>
  <sheetData>
    <row r="1" spans="1:8" ht="60" customHeight="1" x14ac:dyDescent="0.15">
      <c r="A1" s="286" t="s">
        <v>281</v>
      </c>
      <c r="B1" s="286"/>
      <c r="C1" s="286"/>
      <c r="D1" s="286"/>
      <c r="E1" s="286"/>
    </row>
    <row r="2" spans="1:8" ht="15" customHeight="1" x14ac:dyDescent="0.15">
      <c r="A2" s="50"/>
      <c r="B2" s="55" t="s">
        <v>282</v>
      </c>
      <c r="C2" s="53" t="s">
        <v>283</v>
      </c>
      <c r="D2" s="77" t="s">
        <v>309</v>
      </c>
      <c r="E2" s="54" t="s">
        <v>310</v>
      </c>
      <c r="F2" s="53" t="s">
        <v>284</v>
      </c>
      <c r="G2" s="53" t="s">
        <v>311</v>
      </c>
      <c r="H2" s="53" t="s">
        <v>285</v>
      </c>
    </row>
    <row r="3" spans="1:8" ht="15" customHeight="1" x14ac:dyDescent="0.15">
      <c r="A3" s="58">
        <f>D3</f>
        <v>1001</v>
      </c>
      <c r="B3" s="52">
        <v>4</v>
      </c>
      <c r="C3" s="51">
        <v>1</v>
      </c>
      <c r="D3" s="47">
        <v>1001</v>
      </c>
      <c r="E3" s="46" t="s">
        <v>510</v>
      </c>
      <c r="F3" s="45" t="s">
        <v>457</v>
      </c>
      <c r="G3" s="79" t="s">
        <v>523</v>
      </c>
      <c r="H3" s="45"/>
    </row>
    <row r="4" spans="1:8" ht="15" customHeight="1" x14ac:dyDescent="0.15">
      <c r="A4" s="58">
        <f t="shared" ref="A4:A67" si="0">D4</f>
        <v>1002</v>
      </c>
      <c r="B4" s="49">
        <v>4</v>
      </c>
      <c r="C4" s="48">
        <v>1</v>
      </c>
      <c r="D4" s="47">
        <v>1002</v>
      </c>
      <c r="E4" s="46" t="s">
        <v>511</v>
      </c>
      <c r="F4" s="45" t="s">
        <v>457</v>
      </c>
      <c r="G4" s="79" t="s">
        <v>524</v>
      </c>
      <c r="H4" s="45"/>
    </row>
    <row r="5" spans="1:8" ht="15" customHeight="1" x14ac:dyDescent="0.15">
      <c r="A5" s="58">
        <f t="shared" si="0"/>
        <v>1003</v>
      </c>
      <c r="B5" s="49">
        <v>4</v>
      </c>
      <c r="C5" s="48">
        <v>16</v>
      </c>
      <c r="D5" s="47">
        <v>1003</v>
      </c>
      <c r="E5" s="46" t="s">
        <v>458</v>
      </c>
      <c r="F5" s="45" t="s">
        <v>286</v>
      </c>
      <c r="G5" s="79" t="s">
        <v>287</v>
      </c>
      <c r="H5" s="45"/>
    </row>
    <row r="6" spans="1:8" ht="15" customHeight="1" x14ac:dyDescent="0.15">
      <c r="A6" s="58">
        <f t="shared" si="0"/>
        <v>1004</v>
      </c>
      <c r="B6" s="49">
        <v>4</v>
      </c>
      <c r="C6" s="48">
        <v>23</v>
      </c>
      <c r="D6" s="47">
        <v>1004</v>
      </c>
      <c r="E6" s="46" t="s">
        <v>459</v>
      </c>
      <c r="F6" s="45" t="s">
        <v>286</v>
      </c>
      <c r="G6" s="79" t="s">
        <v>287</v>
      </c>
      <c r="H6" s="45"/>
    </row>
    <row r="7" spans="1:8" ht="15" customHeight="1" x14ac:dyDescent="0.15">
      <c r="A7" s="58">
        <f t="shared" si="0"/>
        <v>1005</v>
      </c>
      <c r="B7" s="49">
        <v>7</v>
      </c>
      <c r="C7" s="48">
        <v>21</v>
      </c>
      <c r="D7" s="47">
        <v>1005</v>
      </c>
      <c r="E7" s="46" t="s">
        <v>460</v>
      </c>
      <c r="F7" s="45" t="s">
        <v>457</v>
      </c>
      <c r="G7" s="79" t="s">
        <v>525</v>
      </c>
      <c r="H7" s="45"/>
    </row>
    <row r="8" spans="1:8" ht="15" customHeight="1" x14ac:dyDescent="0.15">
      <c r="A8" s="58">
        <f t="shared" si="0"/>
        <v>1006</v>
      </c>
      <c r="B8" s="49">
        <v>7</v>
      </c>
      <c r="C8" s="48">
        <v>22</v>
      </c>
      <c r="D8" s="47">
        <v>1006</v>
      </c>
      <c r="E8" s="46" t="s">
        <v>461</v>
      </c>
      <c r="F8" s="45" t="s">
        <v>457</v>
      </c>
      <c r="G8" s="79" t="s">
        <v>525</v>
      </c>
      <c r="H8" s="45"/>
    </row>
    <row r="9" spans="1:8" ht="15" customHeight="1" x14ac:dyDescent="0.15">
      <c r="A9" s="58">
        <f t="shared" si="0"/>
        <v>1007</v>
      </c>
      <c r="B9" s="49">
        <v>7</v>
      </c>
      <c r="C9" s="48">
        <v>23</v>
      </c>
      <c r="D9" s="47">
        <v>1007</v>
      </c>
      <c r="E9" s="46" t="s">
        <v>462</v>
      </c>
      <c r="F9" s="45" t="s">
        <v>457</v>
      </c>
      <c r="G9" s="79" t="s">
        <v>525</v>
      </c>
      <c r="H9" s="45"/>
    </row>
    <row r="10" spans="1:8" ht="15" customHeight="1" x14ac:dyDescent="0.15">
      <c r="A10" s="58">
        <f t="shared" si="0"/>
        <v>1008</v>
      </c>
      <c r="B10" s="49">
        <v>7</v>
      </c>
      <c r="C10" s="48">
        <v>24</v>
      </c>
      <c r="D10" s="47">
        <v>1008</v>
      </c>
      <c r="E10" s="46" t="s">
        <v>463</v>
      </c>
      <c r="F10" s="45" t="s">
        <v>457</v>
      </c>
      <c r="G10" s="79" t="s">
        <v>525</v>
      </c>
      <c r="H10" s="45"/>
    </row>
    <row r="11" spans="1:8" ht="15" customHeight="1" x14ac:dyDescent="0.15">
      <c r="A11" s="58">
        <f t="shared" si="0"/>
        <v>1009</v>
      </c>
      <c r="B11" s="49">
        <v>6</v>
      </c>
      <c r="C11" s="48">
        <v>11</v>
      </c>
      <c r="D11" s="47">
        <v>1009</v>
      </c>
      <c r="E11" s="46" t="s">
        <v>464</v>
      </c>
      <c r="F11" s="45" t="s">
        <v>465</v>
      </c>
      <c r="G11" s="79" t="s">
        <v>466</v>
      </c>
      <c r="H11" s="45"/>
    </row>
    <row r="12" spans="1:8" ht="15" customHeight="1" x14ac:dyDescent="0.15">
      <c r="A12" s="58">
        <f t="shared" si="0"/>
        <v>1010</v>
      </c>
      <c r="B12" s="49">
        <v>6</v>
      </c>
      <c r="C12" s="48">
        <v>18</v>
      </c>
      <c r="D12" s="47">
        <v>1010</v>
      </c>
      <c r="E12" s="46" t="s">
        <v>467</v>
      </c>
      <c r="F12" s="45" t="s">
        <v>465</v>
      </c>
      <c r="G12" s="79" t="s">
        <v>466</v>
      </c>
      <c r="H12" s="45"/>
    </row>
    <row r="13" spans="1:8" ht="15" customHeight="1" x14ac:dyDescent="0.15">
      <c r="A13" s="58">
        <f t="shared" si="0"/>
        <v>1011</v>
      </c>
      <c r="B13" s="49">
        <v>9</v>
      </c>
      <c r="C13" s="48">
        <v>3</v>
      </c>
      <c r="D13" s="47">
        <v>1011</v>
      </c>
      <c r="E13" s="46" t="s">
        <v>468</v>
      </c>
      <c r="F13" s="45" t="s">
        <v>457</v>
      </c>
      <c r="G13" s="79" t="s">
        <v>523</v>
      </c>
      <c r="H13" s="45"/>
    </row>
    <row r="14" spans="1:8" ht="15" customHeight="1" x14ac:dyDescent="0.15">
      <c r="A14" s="58">
        <f t="shared" si="0"/>
        <v>1012</v>
      </c>
      <c r="B14" s="49">
        <v>9</v>
      </c>
      <c r="C14" s="48">
        <v>17</v>
      </c>
      <c r="D14" s="47">
        <v>1012</v>
      </c>
      <c r="E14" s="46" t="s">
        <v>469</v>
      </c>
      <c r="F14" s="45" t="s">
        <v>457</v>
      </c>
      <c r="G14" s="79" t="s">
        <v>523</v>
      </c>
      <c r="H14" s="45"/>
    </row>
    <row r="15" spans="1:8" ht="15" customHeight="1" x14ac:dyDescent="0.15">
      <c r="A15" s="58">
        <f t="shared" si="0"/>
        <v>1013</v>
      </c>
      <c r="B15" s="49">
        <v>9</v>
      </c>
      <c r="C15" s="48">
        <v>24</v>
      </c>
      <c r="D15" s="47">
        <v>1013</v>
      </c>
      <c r="E15" s="46" t="s">
        <v>470</v>
      </c>
      <c r="F15" s="45" t="s">
        <v>512</v>
      </c>
      <c r="G15" s="79" t="s">
        <v>523</v>
      </c>
      <c r="H15" s="45"/>
    </row>
    <row r="16" spans="1:8" ht="15" customHeight="1" x14ac:dyDescent="0.15">
      <c r="A16" s="58">
        <f t="shared" si="0"/>
        <v>1014</v>
      </c>
      <c r="B16" s="49">
        <v>8</v>
      </c>
      <c r="C16" s="48">
        <v>6</v>
      </c>
      <c r="D16" s="47">
        <v>1014</v>
      </c>
      <c r="E16" s="46" t="s">
        <v>513</v>
      </c>
      <c r="F16" s="45" t="s">
        <v>512</v>
      </c>
      <c r="G16" s="79" t="s">
        <v>523</v>
      </c>
      <c r="H16" s="45"/>
    </row>
    <row r="17" spans="1:8" ht="15" customHeight="1" x14ac:dyDescent="0.15">
      <c r="A17" s="58">
        <f t="shared" si="0"/>
        <v>1015</v>
      </c>
      <c r="B17" s="49">
        <v>8</v>
      </c>
      <c r="C17" s="48">
        <v>5</v>
      </c>
      <c r="D17" s="47">
        <v>1015</v>
      </c>
      <c r="E17" s="46" t="s">
        <v>514</v>
      </c>
      <c r="F17" s="45" t="s">
        <v>512</v>
      </c>
      <c r="G17" s="79" t="s">
        <v>524</v>
      </c>
      <c r="H17" s="45"/>
    </row>
    <row r="18" spans="1:8" ht="15" customHeight="1" x14ac:dyDescent="0.15">
      <c r="A18" s="58">
        <f t="shared" si="0"/>
        <v>1101</v>
      </c>
      <c r="B18" s="49">
        <v>4</v>
      </c>
      <c r="C18" s="48">
        <v>30</v>
      </c>
      <c r="D18" s="47">
        <v>1101</v>
      </c>
      <c r="E18" s="46" t="s">
        <v>471</v>
      </c>
      <c r="F18" s="45" t="s">
        <v>286</v>
      </c>
      <c r="G18" s="79" t="s">
        <v>287</v>
      </c>
      <c r="H18" s="45"/>
    </row>
    <row r="19" spans="1:8" ht="15" customHeight="1" x14ac:dyDescent="0.15">
      <c r="A19" s="58">
        <f t="shared" si="0"/>
        <v>1102</v>
      </c>
      <c r="B19" s="49">
        <v>5</v>
      </c>
      <c r="C19" s="48">
        <v>7</v>
      </c>
      <c r="D19" s="47">
        <v>1102</v>
      </c>
      <c r="E19" s="46" t="s">
        <v>472</v>
      </c>
      <c r="F19" s="45" t="s">
        <v>286</v>
      </c>
      <c r="G19" s="79" t="s">
        <v>287</v>
      </c>
      <c r="H19" s="45"/>
    </row>
    <row r="20" spans="1:8" ht="15" customHeight="1" x14ac:dyDescent="0.15">
      <c r="A20" s="58">
        <f t="shared" si="0"/>
        <v>1103</v>
      </c>
      <c r="B20" s="49">
        <v>5</v>
      </c>
      <c r="C20" s="48">
        <v>28</v>
      </c>
      <c r="D20" s="47">
        <v>1103</v>
      </c>
      <c r="E20" s="46" t="s">
        <v>473</v>
      </c>
      <c r="F20" s="45" t="s">
        <v>465</v>
      </c>
      <c r="G20" s="79" t="s">
        <v>466</v>
      </c>
      <c r="H20" s="45"/>
    </row>
    <row r="21" spans="1:8" ht="15" customHeight="1" x14ac:dyDescent="0.15">
      <c r="A21" s="58">
        <f t="shared" si="0"/>
        <v>1104</v>
      </c>
      <c r="B21" s="49">
        <v>6</v>
      </c>
      <c r="C21" s="48">
        <v>4</v>
      </c>
      <c r="D21" s="47">
        <v>1104</v>
      </c>
      <c r="E21" s="46" t="s">
        <v>474</v>
      </c>
      <c r="F21" s="45" t="s">
        <v>465</v>
      </c>
      <c r="G21" s="79" t="s">
        <v>466</v>
      </c>
      <c r="H21" s="45"/>
    </row>
    <row r="22" spans="1:8" ht="15" customHeight="1" x14ac:dyDescent="0.15">
      <c r="A22" s="58">
        <f t="shared" si="0"/>
        <v>1105</v>
      </c>
      <c r="B22" s="49">
        <v>7</v>
      </c>
      <c r="C22" s="48">
        <v>30</v>
      </c>
      <c r="D22" s="47">
        <v>1105</v>
      </c>
      <c r="E22" s="46" t="s">
        <v>288</v>
      </c>
      <c r="F22" s="45" t="s">
        <v>286</v>
      </c>
      <c r="G22" s="79" t="s">
        <v>475</v>
      </c>
      <c r="H22" s="45"/>
    </row>
    <row r="23" spans="1:8" ht="15" customHeight="1" x14ac:dyDescent="0.15">
      <c r="A23" s="58">
        <f t="shared" si="0"/>
        <v>1106</v>
      </c>
      <c r="B23" s="49">
        <v>7</v>
      </c>
      <c r="C23" s="48">
        <v>31</v>
      </c>
      <c r="D23" s="47">
        <v>1106</v>
      </c>
      <c r="E23" s="46" t="s">
        <v>201</v>
      </c>
      <c r="F23" s="45" t="s">
        <v>286</v>
      </c>
      <c r="G23" s="79" t="s">
        <v>475</v>
      </c>
      <c r="H23" s="45"/>
    </row>
    <row r="24" spans="1:8" ht="15" customHeight="1" x14ac:dyDescent="0.15">
      <c r="A24" s="58">
        <f t="shared" si="0"/>
        <v>1107</v>
      </c>
      <c r="B24" s="49">
        <v>8</v>
      </c>
      <c r="C24" s="48">
        <v>18</v>
      </c>
      <c r="D24" s="47">
        <v>1107</v>
      </c>
      <c r="E24" s="46" t="s">
        <v>202</v>
      </c>
      <c r="F24" s="45" t="s">
        <v>286</v>
      </c>
      <c r="G24" s="79" t="s">
        <v>287</v>
      </c>
      <c r="H24" s="45"/>
    </row>
    <row r="25" spans="1:8" ht="15" customHeight="1" x14ac:dyDescent="0.15">
      <c r="A25" s="58">
        <f t="shared" si="0"/>
        <v>1108</v>
      </c>
      <c r="B25" s="49">
        <v>10</v>
      </c>
      <c r="C25" s="48">
        <v>1</v>
      </c>
      <c r="D25" s="47">
        <v>1108</v>
      </c>
      <c r="E25" s="46" t="s">
        <v>476</v>
      </c>
      <c r="F25" s="45" t="s">
        <v>286</v>
      </c>
      <c r="G25" s="79" t="s">
        <v>287</v>
      </c>
      <c r="H25" s="45"/>
    </row>
    <row r="26" spans="1:8" ht="15" customHeight="1" x14ac:dyDescent="0.15">
      <c r="A26" s="58">
        <f t="shared" si="0"/>
        <v>1109</v>
      </c>
      <c r="B26" s="49">
        <v>10</v>
      </c>
      <c r="C26" s="48">
        <v>1</v>
      </c>
      <c r="D26" s="47">
        <v>1109</v>
      </c>
      <c r="E26" s="46" t="s">
        <v>477</v>
      </c>
      <c r="F26" s="45" t="s">
        <v>286</v>
      </c>
      <c r="G26" s="79" t="s">
        <v>475</v>
      </c>
      <c r="H26" s="45"/>
    </row>
    <row r="27" spans="1:8" ht="15" customHeight="1" x14ac:dyDescent="0.15">
      <c r="A27" s="58">
        <f t="shared" si="0"/>
        <v>1110</v>
      </c>
      <c r="B27" s="49">
        <v>10</v>
      </c>
      <c r="C27" s="48">
        <v>15</v>
      </c>
      <c r="D27" s="47">
        <v>1110</v>
      </c>
      <c r="E27" s="46" t="s">
        <v>478</v>
      </c>
      <c r="F27" s="45" t="s">
        <v>286</v>
      </c>
      <c r="G27" s="79" t="s">
        <v>287</v>
      </c>
      <c r="H27" s="45"/>
    </row>
    <row r="28" spans="1:8" ht="15" customHeight="1" x14ac:dyDescent="0.15">
      <c r="A28" s="58">
        <f t="shared" si="0"/>
        <v>1111</v>
      </c>
      <c r="B28" s="49">
        <v>10</v>
      </c>
      <c r="C28" s="48">
        <v>15</v>
      </c>
      <c r="D28" s="47">
        <v>1111</v>
      </c>
      <c r="E28" s="46" t="s">
        <v>479</v>
      </c>
      <c r="F28" s="45" t="s">
        <v>286</v>
      </c>
      <c r="G28" s="79" t="s">
        <v>475</v>
      </c>
      <c r="H28" s="45"/>
    </row>
    <row r="29" spans="1:8" ht="15" customHeight="1" x14ac:dyDescent="0.15">
      <c r="A29" s="58">
        <f t="shared" si="0"/>
        <v>1112</v>
      </c>
      <c r="B29" s="49">
        <v>1</v>
      </c>
      <c r="C29" s="48">
        <v>14</v>
      </c>
      <c r="D29" s="47">
        <v>1112</v>
      </c>
      <c r="E29" s="46" t="s">
        <v>480</v>
      </c>
      <c r="F29" s="45" t="s">
        <v>465</v>
      </c>
      <c r="G29" s="79" t="s">
        <v>466</v>
      </c>
      <c r="H29" s="45"/>
    </row>
    <row r="30" spans="1:8" ht="15" customHeight="1" x14ac:dyDescent="0.15">
      <c r="A30" s="58">
        <f t="shared" si="0"/>
        <v>1113</v>
      </c>
      <c r="B30" s="49">
        <v>1</v>
      </c>
      <c r="C30" s="48">
        <v>21</v>
      </c>
      <c r="D30" s="47">
        <v>1113</v>
      </c>
      <c r="E30" s="46" t="s">
        <v>481</v>
      </c>
      <c r="F30" s="45" t="s">
        <v>465</v>
      </c>
      <c r="G30" s="79" t="s">
        <v>466</v>
      </c>
      <c r="H30" s="45"/>
    </row>
    <row r="31" spans="1:8" ht="15" customHeight="1" x14ac:dyDescent="0.15">
      <c r="A31" s="58">
        <f t="shared" si="0"/>
        <v>1114</v>
      </c>
      <c r="B31" s="49">
        <v>10</v>
      </c>
      <c r="C31" s="48">
        <v>29</v>
      </c>
      <c r="D31" s="47">
        <v>1114</v>
      </c>
      <c r="E31" s="46" t="s">
        <v>482</v>
      </c>
      <c r="F31" s="45" t="s">
        <v>286</v>
      </c>
      <c r="G31" s="79" t="s">
        <v>526</v>
      </c>
      <c r="H31" s="45" t="s">
        <v>527</v>
      </c>
    </row>
    <row r="32" spans="1:8" ht="15" customHeight="1" x14ac:dyDescent="0.15">
      <c r="A32" s="58">
        <f t="shared" si="0"/>
        <v>1115</v>
      </c>
      <c r="B32" s="49">
        <v>11</v>
      </c>
      <c r="C32" s="48">
        <v>12</v>
      </c>
      <c r="D32" s="47">
        <v>1115</v>
      </c>
      <c r="E32" s="46" t="s">
        <v>483</v>
      </c>
      <c r="F32" s="45" t="s">
        <v>286</v>
      </c>
      <c r="G32" s="79" t="s">
        <v>526</v>
      </c>
      <c r="H32" s="45" t="s">
        <v>527</v>
      </c>
    </row>
    <row r="33" spans="1:8" ht="15" customHeight="1" x14ac:dyDescent="0.15">
      <c r="A33" s="58">
        <f t="shared" si="0"/>
        <v>1201</v>
      </c>
      <c r="B33" s="49">
        <v>4</v>
      </c>
      <c r="C33" s="48">
        <v>30</v>
      </c>
      <c r="D33" s="47">
        <v>1201</v>
      </c>
      <c r="E33" s="46" t="s">
        <v>484</v>
      </c>
      <c r="F33" s="45" t="s">
        <v>286</v>
      </c>
      <c r="G33" s="79" t="s">
        <v>287</v>
      </c>
      <c r="H33" s="45"/>
    </row>
    <row r="34" spans="1:8" ht="15" customHeight="1" x14ac:dyDescent="0.15">
      <c r="A34" s="58">
        <f t="shared" si="0"/>
        <v>1202</v>
      </c>
      <c r="B34" s="49">
        <v>4</v>
      </c>
      <c r="C34" s="48">
        <v>30</v>
      </c>
      <c r="D34" s="47">
        <v>1202</v>
      </c>
      <c r="E34" s="46" t="s">
        <v>485</v>
      </c>
      <c r="F34" s="45" t="s">
        <v>286</v>
      </c>
      <c r="G34" s="79" t="s">
        <v>475</v>
      </c>
      <c r="H34" s="45" t="s">
        <v>528</v>
      </c>
    </row>
    <row r="35" spans="1:8" ht="15" customHeight="1" x14ac:dyDescent="0.15">
      <c r="A35" s="58">
        <f t="shared" si="0"/>
        <v>1203</v>
      </c>
      <c r="B35" s="49">
        <v>5</v>
      </c>
      <c r="C35" s="48">
        <v>28</v>
      </c>
      <c r="D35" s="47">
        <v>1203</v>
      </c>
      <c r="E35" s="46" t="s">
        <v>486</v>
      </c>
      <c r="F35" s="45" t="s">
        <v>512</v>
      </c>
      <c r="G35" s="79" t="s">
        <v>523</v>
      </c>
      <c r="H35" s="45"/>
    </row>
    <row r="36" spans="1:8" ht="15" customHeight="1" x14ac:dyDescent="0.15">
      <c r="A36" s="58">
        <f t="shared" si="0"/>
        <v>1204</v>
      </c>
      <c r="B36" s="49">
        <v>5</v>
      </c>
      <c r="C36" s="48">
        <v>28</v>
      </c>
      <c r="D36" s="47">
        <v>1204</v>
      </c>
      <c r="E36" s="46" t="s">
        <v>487</v>
      </c>
      <c r="F36" s="45" t="s">
        <v>512</v>
      </c>
      <c r="G36" s="79" t="s">
        <v>524</v>
      </c>
      <c r="H36" s="45"/>
    </row>
    <row r="37" spans="1:8" ht="15" customHeight="1" x14ac:dyDescent="0.15">
      <c r="A37" s="58">
        <f t="shared" si="0"/>
        <v>1205</v>
      </c>
      <c r="B37" s="49">
        <v>7</v>
      </c>
      <c r="C37" s="48">
        <v>28</v>
      </c>
      <c r="D37" s="47">
        <v>1205</v>
      </c>
      <c r="E37" s="46" t="s">
        <v>488</v>
      </c>
      <c r="F37" s="45" t="s">
        <v>515</v>
      </c>
      <c r="G37" s="79" t="s">
        <v>466</v>
      </c>
      <c r="H37" s="45"/>
    </row>
    <row r="38" spans="1:8" ht="15" customHeight="1" x14ac:dyDescent="0.15">
      <c r="A38" s="58">
        <f t="shared" si="0"/>
        <v>1206</v>
      </c>
      <c r="B38" s="49">
        <v>7</v>
      </c>
      <c r="C38" s="48">
        <v>28</v>
      </c>
      <c r="D38" s="47">
        <v>1206</v>
      </c>
      <c r="E38" s="46" t="s">
        <v>489</v>
      </c>
      <c r="F38" s="45" t="s">
        <v>512</v>
      </c>
      <c r="G38" s="79" t="s">
        <v>524</v>
      </c>
      <c r="H38" s="45" t="s">
        <v>529</v>
      </c>
    </row>
    <row r="39" spans="1:8" ht="15" customHeight="1" x14ac:dyDescent="0.15">
      <c r="A39" s="58">
        <f t="shared" si="0"/>
        <v>1207</v>
      </c>
      <c r="B39" s="49">
        <v>10</v>
      </c>
      <c r="C39" s="48">
        <v>8</v>
      </c>
      <c r="D39" s="47">
        <v>1207</v>
      </c>
      <c r="E39" s="46" t="s">
        <v>490</v>
      </c>
      <c r="F39" s="45" t="s">
        <v>286</v>
      </c>
      <c r="G39" s="79" t="s">
        <v>287</v>
      </c>
      <c r="H39" s="45"/>
    </row>
    <row r="40" spans="1:8" ht="15" customHeight="1" x14ac:dyDescent="0.15">
      <c r="A40" s="58">
        <f t="shared" si="0"/>
        <v>1208</v>
      </c>
      <c r="B40" s="49">
        <v>10</v>
      </c>
      <c r="C40" s="48">
        <v>8</v>
      </c>
      <c r="D40" s="47">
        <v>1208</v>
      </c>
      <c r="E40" s="46" t="s">
        <v>491</v>
      </c>
      <c r="F40" s="45" t="s">
        <v>286</v>
      </c>
      <c r="G40" s="79" t="s">
        <v>475</v>
      </c>
      <c r="H40" s="45" t="s">
        <v>528</v>
      </c>
    </row>
    <row r="41" spans="1:8" ht="15" customHeight="1" x14ac:dyDescent="0.15">
      <c r="A41" s="58">
        <f t="shared" si="0"/>
        <v>1209</v>
      </c>
      <c r="B41" s="49">
        <v>11</v>
      </c>
      <c r="C41" s="48">
        <v>19</v>
      </c>
      <c r="D41" s="47">
        <v>1209</v>
      </c>
      <c r="E41" s="46" t="s">
        <v>203</v>
      </c>
      <c r="F41" s="45" t="s">
        <v>286</v>
      </c>
      <c r="G41" s="79" t="s">
        <v>287</v>
      </c>
      <c r="H41" s="45"/>
    </row>
    <row r="42" spans="1:8" ht="15" customHeight="1" x14ac:dyDescent="0.15">
      <c r="A42" s="58">
        <f t="shared" si="0"/>
        <v>1210</v>
      </c>
      <c r="B42" s="49">
        <v>11</v>
      </c>
      <c r="C42" s="48">
        <v>19</v>
      </c>
      <c r="D42" s="47">
        <v>1210</v>
      </c>
      <c r="E42" s="46" t="s">
        <v>492</v>
      </c>
      <c r="F42" s="45" t="s">
        <v>286</v>
      </c>
      <c r="G42" s="79" t="s">
        <v>475</v>
      </c>
      <c r="H42" s="45"/>
    </row>
    <row r="43" spans="1:8" ht="15" customHeight="1" x14ac:dyDescent="0.15">
      <c r="A43" s="58">
        <f t="shared" si="0"/>
        <v>1211</v>
      </c>
      <c r="B43" s="49">
        <v>1</v>
      </c>
      <c r="C43" s="48">
        <v>21</v>
      </c>
      <c r="D43" s="47">
        <v>1211</v>
      </c>
      <c r="E43" s="46" t="s">
        <v>493</v>
      </c>
      <c r="F43" s="45" t="s">
        <v>515</v>
      </c>
      <c r="G43" s="79" t="s">
        <v>531</v>
      </c>
      <c r="H43" s="45"/>
    </row>
    <row r="44" spans="1:8" ht="15" customHeight="1" x14ac:dyDescent="0.15">
      <c r="A44" s="58">
        <f t="shared" si="0"/>
        <v>1212</v>
      </c>
      <c r="B44" s="49">
        <v>1</v>
      </c>
      <c r="C44" s="48">
        <v>21</v>
      </c>
      <c r="D44" s="47">
        <v>1212</v>
      </c>
      <c r="E44" s="46" t="s">
        <v>494</v>
      </c>
      <c r="F44" s="45" t="s">
        <v>515</v>
      </c>
      <c r="G44" s="79" t="s">
        <v>532</v>
      </c>
      <c r="H44" s="45"/>
    </row>
    <row r="45" spans="1:8" ht="15" customHeight="1" x14ac:dyDescent="0.15">
      <c r="A45" s="58">
        <f t="shared" si="0"/>
        <v>1213</v>
      </c>
      <c r="B45" s="49">
        <v>11</v>
      </c>
      <c r="C45" s="48">
        <v>5</v>
      </c>
      <c r="D45" s="47">
        <v>1213</v>
      </c>
      <c r="E45" s="46" t="s">
        <v>204</v>
      </c>
      <c r="F45" s="45" t="s">
        <v>286</v>
      </c>
      <c r="G45" s="79" t="s">
        <v>526</v>
      </c>
      <c r="H45" s="45" t="s">
        <v>527</v>
      </c>
    </row>
    <row r="46" spans="1:8" ht="15" customHeight="1" x14ac:dyDescent="0.15">
      <c r="A46" s="58">
        <f t="shared" si="0"/>
        <v>1214</v>
      </c>
      <c r="B46" s="49">
        <v>10</v>
      </c>
      <c r="C46" s="48">
        <v>15</v>
      </c>
      <c r="D46" s="47">
        <v>1214</v>
      </c>
      <c r="E46" s="46" t="s">
        <v>289</v>
      </c>
      <c r="F46" s="45" t="s">
        <v>465</v>
      </c>
      <c r="G46" s="79" t="s">
        <v>466</v>
      </c>
      <c r="H46" s="45"/>
    </row>
    <row r="47" spans="1:8" ht="15" customHeight="1" x14ac:dyDescent="0.15">
      <c r="A47" s="58">
        <f t="shared" si="0"/>
        <v>1301</v>
      </c>
      <c r="B47" s="49">
        <v>5</v>
      </c>
      <c r="C47" s="48">
        <v>28</v>
      </c>
      <c r="D47" s="47">
        <v>1301</v>
      </c>
      <c r="E47" s="46" t="s">
        <v>205</v>
      </c>
      <c r="F47" s="45" t="s">
        <v>286</v>
      </c>
      <c r="G47" s="79" t="s">
        <v>287</v>
      </c>
      <c r="H47" s="45"/>
    </row>
    <row r="48" spans="1:8" ht="15" customHeight="1" x14ac:dyDescent="0.15">
      <c r="A48" s="58">
        <f t="shared" si="0"/>
        <v>1302</v>
      </c>
      <c r="B48" s="49">
        <v>6</v>
      </c>
      <c r="C48" s="48">
        <v>18</v>
      </c>
      <c r="D48" s="47">
        <v>1302</v>
      </c>
      <c r="E48" s="46" t="s">
        <v>206</v>
      </c>
      <c r="F48" s="45" t="s">
        <v>279</v>
      </c>
      <c r="G48" s="79" t="s">
        <v>466</v>
      </c>
      <c r="H48" s="45"/>
    </row>
    <row r="49" spans="1:8" ht="15" customHeight="1" x14ac:dyDescent="0.15">
      <c r="A49" s="58">
        <f t="shared" si="0"/>
        <v>1303</v>
      </c>
      <c r="B49" s="49">
        <v>7</v>
      </c>
      <c r="C49" s="48">
        <v>9</v>
      </c>
      <c r="D49" s="47">
        <v>1303</v>
      </c>
      <c r="E49" s="46" t="s">
        <v>207</v>
      </c>
      <c r="F49" s="45" t="s">
        <v>279</v>
      </c>
      <c r="G49" s="160" t="s">
        <v>466</v>
      </c>
      <c r="H49" s="45"/>
    </row>
    <row r="50" spans="1:8" ht="15" customHeight="1" x14ac:dyDescent="0.15">
      <c r="A50" s="58">
        <f t="shared" si="0"/>
        <v>1304</v>
      </c>
      <c r="B50" s="49">
        <v>7</v>
      </c>
      <c r="C50" s="48">
        <v>28</v>
      </c>
      <c r="D50" s="47">
        <v>1304</v>
      </c>
      <c r="E50" s="46" t="s">
        <v>208</v>
      </c>
      <c r="F50" s="45" t="s">
        <v>279</v>
      </c>
      <c r="G50" s="160" t="s">
        <v>466</v>
      </c>
      <c r="H50" s="45"/>
    </row>
    <row r="51" spans="1:8" ht="15" customHeight="1" x14ac:dyDescent="0.15">
      <c r="A51" s="58">
        <f t="shared" si="0"/>
        <v>1305</v>
      </c>
      <c r="B51" s="49">
        <v>10</v>
      </c>
      <c r="C51" s="48">
        <v>1</v>
      </c>
      <c r="D51" s="47">
        <v>1305</v>
      </c>
      <c r="E51" s="46" t="s">
        <v>209</v>
      </c>
      <c r="F51" s="45" t="s">
        <v>286</v>
      </c>
      <c r="G51" s="79" t="s">
        <v>475</v>
      </c>
      <c r="H51" s="45"/>
    </row>
    <row r="52" spans="1:8" ht="15" customHeight="1" x14ac:dyDescent="0.15">
      <c r="A52" s="58">
        <f t="shared" si="0"/>
        <v>1306</v>
      </c>
      <c r="B52" s="49">
        <v>11</v>
      </c>
      <c r="C52" s="48">
        <v>26</v>
      </c>
      <c r="D52" s="47">
        <v>1306</v>
      </c>
      <c r="E52" s="46" t="s">
        <v>210</v>
      </c>
      <c r="F52" s="45" t="s">
        <v>279</v>
      </c>
      <c r="G52" s="160" t="s">
        <v>466</v>
      </c>
      <c r="H52" s="45"/>
    </row>
    <row r="53" spans="1:8" ht="15" customHeight="1" x14ac:dyDescent="0.15">
      <c r="A53" s="58">
        <f t="shared" si="0"/>
        <v>1307</v>
      </c>
      <c r="B53" s="49">
        <v>1</v>
      </c>
      <c r="C53" s="48">
        <v>21</v>
      </c>
      <c r="D53" s="47">
        <v>1307</v>
      </c>
      <c r="E53" s="46" t="s">
        <v>211</v>
      </c>
      <c r="F53" s="45" t="s">
        <v>279</v>
      </c>
      <c r="G53" s="79" t="s">
        <v>466</v>
      </c>
      <c r="H53" s="45"/>
    </row>
    <row r="54" spans="1:8" ht="15" customHeight="1" x14ac:dyDescent="0.15">
      <c r="A54" s="58">
        <f t="shared" si="0"/>
        <v>1308</v>
      </c>
      <c r="B54" s="49">
        <v>10</v>
      </c>
      <c r="C54" s="48">
        <v>22</v>
      </c>
      <c r="D54" s="47">
        <v>1308</v>
      </c>
      <c r="E54" s="46" t="s">
        <v>212</v>
      </c>
      <c r="F54" s="45" t="s">
        <v>286</v>
      </c>
      <c r="G54" s="79" t="s">
        <v>530</v>
      </c>
      <c r="H54" s="45"/>
    </row>
    <row r="55" spans="1:8" ht="15" customHeight="1" x14ac:dyDescent="0.15">
      <c r="A55" s="58">
        <f t="shared" si="0"/>
        <v>1401</v>
      </c>
      <c r="B55" s="49">
        <v>5</v>
      </c>
      <c r="C55" s="48">
        <v>7</v>
      </c>
      <c r="D55" s="47">
        <v>1401</v>
      </c>
      <c r="E55" s="46" t="s">
        <v>495</v>
      </c>
      <c r="F55" s="45" t="s">
        <v>286</v>
      </c>
      <c r="G55" s="79" t="s">
        <v>287</v>
      </c>
      <c r="H55" s="45"/>
    </row>
    <row r="56" spans="1:8" ht="15" customHeight="1" x14ac:dyDescent="0.15">
      <c r="A56" s="58">
        <f t="shared" si="0"/>
        <v>1402</v>
      </c>
      <c r="B56" s="49">
        <v>5</v>
      </c>
      <c r="C56" s="48">
        <v>7</v>
      </c>
      <c r="D56" s="47">
        <v>1402</v>
      </c>
      <c r="E56" s="46" t="s">
        <v>496</v>
      </c>
      <c r="F56" s="45" t="s">
        <v>286</v>
      </c>
      <c r="G56" s="79" t="s">
        <v>475</v>
      </c>
      <c r="H56" s="45"/>
    </row>
    <row r="57" spans="1:8" ht="15" customHeight="1" x14ac:dyDescent="0.15">
      <c r="A57" s="58">
        <f t="shared" si="0"/>
        <v>1403</v>
      </c>
      <c r="B57" s="49">
        <v>6</v>
      </c>
      <c r="C57" s="48">
        <v>4</v>
      </c>
      <c r="D57" s="47">
        <v>1403</v>
      </c>
      <c r="E57" s="46" t="s">
        <v>497</v>
      </c>
      <c r="F57" s="45" t="s">
        <v>457</v>
      </c>
      <c r="G57" s="79" t="s">
        <v>523</v>
      </c>
      <c r="H57" s="45"/>
    </row>
    <row r="58" spans="1:8" ht="15" customHeight="1" x14ac:dyDescent="0.15">
      <c r="A58" s="58">
        <f t="shared" si="0"/>
        <v>1404</v>
      </c>
      <c r="B58" s="49">
        <v>6</v>
      </c>
      <c r="C58" s="48">
        <v>4</v>
      </c>
      <c r="D58" s="47">
        <v>1404</v>
      </c>
      <c r="E58" s="46" t="s">
        <v>498</v>
      </c>
      <c r="F58" s="45" t="s">
        <v>457</v>
      </c>
      <c r="G58" s="79" t="s">
        <v>524</v>
      </c>
      <c r="H58" s="45" t="s">
        <v>529</v>
      </c>
    </row>
    <row r="59" spans="1:8" ht="15" customHeight="1" x14ac:dyDescent="0.15">
      <c r="A59" s="58">
        <f t="shared" si="0"/>
        <v>1405</v>
      </c>
      <c r="B59" s="49">
        <v>7</v>
      </c>
      <c r="C59" s="48">
        <v>27</v>
      </c>
      <c r="D59" s="47">
        <v>1405</v>
      </c>
      <c r="E59" s="46" t="s">
        <v>499</v>
      </c>
      <c r="F59" s="45" t="s">
        <v>465</v>
      </c>
      <c r="G59" s="79" t="s">
        <v>466</v>
      </c>
      <c r="H59" s="45"/>
    </row>
    <row r="60" spans="1:8" ht="15" customHeight="1" x14ac:dyDescent="0.15">
      <c r="A60" s="58">
        <f t="shared" si="0"/>
        <v>1406</v>
      </c>
      <c r="B60" s="49">
        <v>7</v>
      </c>
      <c r="C60" s="48">
        <v>27</v>
      </c>
      <c r="D60" s="47">
        <v>1406</v>
      </c>
      <c r="E60" s="46" t="s">
        <v>500</v>
      </c>
      <c r="F60" s="45" t="s">
        <v>457</v>
      </c>
      <c r="G60" s="79" t="s">
        <v>524</v>
      </c>
      <c r="H60" s="45" t="s">
        <v>529</v>
      </c>
    </row>
    <row r="61" spans="1:8" ht="15" customHeight="1" x14ac:dyDescent="0.15">
      <c r="A61" s="58">
        <f t="shared" si="0"/>
        <v>1407</v>
      </c>
      <c r="B61" s="49">
        <v>10</v>
      </c>
      <c r="C61" s="48">
        <v>22</v>
      </c>
      <c r="D61" s="47">
        <v>1407</v>
      </c>
      <c r="E61" s="46" t="s">
        <v>501</v>
      </c>
      <c r="F61" s="45" t="s">
        <v>286</v>
      </c>
      <c r="G61" s="79" t="s">
        <v>287</v>
      </c>
      <c r="H61" s="45" t="s">
        <v>529</v>
      </c>
    </row>
    <row r="62" spans="1:8" ht="15" customHeight="1" x14ac:dyDescent="0.15">
      <c r="A62" s="58">
        <f t="shared" si="0"/>
        <v>1408</v>
      </c>
      <c r="B62" s="49">
        <v>10</v>
      </c>
      <c r="C62" s="48">
        <v>22</v>
      </c>
      <c r="D62" s="47">
        <v>1408</v>
      </c>
      <c r="E62" s="46" t="s">
        <v>502</v>
      </c>
      <c r="F62" s="45" t="s">
        <v>286</v>
      </c>
      <c r="G62" s="79" t="s">
        <v>475</v>
      </c>
      <c r="H62" s="45" t="s">
        <v>529</v>
      </c>
    </row>
    <row r="63" spans="1:8" ht="15" customHeight="1" x14ac:dyDescent="0.15">
      <c r="A63" s="58">
        <f t="shared" si="0"/>
        <v>1409</v>
      </c>
      <c r="B63" s="49">
        <v>11</v>
      </c>
      <c r="C63" s="48">
        <v>12</v>
      </c>
      <c r="D63" s="47">
        <v>1409</v>
      </c>
      <c r="E63" s="46" t="s">
        <v>290</v>
      </c>
      <c r="F63" s="45" t="s">
        <v>286</v>
      </c>
      <c r="G63" s="79" t="s">
        <v>287</v>
      </c>
      <c r="H63" s="45"/>
    </row>
    <row r="64" spans="1:8" ht="15" customHeight="1" x14ac:dyDescent="0.15">
      <c r="A64" s="58">
        <f t="shared" si="0"/>
        <v>1410</v>
      </c>
      <c r="B64" s="49">
        <v>11</v>
      </c>
      <c r="C64" s="48">
        <v>12</v>
      </c>
      <c r="D64" s="47">
        <v>1410</v>
      </c>
      <c r="E64" s="46" t="s">
        <v>503</v>
      </c>
      <c r="F64" s="45" t="s">
        <v>286</v>
      </c>
      <c r="G64" s="79" t="s">
        <v>475</v>
      </c>
      <c r="H64" s="45"/>
    </row>
    <row r="65" spans="1:8" ht="15" customHeight="1" x14ac:dyDescent="0.15">
      <c r="A65" s="58">
        <f t="shared" si="0"/>
        <v>1411</v>
      </c>
      <c r="B65" s="49">
        <v>11</v>
      </c>
      <c r="C65" s="48">
        <v>26</v>
      </c>
      <c r="D65" s="47">
        <v>1411</v>
      </c>
      <c r="E65" s="46" t="s">
        <v>504</v>
      </c>
      <c r="F65" s="45" t="s">
        <v>286</v>
      </c>
      <c r="G65" s="79" t="s">
        <v>287</v>
      </c>
      <c r="H65" s="45"/>
    </row>
    <row r="66" spans="1:8" ht="15" customHeight="1" x14ac:dyDescent="0.15">
      <c r="A66" s="58">
        <f t="shared" si="0"/>
        <v>1412</v>
      </c>
      <c r="B66" s="49">
        <v>11</v>
      </c>
      <c r="C66" s="48">
        <v>26</v>
      </c>
      <c r="D66" s="47">
        <v>1412</v>
      </c>
      <c r="E66" s="46" t="s">
        <v>505</v>
      </c>
      <c r="F66" s="45" t="s">
        <v>286</v>
      </c>
      <c r="G66" s="79" t="s">
        <v>475</v>
      </c>
      <c r="H66" s="45" t="s">
        <v>529</v>
      </c>
    </row>
    <row r="67" spans="1:8" ht="15" customHeight="1" x14ac:dyDescent="0.15">
      <c r="A67" s="58">
        <f t="shared" si="0"/>
        <v>1413</v>
      </c>
      <c r="B67" s="49">
        <v>1</v>
      </c>
      <c r="C67" s="48">
        <v>14</v>
      </c>
      <c r="D67" s="47">
        <v>1413</v>
      </c>
      <c r="E67" s="46" t="s">
        <v>506</v>
      </c>
      <c r="F67" s="45" t="s">
        <v>465</v>
      </c>
      <c r="G67" s="79" t="s">
        <v>466</v>
      </c>
      <c r="H67" s="45"/>
    </row>
    <row r="68" spans="1:8" ht="15" customHeight="1" x14ac:dyDescent="0.15">
      <c r="A68" s="58">
        <f t="shared" ref="A68:A77" si="1">D68</f>
        <v>1414</v>
      </c>
      <c r="B68" s="49">
        <v>1</v>
      </c>
      <c r="C68" s="48">
        <v>14</v>
      </c>
      <c r="D68" s="47">
        <v>1414</v>
      </c>
      <c r="E68" s="46" t="s">
        <v>507</v>
      </c>
      <c r="F68" s="45" t="s">
        <v>515</v>
      </c>
      <c r="G68" s="79" t="s">
        <v>466</v>
      </c>
      <c r="H68" s="45" t="s">
        <v>529</v>
      </c>
    </row>
    <row r="69" spans="1:8" ht="15" customHeight="1" x14ac:dyDescent="0.15">
      <c r="A69" s="58">
        <f t="shared" si="1"/>
        <v>1415</v>
      </c>
      <c r="B69" s="49">
        <v>10</v>
      </c>
      <c r="C69" s="48">
        <v>15</v>
      </c>
      <c r="D69" s="47">
        <v>1415</v>
      </c>
      <c r="E69" s="46" t="s">
        <v>291</v>
      </c>
      <c r="F69" s="45" t="s">
        <v>465</v>
      </c>
      <c r="G69" s="79" t="s">
        <v>466</v>
      </c>
      <c r="H69" s="45"/>
    </row>
    <row r="70" spans="1:8" ht="15" customHeight="1" x14ac:dyDescent="0.15">
      <c r="A70" s="58">
        <f t="shared" si="1"/>
        <v>1501</v>
      </c>
      <c r="B70" s="49">
        <v>1</v>
      </c>
      <c r="C70" s="48">
        <v>28</v>
      </c>
      <c r="D70" s="47">
        <v>1501</v>
      </c>
      <c r="E70" s="46" t="s">
        <v>516</v>
      </c>
      <c r="F70" s="45" t="s">
        <v>279</v>
      </c>
      <c r="G70" s="79" t="s">
        <v>466</v>
      </c>
      <c r="H70" s="45"/>
    </row>
    <row r="71" spans="1:8" ht="15" customHeight="1" x14ac:dyDescent="0.15">
      <c r="A71" s="58">
        <f t="shared" si="1"/>
        <v>1502</v>
      </c>
      <c r="B71" s="49">
        <v>9</v>
      </c>
      <c r="C71" s="48">
        <v>10</v>
      </c>
      <c r="D71" s="47">
        <v>1502</v>
      </c>
      <c r="E71" s="46" t="s">
        <v>508</v>
      </c>
      <c r="F71" s="45" t="s">
        <v>465</v>
      </c>
      <c r="G71" s="79" t="s">
        <v>466</v>
      </c>
      <c r="H71" s="45"/>
    </row>
    <row r="72" spans="1:8" ht="15" customHeight="1" x14ac:dyDescent="0.15">
      <c r="A72" s="58">
        <f t="shared" si="1"/>
        <v>1503</v>
      </c>
      <c r="B72" s="49">
        <v>5</v>
      </c>
      <c r="C72" s="48">
        <v>14</v>
      </c>
      <c r="D72" s="47">
        <v>1503</v>
      </c>
      <c r="E72" s="46" t="s">
        <v>517</v>
      </c>
      <c r="F72" s="45" t="s">
        <v>286</v>
      </c>
      <c r="G72" s="79" t="s">
        <v>287</v>
      </c>
      <c r="H72" s="45"/>
    </row>
    <row r="73" spans="1:8" ht="15" customHeight="1" x14ac:dyDescent="0.15">
      <c r="A73" s="58">
        <f t="shared" si="1"/>
        <v>1504</v>
      </c>
      <c r="B73" s="49">
        <v>5</v>
      </c>
      <c r="C73" s="48">
        <v>21</v>
      </c>
      <c r="D73" s="47">
        <v>1504</v>
      </c>
      <c r="E73" s="46" t="s">
        <v>518</v>
      </c>
      <c r="F73" s="45" t="s">
        <v>286</v>
      </c>
      <c r="G73" s="79" t="s">
        <v>287</v>
      </c>
      <c r="H73" s="45"/>
    </row>
    <row r="74" spans="1:8" ht="15" customHeight="1" x14ac:dyDescent="0.15">
      <c r="A74" s="58">
        <f t="shared" si="1"/>
        <v>1505</v>
      </c>
      <c r="B74" s="49">
        <v>6</v>
      </c>
      <c r="C74" s="48">
        <v>25</v>
      </c>
      <c r="D74" s="47">
        <v>1505</v>
      </c>
      <c r="E74" s="46" t="s">
        <v>519</v>
      </c>
      <c r="F74" s="45" t="s">
        <v>286</v>
      </c>
      <c r="G74" s="79" t="s">
        <v>287</v>
      </c>
      <c r="H74" s="45"/>
    </row>
    <row r="75" spans="1:8" ht="15" customHeight="1" x14ac:dyDescent="0.15">
      <c r="A75" s="58">
        <f t="shared" si="1"/>
        <v>1506</v>
      </c>
      <c r="B75" s="49">
        <v>7</v>
      </c>
      <c r="C75" s="48">
        <v>2</v>
      </c>
      <c r="D75" s="47">
        <v>1506</v>
      </c>
      <c r="E75" s="46" t="s">
        <v>520</v>
      </c>
      <c r="F75" s="45" t="s">
        <v>286</v>
      </c>
      <c r="G75" s="79" t="s">
        <v>287</v>
      </c>
      <c r="H75" s="45"/>
    </row>
    <row r="76" spans="1:8" ht="15" customHeight="1" x14ac:dyDescent="0.15">
      <c r="A76" s="58">
        <f t="shared" si="1"/>
        <v>1901</v>
      </c>
      <c r="B76" s="161"/>
      <c r="C76" s="49"/>
      <c r="D76" s="162">
        <v>1901</v>
      </c>
      <c r="E76" s="46" t="s">
        <v>292</v>
      </c>
      <c r="F76" s="45"/>
      <c r="G76" s="79"/>
      <c r="H76" s="45"/>
    </row>
    <row r="77" spans="1:8" ht="15" customHeight="1" x14ac:dyDescent="0.15">
      <c r="A77" s="58">
        <f t="shared" si="1"/>
        <v>1902</v>
      </c>
      <c r="B77" s="163"/>
      <c r="C77" s="164"/>
      <c r="D77" s="165">
        <v>1902</v>
      </c>
      <c r="E77" s="166" t="s">
        <v>213</v>
      </c>
      <c r="F77" s="45"/>
      <c r="G77" s="79"/>
      <c r="H77" s="45"/>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377AAFA3-6942-4D8F-8C38-B8A1237EDCEF}"/>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J61"/>
  <sheetViews>
    <sheetView showZeros="0" zoomScaleNormal="100" workbookViewId="0">
      <selection activeCell="H3" sqref="H3"/>
    </sheetView>
  </sheetViews>
  <sheetFormatPr defaultRowHeight="13.5" x14ac:dyDescent="0.15"/>
  <cols>
    <col min="1" max="1" width="23.25" customWidth="1"/>
    <col min="2" max="2" width="18" customWidth="1"/>
    <col min="3" max="3" width="9" customWidth="1"/>
    <col min="4" max="4" width="9.375" customWidth="1"/>
    <col min="5" max="5" width="9" customWidth="1"/>
    <col min="6" max="6" width="12" customWidth="1"/>
    <col min="7" max="7" width="16.375" customWidth="1"/>
    <col min="8" max="8" width="6" customWidth="1"/>
    <col min="9" max="10" width="5" customWidth="1"/>
    <col min="11" max="11" width="3.5" customWidth="1"/>
    <col min="12" max="62" width="3.625" customWidth="1"/>
  </cols>
  <sheetData>
    <row r="1" spans="1:62" x14ac:dyDescent="0.15">
      <c r="A1" s="289" t="s">
        <v>255</v>
      </c>
      <c r="B1" s="291" t="s">
        <v>256</v>
      </c>
      <c r="C1" s="292" t="s">
        <v>293</v>
      </c>
      <c r="D1" s="289" t="s">
        <v>257</v>
      </c>
      <c r="E1" s="290" t="s">
        <v>258</v>
      </c>
      <c r="F1" s="289" t="s">
        <v>259</v>
      </c>
      <c r="G1" s="289" t="s">
        <v>260</v>
      </c>
      <c r="H1" s="289" t="s">
        <v>261</v>
      </c>
      <c r="I1" s="289" t="s">
        <v>294</v>
      </c>
      <c r="J1" s="295" t="s">
        <v>295</v>
      </c>
      <c r="K1" s="287">
        <v>1</v>
      </c>
      <c r="L1" s="287">
        <v>2</v>
      </c>
      <c r="M1" s="287">
        <v>3</v>
      </c>
      <c r="N1" s="287">
        <v>4</v>
      </c>
      <c r="O1" s="287">
        <v>5</v>
      </c>
      <c r="P1" s="287">
        <v>6</v>
      </c>
      <c r="Q1" s="287">
        <v>7</v>
      </c>
      <c r="R1" s="287">
        <v>8</v>
      </c>
      <c r="S1" s="287">
        <v>9</v>
      </c>
      <c r="T1" s="287">
        <v>10</v>
      </c>
      <c r="U1" s="287">
        <v>11</v>
      </c>
      <c r="V1" s="287">
        <v>12</v>
      </c>
      <c r="W1" s="287">
        <v>13</v>
      </c>
      <c r="X1" s="287">
        <v>14</v>
      </c>
      <c r="Y1" s="287">
        <v>15</v>
      </c>
      <c r="Z1" s="287">
        <v>16</v>
      </c>
      <c r="AA1" s="287">
        <v>17</v>
      </c>
      <c r="AB1" s="287">
        <v>18</v>
      </c>
      <c r="AC1" s="287">
        <v>19</v>
      </c>
      <c r="AD1" s="287">
        <v>20</v>
      </c>
      <c r="AE1" s="287">
        <v>21</v>
      </c>
      <c r="AF1" s="287">
        <v>22</v>
      </c>
      <c r="AG1" s="287">
        <v>23</v>
      </c>
      <c r="AH1" s="287">
        <v>24</v>
      </c>
      <c r="AI1" s="287">
        <v>25</v>
      </c>
      <c r="AJ1" s="287">
        <v>26</v>
      </c>
      <c r="AK1" s="287">
        <v>27</v>
      </c>
      <c r="AL1" s="287">
        <v>28</v>
      </c>
      <c r="AM1" s="287">
        <v>29</v>
      </c>
      <c r="AN1" s="287">
        <v>30</v>
      </c>
      <c r="AO1" s="287">
        <v>31</v>
      </c>
      <c r="AP1" s="287">
        <v>32</v>
      </c>
      <c r="AQ1" s="287">
        <v>33</v>
      </c>
      <c r="AR1" s="287">
        <v>34</v>
      </c>
      <c r="AS1" s="287">
        <v>35</v>
      </c>
      <c r="AT1" s="287">
        <v>36</v>
      </c>
      <c r="AU1" s="287">
        <v>37</v>
      </c>
      <c r="AV1" s="287">
        <v>38</v>
      </c>
      <c r="AW1" s="287">
        <v>39</v>
      </c>
      <c r="AX1" s="287">
        <v>40</v>
      </c>
      <c r="AY1" s="287">
        <v>41</v>
      </c>
      <c r="AZ1" s="287">
        <v>42</v>
      </c>
      <c r="BA1" s="287">
        <v>43</v>
      </c>
      <c r="BB1" s="287">
        <v>44</v>
      </c>
      <c r="BC1" s="287">
        <v>45</v>
      </c>
      <c r="BD1" s="287">
        <v>46</v>
      </c>
      <c r="BE1" s="287">
        <v>47</v>
      </c>
      <c r="BF1" s="287">
        <v>48</v>
      </c>
      <c r="BG1" s="287">
        <v>49</v>
      </c>
      <c r="BH1" s="287">
        <v>50</v>
      </c>
      <c r="BI1" s="287">
        <v>51</v>
      </c>
      <c r="BJ1" s="287">
        <v>52</v>
      </c>
    </row>
    <row r="2" spans="1:62" ht="13.5" customHeight="1" x14ac:dyDescent="0.15">
      <c r="A2" s="290"/>
      <c r="B2" s="291"/>
      <c r="C2" s="293"/>
      <c r="D2" s="290"/>
      <c r="E2" s="294"/>
      <c r="F2" s="290"/>
      <c r="G2" s="290"/>
      <c r="H2" s="290"/>
      <c r="I2" s="290">
        <f>COUNT(K2:BJ2)</f>
        <v>0</v>
      </c>
      <c r="J2" s="296">
        <f>COUNT(L2:BJ2)</f>
        <v>0</v>
      </c>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7"/>
    </row>
    <row r="3" spans="1:62" ht="18" customHeight="1" x14ac:dyDescent="0.15">
      <c r="A3" s="25" cm="1">
        <f t="array" aca="1" ref="A3" ca="1">INDIRECT("５!$E$5")</f>
        <v>0</v>
      </c>
      <c r="B3" s="159" cm="1">
        <f t="array" aca="1" ref="B3" ca="1">INDIRECT("５!A22")</f>
        <v>0</v>
      </c>
      <c r="C3" s="158" cm="1">
        <f t="array" aca="1" ref="C3" ca="1">INDIRECT("５!C22")</f>
        <v>0</v>
      </c>
      <c r="D3" s="25" cm="1">
        <f t="array" aca="1" ref="D3" ca="1">INDIRECT("５!E22")</f>
        <v>0</v>
      </c>
      <c r="E3" s="25" cm="1">
        <f t="array" aca="1" ref="E3" ca="1">INDIRECT("５!F22")</f>
        <v>0</v>
      </c>
      <c r="F3" s="25" cm="1">
        <f t="array" aca="1" ref="F3" ca="1">IF(INDIRECT("5!E12")="",'５'!$E$16,'５'!$E$12)</f>
        <v>0</v>
      </c>
      <c r="G3" s="29" cm="1">
        <f t="array" aca="1" ref="G3" ca="1">INDIRECT("５!$C$31")</f>
        <v>0</v>
      </c>
      <c r="H3" s="29" t="s">
        <v>456</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INDIRECT("５!$E$5")</f>
        <v>0</v>
      </c>
      <c r="B4" s="159" cm="1">
        <f t="array" aca="1" ref="B4" ca="1">INDIRECT("５!A23")</f>
        <v>0</v>
      </c>
      <c r="C4" s="158" cm="1">
        <f t="array" aca="1" ref="C4" ca="1">INDIRECT("５!C23")</f>
        <v>0</v>
      </c>
      <c r="D4" s="25" cm="1">
        <f t="array" aca="1" ref="D4" ca="1">INDIRECT("５!E23")</f>
        <v>0</v>
      </c>
      <c r="E4" s="25" cm="1">
        <f t="array" aca="1" ref="E4" ca="1">INDIRECT("５!F23")</f>
        <v>0</v>
      </c>
      <c r="F4" s="25" cm="1">
        <f t="array" aca="1" ref="F4" ca="1">IF(INDIRECT("5!E12")="",'５'!$E$16,'５'!$E$12)</f>
        <v>0</v>
      </c>
      <c r="G4" s="29" cm="1">
        <f t="array" aca="1" ref="G4" ca="1">INDIRECT("５!$C$31")</f>
        <v>0</v>
      </c>
      <c r="H4" s="29" t="s">
        <v>456</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INDIRECT("５!$E$5")</f>
        <v>0</v>
      </c>
      <c r="B5" s="159" cm="1">
        <f t="array" aca="1" ref="B5" ca="1">INDIRECT("５!A24")</f>
        <v>0</v>
      </c>
      <c r="C5" s="158" cm="1">
        <f t="array" aca="1" ref="C5" ca="1">INDIRECT("５!C24")</f>
        <v>0</v>
      </c>
      <c r="D5" s="25" cm="1">
        <f t="array" aca="1" ref="D5" ca="1">INDIRECT("５!E24")</f>
        <v>0</v>
      </c>
      <c r="E5" s="25" cm="1">
        <f t="array" aca="1" ref="E5" ca="1">INDIRECT("５!F24")</f>
        <v>0</v>
      </c>
      <c r="F5" s="25" cm="1">
        <f t="array" aca="1" ref="F5" ca="1">IF(INDIRECT("5!E12")="",'５'!$E$16,'５'!$E$12)</f>
        <v>0</v>
      </c>
      <c r="G5" s="29" cm="1">
        <f t="array" aca="1" ref="G5" ca="1">INDIRECT("５!$C$31")</f>
        <v>0</v>
      </c>
      <c r="H5" s="29" t="s">
        <v>456</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INDIRECT("５!$E$5")</f>
        <v>0</v>
      </c>
      <c r="B6" s="159" cm="1">
        <f t="array" aca="1" ref="B6" ca="1">INDIRECT("５!A25")</f>
        <v>0</v>
      </c>
      <c r="C6" s="158" cm="1">
        <f t="array" aca="1" ref="C6" ca="1">INDIRECT("５!C25")</f>
        <v>0</v>
      </c>
      <c r="D6" s="25" cm="1">
        <f t="array" aca="1" ref="D6" ca="1">INDIRECT("５!E25")</f>
        <v>0</v>
      </c>
      <c r="E6" s="25" cm="1">
        <f t="array" aca="1" ref="E6" ca="1">INDIRECT("５!F25")</f>
        <v>0</v>
      </c>
      <c r="F6" s="25" cm="1">
        <f t="array" aca="1" ref="F6" ca="1">IF(INDIRECT("5!E12")="",'５'!$E$16,'５'!$E$12)</f>
        <v>0</v>
      </c>
      <c r="G6" s="29" cm="1">
        <f t="array" aca="1" ref="G6" ca="1">INDIRECT("５!$C$31")</f>
        <v>0</v>
      </c>
      <c r="H6" s="29" t="s">
        <v>456</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INDIRECT("５!$E$5")</f>
        <v>0</v>
      </c>
      <c r="B7" s="159" cm="1">
        <f t="array" aca="1" ref="B7" ca="1">INDIRECT("５!A26")</f>
        <v>0</v>
      </c>
      <c r="C7" s="158" cm="1">
        <f t="array" aca="1" ref="C7" ca="1">INDIRECT("５!C26")</f>
        <v>0</v>
      </c>
      <c r="D7" s="25" cm="1">
        <f t="array" aca="1" ref="D7" ca="1">INDIRECT("５!E26")</f>
        <v>0</v>
      </c>
      <c r="E7" s="25" cm="1">
        <f t="array" aca="1" ref="E7" ca="1">INDIRECT("５!F26")</f>
        <v>0</v>
      </c>
      <c r="F7" s="25" cm="1">
        <f t="array" aca="1" ref="F7" ca="1">IF(INDIRECT("5!E12")="",'５'!$E$16,'５'!$E$12)</f>
        <v>0</v>
      </c>
      <c r="G7" s="29" cm="1">
        <f t="array" aca="1" ref="G7" ca="1">INDIRECT("５!$C$31")</f>
        <v>0</v>
      </c>
      <c r="H7" s="29" t="s">
        <v>456</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INDIRECT("５!$E$5")</f>
        <v>0</v>
      </c>
      <c r="B8" s="159" cm="1">
        <f t="array" aca="1" ref="B8" ca="1">INDIRECT("５!A27")</f>
        <v>0</v>
      </c>
      <c r="C8" s="158" cm="1">
        <f t="array" aca="1" ref="C8" ca="1">INDIRECT("５!C27")</f>
        <v>0</v>
      </c>
      <c r="D8" s="25" cm="1">
        <f t="array" aca="1" ref="D8" ca="1">INDIRECT("５!E27")</f>
        <v>0</v>
      </c>
      <c r="E8" s="25" cm="1">
        <f t="array" aca="1" ref="E8" ca="1">INDIRECT("５!F27")</f>
        <v>0</v>
      </c>
      <c r="F8" s="25" cm="1">
        <f t="array" aca="1" ref="F8" ca="1">IF(INDIRECT("5!E12")="",'５'!$E$16,'５'!$E$12)</f>
        <v>0</v>
      </c>
      <c r="G8" s="29" cm="1">
        <f t="array" aca="1" ref="G8" ca="1">INDIRECT("５!$C$31")</f>
        <v>0</v>
      </c>
      <c r="H8" s="29" t="s">
        <v>456</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328</v>
      </c>
      <c r="M10" s="59" t="s">
        <v>270</v>
      </c>
    </row>
    <row r="11" spans="1:62" hidden="1" x14ac:dyDescent="0.15">
      <c r="A11" s="87" t="s">
        <v>321</v>
      </c>
      <c r="B11" s="85" t="s">
        <v>380</v>
      </c>
      <c r="C11" s="85" t="s">
        <v>386</v>
      </c>
      <c r="D11" s="85" t="s">
        <v>387</v>
      </c>
      <c r="E11" s="85" t="s">
        <v>388</v>
      </c>
      <c r="F11" s="175" t="s">
        <v>400</v>
      </c>
      <c r="G11" s="175"/>
      <c r="I11" t="s">
        <v>329</v>
      </c>
      <c r="M11" s="59" t="s">
        <v>263</v>
      </c>
    </row>
    <row r="12" spans="1:62" hidden="1" x14ac:dyDescent="0.15">
      <c r="A12" s="87" t="s">
        <v>322</v>
      </c>
      <c r="B12" s="85" t="s">
        <v>381</v>
      </c>
      <c r="C12" s="85" t="s">
        <v>389</v>
      </c>
      <c r="D12" s="85" t="s">
        <v>390</v>
      </c>
      <c r="E12" s="85" t="s">
        <v>391</v>
      </c>
      <c r="F12" s="175"/>
      <c r="G12" s="175"/>
      <c r="I12" t="s">
        <v>330</v>
      </c>
      <c r="M12" s="59" t="s">
        <v>264</v>
      </c>
    </row>
    <row r="13" spans="1:62" hidden="1" x14ac:dyDescent="0.15">
      <c r="A13" s="87" t="s">
        <v>323</v>
      </c>
      <c r="B13" s="85" t="s">
        <v>382</v>
      </c>
      <c r="C13" s="85" t="s">
        <v>392</v>
      </c>
      <c r="D13" s="85" t="s">
        <v>343</v>
      </c>
      <c r="E13" s="85" t="s">
        <v>393</v>
      </c>
      <c r="F13" s="175"/>
      <c r="G13" s="175"/>
      <c r="I13" t="s">
        <v>331</v>
      </c>
      <c r="M13" s="59"/>
    </row>
    <row r="14" spans="1:62" hidden="1" x14ac:dyDescent="0.15">
      <c r="A14" s="87" t="s">
        <v>324</v>
      </c>
      <c r="B14" s="85" t="s">
        <v>383</v>
      </c>
      <c r="C14" s="85" t="s">
        <v>394</v>
      </c>
      <c r="D14" s="85" t="s">
        <v>344</v>
      </c>
      <c r="E14" s="85" t="s">
        <v>395</v>
      </c>
      <c r="F14" s="175"/>
      <c r="G14" s="175"/>
      <c r="I14" t="s">
        <v>332</v>
      </c>
      <c r="M14" s="59" t="s">
        <v>265</v>
      </c>
    </row>
    <row r="15" spans="1:62" hidden="1" x14ac:dyDescent="0.15">
      <c r="A15" s="87" t="s">
        <v>325</v>
      </c>
      <c r="B15" s="85" t="s">
        <v>384</v>
      </c>
      <c r="C15" s="85" t="s">
        <v>396</v>
      </c>
      <c r="D15" s="85" t="s">
        <v>345</v>
      </c>
      <c r="E15" s="85" t="s">
        <v>397</v>
      </c>
      <c r="F15" s="175"/>
      <c r="G15" s="175"/>
      <c r="I15" t="s">
        <v>333</v>
      </c>
      <c r="M15" s="59" t="s">
        <v>266</v>
      </c>
    </row>
    <row r="16" spans="1:62" hidden="1" x14ac:dyDescent="0.15">
      <c r="A16" s="87" t="s">
        <v>326</v>
      </c>
      <c r="B16" s="85" t="s">
        <v>385</v>
      </c>
      <c r="C16" s="85" t="s">
        <v>398</v>
      </c>
      <c r="D16" s="85" t="s">
        <v>346</v>
      </c>
      <c r="E16" s="85" t="s">
        <v>399</v>
      </c>
      <c r="F16" s="175"/>
      <c r="G16" s="175"/>
      <c r="I16" t="s">
        <v>334</v>
      </c>
      <c r="M16" s="59" t="s">
        <v>271</v>
      </c>
    </row>
    <row r="17" spans="1:13" hidden="1" x14ac:dyDescent="0.15">
      <c r="I17" t="s">
        <v>335</v>
      </c>
      <c r="M17" s="59" t="s">
        <v>267</v>
      </c>
    </row>
    <row r="18" spans="1:13" hidden="1" x14ac:dyDescent="0.15">
      <c r="A18" s="87" t="s">
        <v>401</v>
      </c>
      <c r="B18" s="85" t="s">
        <v>327</v>
      </c>
      <c r="I18" t="s">
        <v>336</v>
      </c>
      <c r="M18" s="59" t="s">
        <v>268</v>
      </c>
    </row>
    <row r="19" spans="1:13" hidden="1" x14ac:dyDescent="0.15">
      <c r="I19" t="s">
        <v>337</v>
      </c>
      <c r="M19" s="59"/>
    </row>
    <row r="20" spans="1:13" hidden="1" x14ac:dyDescent="0.15">
      <c r="I20" t="s">
        <v>338</v>
      </c>
      <c r="M20" s="59" t="s">
        <v>273</v>
      </c>
    </row>
    <row r="21" spans="1:13" hidden="1" x14ac:dyDescent="0.15">
      <c r="I21" t="s">
        <v>339</v>
      </c>
      <c r="M21" s="59" t="s">
        <v>275</v>
      </c>
    </row>
    <row r="22" spans="1:13" hidden="1" x14ac:dyDescent="0.15">
      <c r="I22" t="s">
        <v>340</v>
      </c>
    </row>
    <row r="23" spans="1:13" hidden="1" x14ac:dyDescent="0.15">
      <c r="I23" t="s">
        <v>341</v>
      </c>
    </row>
    <row r="24" spans="1:13" hidden="1" x14ac:dyDescent="0.15">
      <c r="I24" t="s">
        <v>342</v>
      </c>
    </row>
    <row r="25" spans="1:13" hidden="1" x14ac:dyDescent="0.15">
      <c r="I25" t="s">
        <v>343</v>
      </c>
    </row>
    <row r="26" spans="1:13" hidden="1" x14ac:dyDescent="0.15">
      <c r="I26" t="s">
        <v>344</v>
      </c>
    </row>
    <row r="27" spans="1:13" hidden="1" x14ac:dyDescent="0.15">
      <c r="I27" t="s">
        <v>345</v>
      </c>
    </row>
    <row r="28" spans="1:13" hidden="1" x14ac:dyDescent="0.15">
      <c r="I28" t="s">
        <v>346</v>
      </c>
    </row>
    <row r="29" spans="1:13" hidden="1" x14ac:dyDescent="0.15">
      <c r="I29" t="s">
        <v>347</v>
      </c>
    </row>
    <row r="30" spans="1:13" hidden="1" x14ac:dyDescent="0.15">
      <c r="I30" t="s">
        <v>348</v>
      </c>
    </row>
    <row r="31" spans="1:13" hidden="1" x14ac:dyDescent="0.15">
      <c r="I31" t="s">
        <v>349</v>
      </c>
    </row>
    <row r="32" spans="1:13" hidden="1" x14ac:dyDescent="0.15">
      <c r="I32" t="s">
        <v>350</v>
      </c>
    </row>
    <row r="33" spans="9:9" hidden="1" x14ac:dyDescent="0.15">
      <c r="I33" t="s">
        <v>351</v>
      </c>
    </row>
    <row r="34" spans="9:9" hidden="1" x14ac:dyDescent="0.15">
      <c r="I34" t="s">
        <v>352</v>
      </c>
    </row>
    <row r="35" spans="9:9" hidden="1" x14ac:dyDescent="0.15">
      <c r="I35" t="s">
        <v>353</v>
      </c>
    </row>
    <row r="36" spans="9:9" hidden="1" x14ac:dyDescent="0.15">
      <c r="I36" t="s">
        <v>354</v>
      </c>
    </row>
    <row r="37" spans="9:9" hidden="1" x14ac:dyDescent="0.15">
      <c r="I37" t="s">
        <v>355</v>
      </c>
    </row>
    <row r="38" spans="9:9" hidden="1" x14ac:dyDescent="0.15">
      <c r="I38" t="s">
        <v>356</v>
      </c>
    </row>
    <row r="39" spans="9:9" hidden="1" x14ac:dyDescent="0.15">
      <c r="I39" t="s">
        <v>357</v>
      </c>
    </row>
    <row r="40" spans="9:9" hidden="1" x14ac:dyDescent="0.15">
      <c r="I40" t="s">
        <v>358</v>
      </c>
    </row>
    <row r="41" spans="9:9" hidden="1" x14ac:dyDescent="0.15">
      <c r="I41" t="s">
        <v>359</v>
      </c>
    </row>
    <row r="42" spans="9:9" hidden="1" x14ac:dyDescent="0.15">
      <c r="I42" t="s">
        <v>360</v>
      </c>
    </row>
    <row r="43" spans="9:9" hidden="1" x14ac:dyDescent="0.15">
      <c r="I43" t="s">
        <v>361</v>
      </c>
    </row>
    <row r="44" spans="9:9" hidden="1" x14ac:dyDescent="0.15">
      <c r="I44" t="s">
        <v>362</v>
      </c>
    </row>
    <row r="45" spans="9:9" hidden="1" x14ac:dyDescent="0.15">
      <c r="I45" t="s">
        <v>363</v>
      </c>
    </row>
    <row r="46" spans="9:9" hidden="1" x14ac:dyDescent="0.15">
      <c r="I46" t="s">
        <v>364</v>
      </c>
    </row>
    <row r="47" spans="9:9" hidden="1" x14ac:dyDescent="0.15">
      <c r="I47" t="s">
        <v>365</v>
      </c>
    </row>
    <row r="48" spans="9:9" hidden="1" x14ac:dyDescent="0.15">
      <c r="I48" t="s">
        <v>366</v>
      </c>
    </row>
    <row r="49" spans="9:9" hidden="1" x14ac:dyDescent="0.15">
      <c r="I49" t="s">
        <v>367</v>
      </c>
    </row>
    <row r="50" spans="9:9" hidden="1" x14ac:dyDescent="0.15">
      <c r="I50" t="s">
        <v>368</v>
      </c>
    </row>
    <row r="51" spans="9:9" hidden="1" x14ac:dyDescent="0.15">
      <c r="I51" t="s">
        <v>369</v>
      </c>
    </row>
    <row r="52" spans="9:9" hidden="1" x14ac:dyDescent="0.15">
      <c r="I52" t="s">
        <v>370</v>
      </c>
    </row>
    <row r="53" spans="9:9" hidden="1" x14ac:dyDescent="0.15">
      <c r="I53" t="s">
        <v>371</v>
      </c>
    </row>
    <row r="54" spans="9:9" hidden="1" x14ac:dyDescent="0.15">
      <c r="I54" t="s">
        <v>372</v>
      </c>
    </row>
    <row r="55" spans="9:9" hidden="1" x14ac:dyDescent="0.15">
      <c r="I55" t="s">
        <v>373</v>
      </c>
    </row>
    <row r="56" spans="9:9" hidden="1" x14ac:dyDescent="0.15">
      <c r="I56" t="s">
        <v>374</v>
      </c>
    </row>
    <row r="57" spans="9:9" hidden="1" x14ac:dyDescent="0.15">
      <c r="I57" t="s">
        <v>375</v>
      </c>
    </row>
    <row r="58" spans="9:9" hidden="1" x14ac:dyDescent="0.15">
      <c r="I58" t="s">
        <v>376</v>
      </c>
    </row>
    <row r="59" spans="9:9" hidden="1" x14ac:dyDescent="0.15">
      <c r="I59" t="s">
        <v>377</v>
      </c>
    </row>
    <row r="60" spans="9:9" hidden="1" x14ac:dyDescent="0.15">
      <c r="I60" t="s">
        <v>378</v>
      </c>
    </row>
    <row r="61" spans="9:9" hidden="1" x14ac:dyDescent="0.15">
      <c r="I61" t="s">
        <v>379</v>
      </c>
    </row>
  </sheetData>
  <sheetProtection selectLockedCells="1" selectUnlockedCells="1"/>
  <mergeCells count="64">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AJ1:AJ2"/>
    <mergeCell ref="AK1:AK2"/>
    <mergeCell ref="AL1:AL2"/>
    <mergeCell ref="AM1:AM2"/>
    <mergeCell ref="AB1:AB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X1:AX2"/>
    <mergeCell ref="AY1:AY2"/>
    <mergeCell ref="AS1:AS2"/>
    <mergeCell ref="AT1:AT2"/>
    <mergeCell ref="AU1:AU2"/>
    <mergeCell ref="AV1:AV2"/>
    <mergeCell ref="AW1:AW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2026-03-10T07:23:44Z</cp:lastPrinted>
  <dcterms:created xsi:type="dcterms:W3CDTF">2011-11-11T02:25:17Z</dcterms:created>
  <dcterms:modified xsi:type="dcterms:W3CDTF">2026-03-24T02:20:16Z</dcterms:modified>
</cp:coreProperties>
</file>