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24226"/>
  <mc:AlternateContent xmlns:mc="http://schemas.openxmlformats.org/markup-compatibility/2006">
    <mc:Choice Requires="x15">
      <x15ac:absPath xmlns:x15ac="http://schemas.microsoft.com/office/spreadsheetml/2010/11/ac" url="T:\130_R8初任者研修_一般研修等\★R08_通知文作成はこちらから\31　様式\様式_R8\1.市町(組合)立学校\"/>
    </mc:Choice>
  </mc:AlternateContent>
  <xr:revisionPtr revIDLastSave="0" documentId="13_ncr:1_{5814525A-2888-46BD-97ED-4CA3EAEBA5A5}" xr6:coauthVersionLast="47" xr6:coauthVersionMax="47" xr10:uidLastSave="{00000000-0000-0000-0000-000000000000}"/>
  <bookViews>
    <workbookView xWindow="-120" yWindow="-120" windowWidth="20730" windowHeight="11040" tabRatio="815" xr2:uid="{00000000-000D-0000-FFFF-FFFF00000000}"/>
  </bookViews>
  <sheets>
    <sheet name="１" sheetId="42" r:id="rId1"/>
    <sheet name="２" sheetId="41" r:id="rId2"/>
    <sheet name="３" sheetId="43" r:id="rId3"/>
    <sheet name="４" sheetId="37" r:id="rId4"/>
    <sheet name="５" sheetId="17" r:id="rId5"/>
    <sheet name="６" sheetId="14" r:id="rId6"/>
    <sheet name="７" sheetId="5" r:id="rId7"/>
    <sheet name="８" sheetId="49" r:id="rId8"/>
    <sheet name="９" sheetId="50" r:id="rId9"/>
    <sheet name="10" sheetId="51" r:id="rId10"/>
    <sheet name="11" sheetId="55" r:id="rId11"/>
    <sheet name="12" sheetId="52" r:id="rId12"/>
    <sheet name="13" sheetId="56" r:id="rId13"/>
    <sheet name="14" sheetId="53" r:id="rId14"/>
    <sheet name="15" sheetId="57" r:id="rId15"/>
    <sheet name="16" sheetId="54" r:id="rId16"/>
    <sheet name="17" sheetId="58" r:id="rId17"/>
    <sheet name="18" sheetId="9" r:id="rId18"/>
    <sheet name="19" sheetId="13" r:id="rId19"/>
    <sheet name="20" sheetId="21" r:id="rId20"/>
    <sheet name="整理データ" sheetId="19" state="hidden" r:id="rId21"/>
  </sheets>
  <definedNames>
    <definedName name="_xlnm._FilterDatabase" localSheetId="1" hidden="1">'２'!$F$31:$G$38</definedName>
    <definedName name="_xlnm._FilterDatabase" localSheetId="4" hidden="1">'５'!$F$31:$G$38</definedName>
    <definedName name="_xlnm.Print_Area" localSheetId="0">'１'!$A$1:$J$24</definedName>
    <definedName name="_xlnm.Print_Area" localSheetId="9">'10'!$A$1:$AQ$86</definedName>
    <definedName name="_xlnm.Print_Area" localSheetId="10">'11'!$A$1:$H$51</definedName>
    <definedName name="_xlnm.Print_Area" localSheetId="11">'12'!$A$1:$AQ$86</definedName>
    <definedName name="_xlnm.Print_Area" localSheetId="12">'13'!$A$1:$H$51</definedName>
    <definedName name="_xlnm.Print_Area" localSheetId="13">'14'!$A$1:$AQ$86</definedName>
    <definedName name="_xlnm.Print_Area" localSheetId="14">'15'!$A$1:$H$51</definedName>
    <definedName name="_xlnm.Print_Area" localSheetId="15">'16'!$A$1:$AQ$86</definedName>
    <definedName name="_xlnm.Print_Area" localSheetId="16">'17'!$A$1:$H$51</definedName>
    <definedName name="_xlnm.Print_Area" localSheetId="17">'18'!$A$1:$B$60</definedName>
    <definedName name="_xlnm.Print_Area" localSheetId="18">'19'!$A$1:$D$107</definedName>
    <definedName name="_xlnm.Print_Area" localSheetId="1">'２'!$A$1:$G$49</definedName>
    <definedName name="_xlnm.Print_Area" localSheetId="19">'20'!$A$1:$H$77</definedName>
    <definedName name="_xlnm.Print_Area" localSheetId="2">'３'!$A$1:$AQ$86</definedName>
    <definedName name="_xlnm.Print_Area" localSheetId="3">'４'!$A$1:$I$51</definedName>
    <definedName name="_xlnm.Print_Area" localSheetId="4">'５'!$A$1:$G$49</definedName>
    <definedName name="_xlnm.Print_Area" localSheetId="5">'６'!$A$1:$AQ$86</definedName>
    <definedName name="_xlnm.Print_Area" localSheetId="6">'７'!$A$1:$H$51</definedName>
    <definedName name="_xlnm.Print_Area" localSheetId="7">'８'!$A$1:$AQ$86</definedName>
    <definedName name="_xlnm.Print_Area" localSheetId="8">'９'!$A$1:$H$51</definedName>
    <definedName name="項目番号１" localSheetId="9">'10'!$E$9:$E$60</definedName>
    <definedName name="項目番号１" localSheetId="11">'12'!$E$9:$E$60</definedName>
    <definedName name="項目番号１" localSheetId="13">'14'!$E$9:$E$60</definedName>
    <definedName name="項目番号１" localSheetId="15">'16'!$E$9:$E$60</definedName>
    <definedName name="項目番号１" localSheetId="5">'６'!$E$9:$E$60</definedName>
    <definedName name="項目番号１" localSheetId="7">'８'!$E$9:$E$60</definedName>
    <definedName name="項目番号２" localSheetId="9">'10'!$F$9:$F$60</definedName>
    <definedName name="項目番号２" localSheetId="11">'12'!$F$9:$F$60</definedName>
    <definedName name="項目番号２" localSheetId="13">'14'!$F$9:$F$60</definedName>
    <definedName name="項目番号２" localSheetId="15">'16'!$F$9:$F$60</definedName>
    <definedName name="項目番号２" localSheetId="5">'６'!$F$9:$F$60</definedName>
    <definedName name="項目番号２" localSheetId="7">'８'!$F$9:$F$60</definedName>
    <definedName name="項目番号３" localSheetId="9">'10'!$G$9:$G$60</definedName>
    <definedName name="項目番号３" localSheetId="11">'12'!$G$9:$G$60</definedName>
    <definedName name="項目番号３" localSheetId="13">'14'!$G$9:$G$60</definedName>
    <definedName name="項目番号３" localSheetId="15">'16'!$G$9:$G$60</definedName>
    <definedName name="項目番号３" localSheetId="5">'６'!$G$9:$G$60</definedName>
    <definedName name="項目番号３" localSheetId="7">'８'!$G$9:$G$60</definedName>
    <definedName name="項目番号全体" localSheetId="9">'10'!$E$9:$G$60</definedName>
    <definedName name="項目番号全体" localSheetId="11">'12'!$E$9:$G$60</definedName>
    <definedName name="項目番号全体" localSheetId="13">'14'!$E$9:$G$60</definedName>
    <definedName name="項目番号全体" localSheetId="15">'16'!$E$9:$G$60</definedName>
    <definedName name="項目番号全体" localSheetId="5">'６'!$E$9:$G$60</definedName>
    <definedName name="項目番号全体" localSheetId="7">'８'!$E$9:$G$60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G9" i="37" l="1"/>
  <c r="G10" i="37"/>
  <c r="G11" i="37"/>
  <c r="G12" i="37"/>
  <c r="G13" i="37"/>
  <c r="G14" i="37"/>
  <c r="G15" i="37"/>
  <c r="G16" i="37"/>
  <c r="G17" i="37"/>
  <c r="G18" i="37"/>
  <c r="G19" i="37"/>
  <c r="G20" i="37"/>
  <c r="G21" i="37"/>
  <c r="G22" i="37"/>
  <c r="G23" i="37"/>
  <c r="G24" i="37"/>
  <c r="G25" i="37"/>
  <c r="G8" i="37"/>
  <c r="F9" i="37"/>
  <c r="F10" i="37"/>
  <c r="F11" i="37"/>
  <c r="F12" i="37"/>
  <c r="F13" i="37"/>
  <c r="F14" i="37"/>
  <c r="F15" i="37"/>
  <c r="F16" i="37"/>
  <c r="F17" i="37"/>
  <c r="F18" i="37"/>
  <c r="F19" i="37"/>
  <c r="F20" i="37"/>
  <c r="F21" i="37"/>
  <c r="F22" i="37"/>
  <c r="F23" i="37"/>
  <c r="F24" i="37"/>
  <c r="F25" i="37"/>
  <c r="F8" i="37"/>
  <c r="A4" i="21"/>
  <c r="A5" i="21"/>
  <c r="A6" i="21"/>
  <c r="A7" i="21"/>
  <c r="A8" i="21"/>
  <c r="A9" i="21"/>
  <c r="A10" i="21"/>
  <c r="A11" i="21"/>
  <c r="A12" i="21"/>
  <c r="A13" i="21"/>
  <c r="A14" i="21"/>
  <c r="A15" i="21"/>
  <c r="A16" i="21"/>
  <c r="A17" i="21"/>
  <c r="A18" i="21"/>
  <c r="A19" i="21"/>
  <c r="A20" i="21"/>
  <c r="A21" i="21"/>
  <c r="A22" i="21"/>
  <c r="A23" i="21"/>
  <c r="A24" i="21"/>
  <c r="A25" i="21"/>
  <c r="A26" i="21"/>
  <c r="A27" i="21"/>
  <c r="A28" i="21"/>
  <c r="A29" i="21"/>
  <c r="A30" i="21"/>
  <c r="A31" i="21"/>
  <c r="A32" i="21"/>
  <c r="A33" i="21"/>
  <c r="A34" i="21"/>
  <c r="A35" i="21"/>
  <c r="A36" i="21"/>
  <c r="A37" i="21"/>
  <c r="A38" i="21"/>
  <c r="A39" i="21"/>
  <c r="A40" i="21"/>
  <c r="A41" i="21"/>
  <c r="A42" i="21"/>
  <c r="A43" i="21"/>
  <c r="A44" i="21"/>
  <c r="A45" i="21"/>
  <c r="A46" i="21"/>
  <c r="A47" i="21"/>
  <c r="A48" i="21"/>
  <c r="A49" i="21"/>
  <c r="A50" i="21"/>
  <c r="A51" i="21"/>
  <c r="A52" i="21"/>
  <c r="A53" i="21"/>
  <c r="A54" i="21"/>
  <c r="A55" i="21"/>
  <c r="A56" i="21"/>
  <c r="A57" i="21"/>
  <c r="A58" i="21"/>
  <c r="A59" i="21"/>
  <c r="A60" i="21"/>
  <c r="A61" i="21"/>
  <c r="A62" i="21"/>
  <c r="A63" i="21"/>
  <c r="A64" i="21"/>
  <c r="A65" i="21"/>
  <c r="A66" i="21"/>
  <c r="A67" i="21"/>
  <c r="A68" i="21"/>
  <c r="A69" i="21"/>
  <c r="A70" i="21"/>
  <c r="A71" i="21"/>
  <c r="A72" i="21"/>
  <c r="A73" i="21"/>
  <c r="A74" i="21"/>
  <c r="A75" i="21"/>
  <c r="A76" i="21"/>
  <c r="A77" i="21"/>
  <c r="A3" i="21"/>
  <c r="AP19" i="54"/>
  <c r="AO19" i="54"/>
  <c r="AN19" i="54"/>
  <c r="AM19" i="54"/>
  <c r="AL19" i="54"/>
  <c r="AK19" i="54"/>
  <c r="AJ19" i="54"/>
  <c r="AI19" i="54"/>
  <c r="AH19" i="54"/>
  <c r="AG19" i="54"/>
  <c r="AF19" i="54"/>
  <c r="AE19" i="54"/>
  <c r="AD19" i="54"/>
  <c r="AX8" i="19" s="1" a="1"/>
  <c r="AX8" i="19" s="1"/>
  <c r="AP16" i="54"/>
  <c r="AO16" i="54"/>
  <c r="AN16" i="54"/>
  <c r="AM16" i="54"/>
  <c r="AL16" i="54"/>
  <c r="AK16" i="54"/>
  <c r="AJ16" i="54"/>
  <c r="AI16" i="54"/>
  <c r="AH16" i="54"/>
  <c r="AG16" i="54"/>
  <c r="AF16" i="54"/>
  <c r="AE16" i="54"/>
  <c r="AD16" i="54"/>
  <c r="AP13" i="54"/>
  <c r="AO13" i="54"/>
  <c r="AN13" i="54"/>
  <c r="AM13" i="54"/>
  <c r="AL13" i="54"/>
  <c r="AK13" i="54"/>
  <c r="AJ13" i="54"/>
  <c r="AI13" i="54"/>
  <c r="AH13" i="54"/>
  <c r="AG13" i="54"/>
  <c r="AF13" i="54"/>
  <c r="AE13" i="54"/>
  <c r="X8" i="19" s="1" a="1"/>
  <c r="X8" i="19" s="1"/>
  <c r="AD13" i="54"/>
  <c r="AP10" i="54"/>
  <c r="AO10" i="54"/>
  <c r="AN10" i="54"/>
  <c r="AM10" i="54"/>
  <c r="AL10" i="54"/>
  <c r="AK10" i="54"/>
  <c r="AJ10" i="54"/>
  <c r="AI10" i="54"/>
  <c r="AH10" i="54"/>
  <c r="K8" i="19" s="1" a="1"/>
  <c r="K8" i="19" s="1"/>
  <c r="AG10" i="54"/>
  <c r="AF10" i="54"/>
  <c r="AE10" i="54"/>
  <c r="AD10" i="54"/>
  <c r="Q23" i="54" a="1"/>
  <c r="Q23" i="54" s="1"/>
  <c r="AP19" i="53"/>
  <c r="AO19" i="53"/>
  <c r="AN19" i="53"/>
  <c r="AM19" i="53"/>
  <c r="AL19" i="53"/>
  <c r="AK19" i="53"/>
  <c r="AJ19" i="53"/>
  <c r="AI19" i="53"/>
  <c r="AH19" i="53"/>
  <c r="AG19" i="53"/>
  <c r="AF19" i="53"/>
  <c r="AX7" i="19" s="1" a="1"/>
  <c r="AX7" i="19" s="1"/>
  <c r="AE19" i="53"/>
  <c r="AD19" i="53"/>
  <c r="AP16" i="53"/>
  <c r="AO16" i="53"/>
  <c r="AN16" i="53"/>
  <c r="AM16" i="53"/>
  <c r="AL16" i="53"/>
  <c r="AK16" i="53"/>
  <c r="AJ16" i="53"/>
  <c r="AI16" i="53"/>
  <c r="AH16" i="53"/>
  <c r="AG16" i="53"/>
  <c r="AF16" i="53"/>
  <c r="AE16" i="53"/>
  <c r="AD16" i="53"/>
  <c r="AK7" i="19" s="1" a="1"/>
  <c r="AK7" i="19" s="1"/>
  <c r="AP13" i="53"/>
  <c r="AO13" i="53"/>
  <c r="AN13" i="53"/>
  <c r="AM13" i="53"/>
  <c r="AL13" i="53"/>
  <c r="AK13" i="53"/>
  <c r="AJ13" i="53"/>
  <c r="AI13" i="53"/>
  <c r="AH13" i="53"/>
  <c r="X7" i="19" s="1" a="1"/>
  <c r="X7" i="19" s="1"/>
  <c r="AG13" i="53"/>
  <c r="AF13" i="53"/>
  <c r="AE13" i="53"/>
  <c r="AD13" i="53"/>
  <c r="AP10" i="53"/>
  <c r="AO10" i="53"/>
  <c r="AN10" i="53"/>
  <c r="AM10" i="53"/>
  <c r="AL10" i="53"/>
  <c r="AK10" i="53"/>
  <c r="AJ10" i="53"/>
  <c r="AI10" i="53"/>
  <c r="AH10" i="53"/>
  <c r="AG10" i="53"/>
  <c r="AF10" i="53"/>
  <c r="AE10" i="53"/>
  <c r="K7" i="19" s="1" a="1"/>
  <c r="K7" i="19" s="1"/>
  <c r="AD10" i="53"/>
  <c r="Q23" i="53" a="1"/>
  <c r="Q23" i="53" s="1"/>
  <c r="AP19" i="52"/>
  <c r="AO19" i="52"/>
  <c r="AN19" i="52"/>
  <c r="AM19" i="52"/>
  <c r="AL19" i="52"/>
  <c r="AK19" i="52"/>
  <c r="AJ19" i="52"/>
  <c r="AI19" i="52"/>
  <c r="AX6" i="19" s="1" a="1"/>
  <c r="AX6" i="19" s="1"/>
  <c r="AH19" i="52"/>
  <c r="AG19" i="52"/>
  <c r="AF19" i="52"/>
  <c r="AE19" i="52"/>
  <c r="AD19" i="52"/>
  <c r="AP16" i="52"/>
  <c r="AO16" i="52"/>
  <c r="AN16" i="52"/>
  <c r="AM16" i="52"/>
  <c r="AL16" i="52"/>
  <c r="AK16" i="52"/>
  <c r="AJ16" i="52"/>
  <c r="AI16" i="52"/>
  <c r="AH16" i="52"/>
  <c r="AG16" i="52"/>
  <c r="AF16" i="52"/>
  <c r="AE16" i="52"/>
  <c r="AD16" i="52"/>
  <c r="AP13" i="52"/>
  <c r="AO13" i="52"/>
  <c r="AN13" i="52"/>
  <c r="AM13" i="52"/>
  <c r="AL13" i="52"/>
  <c r="AK13" i="52"/>
  <c r="AJ13" i="52"/>
  <c r="AI13" i="52"/>
  <c r="AH13" i="52"/>
  <c r="AG13" i="52"/>
  <c r="AF13" i="52"/>
  <c r="AE13" i="52"/>
  <c r="X6" i="19" s="1" a="1"/>
  <c r="X6" i="19" s="1"/>
  <c r="AD13" i="52"/>
  <c r="AP10" i="52"/>
  <c r="AO10" i="52"/>
  <c r="AN10" i="52"/>
  <c r="AM10" i="52"/>
  <c r="AL10" i="52"/>
  <c r="AK10" i="52"/>
  <c r="AJ10" i="52"/>
  <c r="AI10" i="52"/>
  <c r="AH10" i="52"/>
  <c r="K6" i="19" s="1" a="1"/>
  <c r="K6" i="19" s="1"/>
  <c r="AG10" i="52"/>
  <c r="AF10" i="52"/>
  <c r="AE10" i="52"/>
  <c r="AD10" i="52"/>
  <c r="Q23" i="52" a="1"/>
  <c r="Q23" i="52" s="1"/>
  <c r="AP19" i="51"/>
  <c r="AO19" i="51"/>
  <c r="AN19" i="51"/>
  <c r="AM19" i="51"/>
  <c r="AL19" i="51"/>
  <c r="AK19" i="51"/>
  <c r="AJ19" i="51"/>
  <c r="AI19" i="51"/>
  <c r="AH19" i="51"/>
  <c r="AG19" i="51"/>
  <c r="AF19" i="51"/>
  <c r="AE19" i="51"/>
  <c r="AD19" i="51"/>
  <c r="AP16" i="51"/>
  <c r="AO16" i="51"/>
  <c r="AN16" i="51"/>
  <c r="AM16" i="51"/>
  <c r="AL16" i="51"/>
  <c r="AK16" i="51"/>
  <c r="AJ16" i="51"/>
  <c r="AI16" i="51"/>
  <c r="AH16" i="51"/>
  <c r="AG16" i="51"/>
  <c r="AF16" i="51"/>
  <c r="AE16" i="51"/>
  <c r="AD16" i="51"/>
  <c r="AP13" i="51"/>
  <c r="AO13" i="51"/>
  <c r="AN13" i="51"/>
  <c r="AM13" i="51"/>
  <c r="AL13" i="51"/>
  <c r="AK13" i="51"/>
  <c r="AJ13" i="51"/>
  <c r="AI13" i="51"/>
  <c r="AH13" i="51"/>
  <c r="AG13" i="51"/>
  <c r="AF13" i="51"/>
  <c r="AE13" i="51"/>
  <c r="AD13" i="51"/>
  <c r="AP10" i="51"/>
  <c r="AO10" i="51"/>
  <c r="AN10" i="51"/>
  <c r="AM10" i="51"/>
  <c r="AL10" i="51"/>
  <c r="AK10" i="51"/>
  <c r="AJ10" i="51"/>
  <c r="AI10" i="51"/>
  <c r="AH10" i="51"/>
  <c r="AG10" i="51"/>
  <c r="AF10" i="51"/>
  <c r="AE10" i="51"/>
  <c r="AD10" i="51"/>
  <c r="Q23" i="51" a="1"/>
  <c r="Q23" i="51" s="1"/>
  <c r="AP19" i="49"/>
  <c r="AO19" i="49"/>
  <c r="AN19" i="49"/>
  <c r="AM19" i="49"/>
  <c r="AL19" i="49"/>
  <c r="AK19" i="49"/>
  <c r="AJ19" i="49"/>
  <c r="AI19" i="49"/>
  <c r="AH19" i="49"/>
  <c r="AG19" i="49"/>
  <c r="AF19" i="49"/>
  <c r="AE19" i="49"/>
  <c r="AD19" i="49"/>
  <c r="AX4" i="19" s="1" a="1"/>
  <c r="AX4" i="19" s="1"/>
  <c r="AP16" i="49"/>
  <c r="AO16" i="49"/>
  <c r="AN16" i="49"/>
  <c r="AM16" i="49"/>
  <c r="AL16" i="49"/>
  <c r="AK16" i="49"/>
  <c r="AJ16" i="49"/>
  <c r="AI16" i="49"/>
  <c r="AH16" i="49"/>
  <c r="AG16" i="49"/>
  <c r="AF16" i="49"/>
  <c r="AE16" i="49"/>
  <c r="AK4" i="19" s="1" a="1"/>
  <c r="AK4" i="19" s="1"/>
  <c r="AD16" i="49"/>
  <c r="AP13" i="49"/>
  <c r="AO13" i="49"/>
  <c r="AN13" i="49"/>
  <c r="AM13" i="49"/>
  <c r="AL13" i="49"/>
  <c r="AK13" i="49"/>
  <c r="AJ13" i="49"/>
  <c r="AI13" i="49"/>
  <c r="AH13" i="49"/>
  <c r="AG13" i="49"/>
  <c r="AF13" i="49"/>
  <c r="AE13" i="49"/>
  <c r="AD13" i="49"/>
  <c r="AP10" i="49"/>
  <c r="AO10" i="49"/>
  <c r="AN10" i="49"/>
  <c r="AM10" i="49"/>
  <c r="AL10" i="49"/>
  <c r="AK10" i="49"/>
  <c r="AJ10" i="49"/>
  <c r="AI10" i="49"/>
  <c r="AH10" i="49"/>
  <c r="AG10" i="49"/>
  <c r="K4" i="19" s="1" a="1"/>
  <c r="K4" i="19" s="1"/>
  <c r="AF10" i="49"/>
  <c r="AE10" i="49"/>
  <c r="AD10" i="49"/>
  <c r="AD10" i="14"/>
  <c r="AP19" i="14"/>
  <c r="AO19" i="14"/>
  <c r="AN19" i="14"/>
  <c r="AM19" i="14"/>
  <c r="AL19" i="14"/>
  <c r="AK19" i="14"/>
  <c r="AJ19" i="14"/>
  <c r="AI19" i="14"/>
  <c r="AH19" i="14"/>
  <c r="AG19" i="14"/>
  <c r="AF19" i="14"/>
  <c r="AE19" i="14"/>
  <c r="AD19" i="14"/>
  <c r="AP16" i="14"/>
  <c r="AO16" i="14"/>
  <c r="AN16" i="14"/>
  <c r="AM16" i="14"/>
  <c r="AL16" i="14"/>
  <c r="AK16" i="14"/>
  <c r="AJ16" i="14"/>
  <c r="AI16" i="14"/>
  <c r="AH16" i="14"/>
  <c r="AG16" i="14"/>
  <c r="AF16" i="14"/>
  <c r="AE16" i="14"/>
  <c r="AD16" i="14"/>
  <c r="AP13" i="14"/>
  <c r="AO13" i="14"/>
  <c r="AN13" i="14"/>
  <c r="AM13" i="14"/>
  <c r="AL13" i="14"/>
  <c r="AK13" i="14"/>
  <c r="AJ13" i="14"/>
  <c r="AI13" i="14"/>
  <c r="AH13" i="14"/>
  <c r="AG13" i="14"/>
  <c r="AF13" i="14"/>
  <c r="AE13" i="14"/>
  <c r="AD13" i="14"/>
  <c r="AP10" i="14"/>
  <c r="AO10" i="14"/>
  <c r="AN10" i="14"/>
  <c r="AM10" i="14"/>
  <c r="AL10" i="14"/>
  <c r="AK10" i="14"/>
  <c r="AJ10" i="14"/>
  <c r="AI10" i="14"/>
  <c r="AH10" i="14"/>
  <c r="AG10" i="14"/>
  <c r="AF10" i="14"/>
  <c r="AE10" i="14"/>
  <c r="Q23" i="49" a="1"/>
  <c r="Q23" i="49" s="1"/>
  <c r="Q23" i="14" a="1"/>
  <c r="Q23" i="14" s="1"/>
  <c r="AK8" i="19" a="1"/>
  <c r="AK8" i="19" s="1"/>
  <c r="AK6" i="19" a="1"/>
  <c r="AK6" i="19" s="1"/>
  <c r="X4" i="19" a="1"/>
  <c r="X4" i="19" s="1"/>
  <c r="H8" i="19"/>
  <c r="H7" i="19"/>
  <c r="H6" i="19"/>
  <c r="H5" i="19"/>
  <c r="H4" i="19"/>
  <c r="H3" i="19"/>
  <c r="Q23" i="43" a="1"/>
  <c r="Q23" i="43" s="1"/>
  <c r="AP19" i="43"/>
  <c r="AO19" i="43"/>
  <c r="AN19" i="43"/>
  <c r="AM19" i="43"/>
  <c r="AL19" i="43"/>
  <c r="AK19" i="43"/>
  <c r="AJ19" i="43"/>
  <c r="AI19" i="43"/>
  <c r="AH19" i="43"/>
  <c r="AG19" i="43"/>
  <c r="AF19" i="43"/>
  <c r="AE19" i="43"/>
  <c r="AD19" i="43"/>
  <c r="AP16" i="43"/>
  <c r="AO16" i="43"/>
  <c r="AN16" i="43"/>
  <c r="AM16" i="43"/>
  <c r="AL16" i="43"/>
  <c r="AK16" i="43"/>
  <c r="AJ16" i="43"/>
  <c r="AI16" i="43"/>
  <c r="AH16" i="43"/>
  <c r="AG16" i="43"/>
  <c r="AF16" i="43"/>
  <c r="AE16" i="43"/>
  <c r="AD16" i="43"/>
  <c r="AP13" i="43"/>
  <c r="AO13" i="43"/>
  <c r="AN13" i="43"/>
  <c r="AM13" i="43"/>
  <c r="AL13" i="43"/>
  <c r="AK13" i="43"/>
  <c r="AJ13" i="43"/>
  <c r="AI13" i="43"/>
  <c r="AH13" i="43"/>
  <c r="AG13" i="43"/>
  <c r="AF13" i="43"/>
  <c r="AE13" i="43"/>
  <c r="AD13" i="43"/>
  <c r="AP10" i="43"/>
  <c r="AO10" i="43"/>
  <c r="AN10" i="43"/>
  <c r="AM10" i="43"/>
  <c r="AL10" i="43"/>
  <c r="AK10" i="43"/>
  <c r="AJ10" i="43"/>
  <c r="AI10" i="43"/>
  <c r="AH10" i="43"/>
  <c r="AG10" i="43"/>
  <c r="AF10" i="43"/>
  <c r="AE10" i="43"/>
  <c r="AD10" i="43"/>
  <c r="B12" i="37" a="1"/>
  <c r="C10" i="37" a="1"/>
  <c r="B17" i="37" a="1"/>
  <c r="C15" i="37" a="1"/>
  <c r="Q10" i="51" a="1"/>
  <c r="B10" i="37" a="1"/>
  <c r="Q10" i="14" a="1"/>
  <c r="C14" i="37" a="1"/>
  <c r="C16" i="37" a="1"/>
  <c r="C25" i="37" a="1"/>
  <c r="C22" i="37" a="1"/>
  <c r="B13" i="37" a="1"/>
  <c r="C24" i="37" a="1"/>
  <c r="B9" i="37" a="1"/>
  <c r="C19" i="37" a="1"/>
  <c r="Q10" i="54" a="1"/>
  <c r="Q10" i="53" a="1"/>
  <c r="C12" i="37" a="1"/>
  <c r="C9" i="37" a="1"/>
  <c r="B19" i="37" a="1"/>
  <c r="B21" i="37" a="1"/>
  <c r="B16" i="37" a="1"/>
  <c r="C8" i="37" a="1"/>
  <c r="A5" i="19" a="1"/>
  <c r="C13" i="37" a="1"/>
  <c r="C18" i="37" a="1"/>
  <c r="B24" i="37" a="1"/>
  <c r="Q10" i="52" a="1"/>
  <c r="C20" i="37" a="1"/>
  <c r="B20" i="37" a="1"/>
  <c r="B14" i="37" a="1"/>
  <c r="Q10" i="49" a="1"/>
  <c r="B15" i="37" a="1"/>
  <c r="B11" i="37" a="1"/>
  <c r="B22" i="37" a="1"/>
  <c r="C21" i="37" a="1"/>
  <c r="B25" i="37" a="1"/>
  <c r="C17" i="37" a="1"/>
  <c r="B23" i="37" a="1"/>
  <c r="B18" i="37" a="1"/>
  <c r="C11" i="37" a="1"/>
  <c r="C23" i="37" a="1"/>
  <c r="B8" i="37" a="1"/>
  <c r="AK5" i="19" l="1" a="1"/>
  <c r="AK5" i="19" s="1"/>
  <c r="K5" i="19" a="1"/>
  <c r="K5" i="19" s="1"/>
  <c r="X5" i="19" a="1"/>
  <c r="X5" i="19" s="1"/>
  <c r="AX5" i="19" a="1"/>
  <c r="AX5" i="19" s="1"/>
  <c r="B8" i="37"/>
  <c r="B10" i="37"/>
  <c r="B12" i="37"/>
  <c r="B14" i="37"/>
  <c r="B16" i="37"/>
  <c r="B18" i="37"/>
  <c r="B20" i="37"/>
  <c r="B22" i="37"/>
  <c r="B24" i="37"/>
  <c r="C8" i="37"/>
  <c r="C10" i="37"/>
  <c r="C12" i="37"/>
  <c r="C14" i="37"/>
  <c r="C16" i="37"/>
  <c r="C18" i="37"/>
  <c r="C20" i="37"/>
  <c r="C22" i="37"/>
  <c r="C24" i="37"/>
  <c r="B9" i="37"/>
  <c r="B11" i="37"/>
  <c r="B13" i="37"/>
  <c r="B15" i="37"/>
  <c r="B17" i="37"/>
  <c r="B19" i="37"/>
  <c r="B21" i="37"/>
  <c r="B23" i="37"/>
  <c r="B25" i="37"/>
  <c r="C9" i="37"/>
  <c r="C11" i="37"/>
  <c r="C13" i="37"/>
  <c r="C15" i="37"/>
  <c r="C17" i="37"/>
  <c r="C19" i="37"/>
  <c r="C21" i="37"/>
  <c r="C23" i="37"/>
  <c r="C25" i="37"/>
  <c r="A5" i="19"/>
  <c r="Q10" i="54"/>
  <c r="Q10" i="53"/>
  <c r="Q10" i="52"/>
  <c r="Q10" i="51"/>
  <c r="Q10" i="49"/>
  <c r="Q10" i="14"/>
  <c r="AX3" i="19" a="1"/>
  <c r="AX3" i="19" s="1"/>
  <c r="AK3" i="19" a="1"/>
  <c r="AK3" i="19" s="1"/>
  <c r="K3" i="19" a="1"/>
  <c r="K3" i="19" s="1"/>
  <c r="X3" i="19" a="1"/>
  <c r="X3" i="19" s="1"/>
  <c r="J2" i="19" l="1"/>
  <c r="I2" i="19"/>
  <c r="Q70" i="14" l="1"/>
  <c r="Q70" i="53"/>
  <c r="Q70" i="51"/>
  <c r="Q70" i="54"/>
  <c r="Q70" i="52"/>
  <c r="Q70" i="49"/>
  <c r="Z79" i="43" a="1"/>
  <c r="AA29" i="53" a="1"/>
  <c r="H69" i="49" a="1"/>
  <c r="Y13" i="14" a="1"/>
  <c r="Z54" i="52" a="1"/>
  <c r="F17" i="5" a="1"/>
  <c r="AA69" i="49" a="1"/>
  <c r="AA32" i="52" a="1"/>
  <c r="F24" i="58" a="1"/>
  <c r="AA18" i="52" a="1"/>
  <c r="Z10" i="14" a="1"/>
  <c r="E11" i="50" a="1"/>
  <c r="AA14" i="49" a="1"/>
  <c r="AA20" i="54" a="1"/>
  <c r="Y83" i="52" a="1"/>
  <c r="B8" i="57" a="1"/>
  <c r="Z11" i="53" a="1"/>
  <c r="Y35" i="14" a="1"/>
  <c r="Z25" i="51" a="1"/>
  <c r="H83" i="49" a="1"/>
  <c r="AA56" i="51" a="1"/>
  <c r="Y77" i="14" a="1"/>
  <c r="C14" i="57" a="1"/>
  <c r="Y10" i="14" a="1"/>
  <c r="Y54" i="54" a="1"/>
  <c r="AA10" i="53" a="1"/>
  <c r="Y49" i="54" a="1"/>
  <c r="Y24" i="54" a="1"/>
  <c r="AA42" i="53" a="1"/>
  <c r="B13" i="5" a="1"/>
  <c r="Y24" i="53" a="1"/>
  <c r="Y75" i="52" a="1"/>
  <c r="H79" i="43" a="1"/>
  <c r="Z27" i="51" a="1"/>
  <c r="F11" i="55" a="1"/>
  <c r="Z70" i="52" a="1"/>
  <c r="Y51" i="14" a="1"/>
  <c r="AA53" i="52" a="1"/>
  <c r="H77" i="52" a="1"/>
  <c r="AA80" i="14" a="1"/>
  <c r="Y27" i="53" a="1"/>
  <c r="AA18" i="43" a="1"/>
  <c r="AA46" i="53" a="1"/>
  <c r="AA40" i="51" a="1"/>
  <c r="AA24" i="49" a="1"/>
  <c r="Z22" i="52" a="1"/>
  <c r="E21" i="5" a="1"/>
  <c r="AA77" i="51" a="1"/>
  <c r="Z29" i="49" a="1"/>
  <c r="C23" i="50" a="1"/>
  <c r="Y26" i="14" a="1"/>
  <c r="B23" i="58" a="1"/>
  <c r="Z31" i="43" a="1"/>
  <c r="Z13" i="14" a="1"/>
  <c r="B11" i="58" a="1"/>
  <c r="F19" i="58" a="1"/>
  <c r="B9" i="57" a="1"/>
  <c r="Z17" i="51" a="1"/>
  <c r="C23" i="5" a="1"/>
  <c r="B10" i="5" a="1"/>
  <c r="A8" i="19" a="1"/>
  <c r="C13" i="58" a="1"/>
  <c r="F15" i="58" a="1"/>
  <c r="AA42" i="43" a="1"/>
  <c r="Z32" i="49" a="1"/>
  <c r="AA9" i="54" a="1"/>
  <c r="Y79" i="14" a="1"/>
  <c r="H69" i="51" a="1"/>
  <c r="Z49" i="53" a="1"/>
  <c r="Y39" i="43" a="1"/>
  <c r="AD27" i="53" a="1"/>
  <c r="E23" i="50" a="1"/>
  <c r="A22" i="17" a="1"/>
  <c r="AA51" i="54" a="1"/>
  <c r="Z79" i="49" a="1"/>
  <c r="B14" i="55" a="1"/>
  <c r="Z29" i="52" a="1"/>
  <c r="B23" i="56" a="1"/>
  <c r="C14" i="56" a="1"/>
  <c r="AA34" i="49" a="1"/>
  <c r="Z84" i="43" a="1"/>
  <c r="Z78" i="43" a="1"/>
  <c r="AA48" i="51" a="1"/>
  <c r="H74" i="43" a="1"/>
  <c r="G3" i="19" a="1"/>
  <c r="Y17" i="51" a="1"/>
  <c r="Z72" i="14" a="1"/>
  <c r="Y76" i="52" a="1"/>
  <c r="F8" i="56" a="1"/>
  <c r="AA55" i="49" a="1"/>
  <c r="AA47" i="14" a="1"/>
  <c r="Z39" i="43" a="1"/>
  <c r="AA30" i="53" a="1"/>
  <c r="AA23" i="49" a="1"/>
  <c r="Z46" i="14" a="1"/>
  <c r="Z83" i="51" a="1"/>
  <c r="Y50" i="43" a="1"/>
  <c r="F25" i="57" a="1"/>
  <c r="B15" i="58" a="1"/>
  <c r="AA50" i="49" a="1"/>
  <c r="Y45" i="43" a="1"/>
  <c r="H69" i="53" a="1"/>
  <c r="AA73" i="14" a="1"/>
  <c r="Z82" i="53" a="1"/>
  <c r="B15" i="5" a="1"/>
  <c r="Y49" i="52" a="1"/>
  <c r="B13" i="55" a="1"/>
  <c r="Z78" i="52" a="1"/>
  <c r="AA41" i="54" a="1"/>
  <c r="C19" i="57" a="1"/>
  <c r="C25" i="55" a="1"/>
  <c r="B19" i="55" a="1"/>
  <c r="AA82" i="53" a="1"/>
  <c r="Z78" i="54" a="1"/>
  <c r="F18" i="58" a="1"/>
  <c r="Z36" i="49" a="1"/>
  <c r="AA70" i="51" a="1"/>
  <c r="F24" i="56" a="1"/>
  <c r="C13" i="5" a="1"/>
  <c r="AA40" i="43" a="1"/>
  <c r="Y33" i="54" a="1"/>
  <c r="H80" i="52" a="1"/>
  <c r="Y79" i="49" a="1"/>
  <c r="Y50" i="54" a="1"/>
  <c r="Y57" i="51" a="1"/>
  <c r="AA27" i="52" a="1"/>
  <c r="Y52" i="51" a="1"/>
  <c r="Z57" i="51" a="1"/>
  <c r="Z78" i="51" a="1"/>
  <c r="Z31" i="14" a="1"/>
  <c r="Z13" i="54" a="1"/>
  <c r="E25" i="55" a="1"/>
  <c r="AD23" i="51" a="1"/>
  <c r="AA24" i="14" a="1"/>
  <c r="Z34" i="52" a="1"/>
  <c r="Y32" i="14" a="1"/>
  <c r="C25" i="50" a="1"/>
  <c r="A27" i="17" a="1"/>
  <c r="Y60" i="14" a="1"/>
  <c r="AA23" i="14" a="1"/>
  <c r="Y60" i="52" a="1"/>
  <c r="AA35" i="52" a="1"/>
  <c r="AD27" i="14" a="1"/>
  <c r="B14" i="56" a="1"/>
  <c r="AA79" i="52" a="1"/>
  <c r="AA19" i="49" a="1"/>
  <c r="Y10" i="54" a="1"/>
  <c r="C12" i="55" a="1"/>
  <c r="H81" i="52" a="1"/>
  <c r="Z69" i="52" a="1"/>
  <c r="AA25" i="43" a="1"/>
  <c r="Z42" i="43" a="1"/>
  <c r="E3" i="19" a="1"/>
  <c r="B20" i="56" a="1"/>
  <c r="Z82" i="51" a="1"/>
  <c r="E21" i="57" a="1"/>
  <c r="C12" i="56" a="1"/>
  <c r="Y48" i="51" a="1"/>
  <c r="AA33" i="49" a="1"/>
  <c r="AA82" i="54" a="1"/>
  <c r="Y19" i="43" a="1"/>
  <c r="F13" i="5" a="1"/>
  <c r="AA10" i="49" a="1"/>
  <c r="Z60" i="51" a="1"/>
  <c r="Z59" i="14" a="1"/>
  <c r="B25" i="57" a="1"/>
  <c r="AA75" i="14" a="1"/>
  <c r="AA69" i="14" a="1"/>
  <c r="Y10" i="51" a="1"/>
  <c r="AA34" i="43" a="1"/>
  <c r="AA15" i="53" a="1"/>
  <c r="C8" i="58" a="1"/>
  <c r="AA74" i="49" a="1"/>
  <c r="C11" i="58" a="1"/>
  <c r="AA36" i="52" a="1"/>
  <c r="Y22" i="43" a="1"/>
  <c r="F5" i="19" a="1"/>
  <c r="Z60" i="14" a="1"/>
  <c r="Z12" i="14" a="1"/>
  <c r="AA50" i="14" a="1"/>
  <c r="H71" i="43" a="1"/>
  <c r="AA47" i="49" a="1"/>
  <c r="AA34" i="51" a="1"/>
  <c r="B25" i="58" a="1"/>
  <c r="AA81" i="54" a="1"/>
  <c r="E16" i="57" a="1"/>
  <c r="AA30" i="52" a="1"/>
  <c r="Y83" i="54" a="1"/>
  <c r="Y43" i="43" a="1"/>
  <c r="Y82" i="49" a="1"/>
  <c r="AA57" i="43" a="1"/>
  <c r="E19" i="5" a="1"/>
  <c r="AA16" i="43" a="1"/>
  <c r="Y40" i="49" a="1"/>
  <c r="Y56" i="54" a="1"/>
  <c r="E8" i="56" a="1"/>
  <c r="AA37" i="14" a="1"/>
  <c r="Z44" i="51" a="1"/>
  <c r="E19" i="57" a="1"/>
  <c r="AA10" i="14" a="1"/>
  <c r="Y51" i="53" a="1"/>
  <c r="Y36" i="53" a="1"/>
  <c r="Z23" i="53" a="1"/>
  <c r="Y54" i="43" a="1"/>
  <c r="Z21" i="53" a="1"/>
  <c r="Z11" i="52" a="1"/>
  <c r="Z42" i="53" a="1"/>
  <c r="AA70" i="54" a="1"/>
  <c r="Z83" i="53" a="1"/>
  <c r="Z53" i="53" a="1"/>
  <c r="Z81" i="53" a="1"/>
  <c r="Y80" i="52" a="1"/>
  <c r="Y24" i="49" a="1"/>
  <c r="AA54" i="53" a="1"/>
  <c r="B24" i="5" a="1"/>
  <c r="Z34" i="53" a="1"/>
  <c r="AA83" i="54" a="1"/>
  <c r="Y14" i="54" a="1"/>
  <c r="Y38" i="53" a="1"/>
  <c r="Y16" i="51" a="1"/>
  <c r="AA20" i="53" a="1"/>
  <c r="Z52" i="53" a="1"/>
  <c r="Y36" i="49" a="1"/>
  <c r="E22" i="55" a="1"/>
  <c r="AA58" i="14" a="1"/>
  <c r="Y81" i="54" a="1"/>
  <c r="AA75" i="54" a="1"/>
  <c r="AA45" i="49" a="1"/>
  <c r="C11" i="56" a="1"/>
  <c r="Y32" i="43" a="1"/>
  <c r="Y26" i="51" a="1"/>
  <c r="AA32" i="43" a="1"/>
  <c r="C8" i="50" a="1"/>
  <c r="Y15" i="49" a="1"/>
  <c r="Y17" i="52" a="1"/>
  <c r="Y44" i="49" a="1"/>
  <c r="Z50" i="52" a="1"/>
  <c r="AA35" i="54" a="1"/>
  <c r="AA59" i="43" a="1"/>
  <c r="Z22" i="53" a="1"/>
  <c r="B24" i="56" a="1"/>
  <c r="Z69" i="49" a="1"/>
  <c r="Z69" i="53" a="1"/>
  <c r="E24" i="55" a="1"/>
  <c r="Y45" i="51" a="1"/>
  <c r="Y39" i="14" a="1"/>
  <c r="Y57" i="52" a="1"/>
  <c r="H70" i="54" a="1"/>
  <c r="Z57" i="43" a="1"/>
  <c r="B9" i="55" a="1"/>
  <c r="AA51" i="14" a="1"/>
  <c r="Z38" i="54" a="1"/>
  <c r="AA84" i="51" a="1"/>
  <c r="E24" i="57" a="1"/>
  <c r="AA26" i="49" a="1"/>
  <c r="Y38" i="43" a="1"/>
  <c r="Y23" i="43" a="1"/>
  <c r="B20" i="5" a="1"/>
  <c r="AA54" i="52" a="1"/>
  <c r="Y79" i="43" a="1"/>
  <c r="H69" i="43" a="1"/>
  <c r="Z80" i="52" a="1"/>
  <c r="Y55" i="43" a="1"/>
  <c r="Y59" i="52" a="1"/>
  <c r="E10" i="50" a="1"/>
  <c r="Z42" i="51" a="1"/>
  <c r="F10" i="57" a="1"/>
  <c r="Y36" i="43" a="1"/>
  <c r="Y14" i="49" a="1"/>
  <c r="Z16" i="51" a="1"/>
  <c r="Y82" i="54" a="1"/>
  <c r="E10" i="55" a="1"/>
  <c r="Z53" i="49" a="1"/>
  <c r="C25" i="57" a="1"/>
  <c r="AA69" i="52" a="1"/>
  <c r="Z83" i="43" a="1"/>
  <c r="F14" i="57" a="1"/>
  <c r="AA53" i="51" a="1"/>
  <c r="Z59" i="43" a="1"/>
  <c r="AA79" i="53" a="1"/>
  <c r="AA18" i="53" a="1"/>
  <c r="Y53" i="14" a="1"/>
  <c r="Z26" i="14" a="1"/>
  <c r="Z80" i="51" a="1"/>
  <c r="Z73" i="49" a="1"/>
  <c r="F11" i="58" a="1"/>
  <c r="Y44" i="52" a="1"/>
  <c r="AA17" i="53" a="1"/>
  <c r="Y75" i="14" a="1"/>
  <c r="Z16" i="54" a="1"/>
  <c r="AA43" i="51" a="1"/>
  <c r="Z77" i="54" a="1"/>
  <c r="Z76" i="52" a="1"/>
  <c r="Z32" i="43" a="1"/>
  <c r="Z52" i="51" a="1"/>
  <c r="Y55" i="14" a="1"/>
  <c r="Z45" i="52" a="1"/>
  <c r="H79" i="51" a="1"/>
  <c r="Z75" i="53" a="1"/>
  <c r="Y13" i="51" a="1"/>
  <c r="D5" i="19" a="1"/>
  <c r="B25" i="56" a="1"/>
  <c r="AA54" i="54" a="1"/>
  <c r="AA40" i="52" a="1"/>
  <c r="C17" i="55" a="1"/>
  <c r="Z18" i="51" a="1"/>
  <c r="AA17" i="49" a="1"/>
  <c r="AA42" i="51" a="1"/>
  <c r="Y45" i="49" a="1"/>
  <c r="Z37" i="54" a="1"/>
  <c r="AA39" i="53" a="1"/>
  <c r="E21" i="50" a="1"/>
  <c r="AA20" i="49" a="1"/>
  <c r="C9" i="50" a="1"/>
  <c r="AA18" i="14" a="1"/>
  <c r="Z18" i="52" a="1"/>
  <c r="Y39" i="54" a="1"/>
  <c r="Y35" i="51" a="1"/>
  <c r="Z27" i="49" a="1"/>
  <c r="Z60" i="52" a="1"/>
  <c r="Z9" i="53" a="1"/>
  <c r="C8" i="19" a="1"/>
  <c r="AA83" i="14" a="1"/>
  <c r="Z22" i="54" a="1"/>
  <c r="AA20" i="52" a="1"/>
  <c r="F8" i="50" a="1"/>
  <c r="Y28" i="54" a="1"/>
  <c r="Y15" i="52" a="1"/>
  <c r="F9" i="58" a="1"/>
  <c r="Z38" i="52" a="1"/>
  <c r="AA15" i="49" a="1"/>
  <c r="AA36" i="51" a="1"/>
  <c r="Y26" i="52" a="1"/>
  <c r="Y78" i="54" a="1"/>
  <c r="Z24" i="43" a="1"/>
  <c r="F15" i="56" a="1"/>
  <c r="AA81" i="43" a="1"/>
  <c r="Y83" i="51" a="1"/>
  <c r="F16" i="5" a="1"/>
  <c r="Y20" i="53" a="1"/>
  <c r="Y49" i="43" a="1"/>
  <c r="Y12" i="14" a="1"/>
  <c r="Y10" i="49" a="1"/>
  <c r="AA70" i="43" a="1"/>
  <c r="Y35" i="52" a="1"/>
  <c r="AA20" i="14" a="1"/>
  <c r="Y14" i="51" a="1"/>
  <c r="E19" i="55" a="1"/>
  <c r="Z47" i="49" a="1"/>
  <c r="E5" i="19" a="1"/>
  <c r="Z54" i="14" a="1"/>
  <c r="AA39" i="14" a="1"/>
  <c r="AA11" i="51" a="1"/>
  <c r="H80" i="51" a="1"/>
  <c r="AA85" i="53" a="1"/>
  <c r="Y58" i="49" a="1"/>
  <c r="E18" i="50" a="1"/>
  <c r="AA84" i="53" a="1"/>
  <c r="Y11" i="43" a="1"/>
  <c r="Z43" i="14" a="1"/>
  <c r="Z32" i="52" a="1"/>
  <c r="E16" i="58" a="1"/>
  <c r="Y51" i="52" a="1"/>
  <c r="Z58" i="54" a="1"/>
  <c r="Z50" i="54" a="1"/>
  <c r="Z81" i="54" a="1"/>
  <c r="Y27" i="52" a="1"/>
  <c r="H85" i="53" a="1"/>
  <c r="C24" i="50" a="1"/>
  <c r="C20" i="58" a="1"/>
  <c r="Z85" i="51" a="1"/>
  <c r="Z60" i="49" a="1"/>
  <c r="Z19" i="52" a="1"/>
  <c r="Y26" i="54" a="1"/>
  <c r="AA37" i="54" a="1"/>
  <c r="Z11" i="14" a="1"/>
  <c r="Y27" i="54" a="1"/>
  <c r="Z81" i="43" a="1"/>
  <c r="H72" i="49" a="1"/>
  <c r="Y18" i="52" a="1"/>
  <c r="Y25" i="43" a="1"/>
  <c r="E20" i="55" a="1"/>
  <c r="F11" i="56" a="1"/>
  <c r="Z16" i="52" a="1"/>
  <c r="Z84" i="51" a="1"/>
  <c r="AA27" i="43" a="1"/>
  <c r="Y43" i="54" a="1"/>
  <c r="Y75" i="51" a="1"/>
  <c r="F19" i="56" a="1"/>
  <c r="Z13" i="49" a="1"/>
  <c r="Y49" i="53" a="1"/>
  <c r="AD23" i="54" a="1"/>
  <c r="F25" i="56" a="1"/>
  <c r="F10" i="50" a="1"/>
  <c r="AA19" i="52" a="1"/>
  <c r="Z47" i="14" a="1"/>
  <c r="B19" i="57" a="1"/>
  <c r="AA38" i="14" a="1"/>
  <c r="AA29" i="49" a="1"/>
  <c r="H77" i="43" a="1"/>
  <c r="C9" i="5" a="1"/>
  <c r="Y30" i="51" a="1"/>
  <c r="F21" i="57" a="1"/>
  <c r="Y46" i="51" a="1"/>
  <c r="F21" i="50" a="1"/>
  <c r="F15" i="57" a="1"/>
  <c r="Y46" i="43" a="1"/>
  <c r="Z17" i="52" a="1"/>
  <c r="Y37" i="52" a="1"/>
  <c r="Y31" i="53" a="1"/>
  <c r="AA59" i="14" a="1"/>
  <c r="Z32" i="51" a="1"/>
  <c r="D4" i="19" a="1"/>
  <c r="Z51" i="14" a="1"/>
  <c r="AA9" i="51" a="1"/>
  <c r="AA70" i="52" a="1"/>
  <c r="AA69" i="43" a="1"/>
  <c r="Y18" i="43" a="1"/>
  <c r="Y41" i="52" a="1"/>
  <c r="F12" i="57" a="1"/>
  <c r="AA55" i="43" a="1"/>
  <c r="Z75" i="51" a="1"/>
  <c r="Y84" i="51" a="1"/>
  <c r="AA13" i="43" a="1"/>
  <c r="Z39" i="53" a="1"/>
  <c r="Y34" i="53" a="1"/>
  <c r="E18" i="58" a="1"/>
  <c r="Y23" i="52" a="1"/>
  <c r="AA9" i="49" a="1"/>
  <c r="Y77" i="43" a="1"/>
  <c r="Z26" i="49" a="1"/>
  <c r="Y33" i="53" a="1"/>
  <c r="AA28" i="51" a="1"/>
  <c r="Y39" i="49" a="1"/>
  <c r="C18" i="5" a="1"/>
  <c r="F18" i="50" a="1"/>
  <c r="H72" i="52" a="1"/>
  <c r="AA41" i="52" a="1"/>
  <c r="E11" i="55" a="1"/>
  <c r="Z56" i="43" a="1"/>
  <c r="AA21" i="51" a="1"/>
  <c r="E11" i="57" a="1"/>
  <c r="Z82" i="52" a="1"/>
  <c r="C15" i="50" a="1"/>
  <c r="E8" i="58" a="1"/>
  <c r="H82" i="51" a="1"/>
  <c r="Y17" i="14" a="1"/>
  <c r="Y20" i="49" a="1"/>
  <c r="Z80" i="14" a="1"/>
  <c r="Y31" i="54" a="1"/>
  <c r="AA44" i="49" a="1"/>
  <c r="AA47" i="54" a="1"/>
  <c r="AA25" i="54" a="1"/>
  <c r="Y55" i="53" a="1"/>
  <c r="Y59" i="54" a="1"/>
  <c r="F16" i="50" a="1"/>
  <c r="Y45" i="14" a="1"/>
  <c r="E13" i="58" a="1"/>
  <c r="Z22" i="49" a="1"/>
  <c r="Y76" i="51" a="1"/>
  <c r="H81" i="49" a="1"/>
  <c r="Y84" i="54" a="1"/>
  <c r="Y53" i="52" a="1"/>
  <c r="Z83" i="54" a="1"/>
  <c r="B14" i="5" a="1"/>
  <c r="Y37" i="14" a="1"/>
  <c r="Z78" i="53" a="1"/>
  <c r="Z54" i="51" a="1"/>
  <c r="Y78" i="49" a="1"/>
  <c r="Y22" i="53" a="1"/>
  <c r="H75" i="53" a="1"/>
  <c r="AA39" i="51" a="1"/>
  <c r="H79" i="52" a="1"/>
  <c r="E20" i="50" a="1"/>
  <c r="AA57" i="49" a="1"/>
  <c r="E16" i="5" a="1"/>
  <c r="C23" i="56" a="1"/>
  <c r="G8" i="19" a="1"/>
  <c r="AA73" i="54" a="1"/>
  <c r="F24" i="5" a="1"/>
  <c r="Z24" i="53" a="1"/>
  <c r="AA25" i="14" a="1"/>
  <c r="AA77" i="52" a="1"/>
  <c r="Y22" i="51" a="1"/>
  <c r="Y45" i="54" a="1"/>
  <c r="Z17" i="43" a="1"/>
  <c r="Z56" i="49" a="1"/>
  <c r="Y13" i="52" a="1"/>
  <c r="Y43" i="53" a="1"/>
  <c r="AA38" i="51" a="1"/>
  <c r="AA13" i="14" a="1"/>
  <c r="Y16" i="53" a="1"/>
  <c r="F18" i="5" a="1"/>
  <c r="B22" i="56" a="1"/>
  <c r="Y42" i="51" a="1"/>
  <c r="B15" i="56" a="1"/>
  <c r="Z81" i="52" a="1"/>
  <c r="Y35" i="54" a="1"/>
  <c r="Z45" i="53" a="1"/>
  <c r="E13" i="57" a="1"/>
  <c r="Y29" i="51" a="1"/>
  <c r="AA40" i="14" a="1"/>
  <c r="AA74" i="52" a="1"/>
  <c r="Z55" i="52" a="1"/>
  <c r="Z53" i="14" a="1"/>
  <c r="Y27" i="51" a="1"/>
  <c r="B18" i="50" a="1"/>
  <c r="Z41" i="53" a="1"/>
  <c r="Z9" i="49" a="1"/>
  <c r="E19" i="50" a="1"/>
  <c r="Z75" i="14" a="1"/>
  <c r="AA26" i="14" a="1"/>
  <c r="Z20" i="54" a="1"/>
  <c r="Z58" i="51" a="1"/>
  <c r="AA41" i="53" a="1"/>
  <c r="AA47" i="43" a="1"/>
  <c r="Z36" i="14" a="1"/>
  <c r="C20" i="5" a="1"/>
  <c r="AA23" i="54" a="1"/>
  <c r="Y38" i="49" a="1"/>
  <c r="Z76" i="54" a="1"/>
  <c r="AA80" i="53" a="1"/>
  <c r="Z81" i="14" a="1"/>
  <c r="Y26" i="53" a="1"/>
  <c r="Y40" i="54" a="1"/>
  <c r="Z52" i="52" a="1"/>
  <c r="F14" i="5" a="1"/>
  <c r="Z79" i="51" a="1"/>
  <c r="AA43" i="49" a="1"/>
  <c r="AA31" i="14" a="1"/>
  <c r="AA38" i="54" a="1"/>
  <c r="Z16" i="43" a="1"/>
  <c r="C22" i="56" a="1"/>
  <c r="AD23" i="49" a="1"/>
  <c r="AA72" i="14" a="1"/>
  <c r="C11" i="5" a="1"/>
  <c r="AA15" i="52" a="1"/>
  <c r="C17" i="5" a="1"/>
  <c r="H75" i="43" a="1"/>
  <c r="Z35" i="54" a="1"/>
  <c r="AA22" i="49" a="1"/>
  <c r="AA43" i="54" a="1"/>
  <c r="AA40" i="49" a="1"/>
  <c r="Y81" i="14" a="1"/>
  <c r="Z40" i="49" a="1"/>
  <c r="H74" i="49" a="1"/>
  <c r="AA44" i="43" a="1"/>
  <c r="Y32" i="54" a="1"/>
  <c r="Z80" i="43" a="1"/>
  <c r="AA69" i="53" a="1"/>
  <c r="Z15" i="49" a="1"/>
  <c r="AA43" i="53" a="1"/>
  <c r="Z40" i="52" a="1"/>
  <c r="Z38" i="43" a="1"/>
  <c r="Y47" i="51" a="1"/>
  <c r="Y18" i="14" a="1"/>
  <c r="Z72" i="52" a="1"/>
  <c r="Z45" i="43" a="1"/>
  <c r="Z60" i="43" a="1"/>
  <c r="B16" i="50" a="1"/>
  <c r="Z9" i="43" a="1"/>
  <c r="H73" i="52" a="1"/>
  <c r="Z33" i="49" a="1"/>
  <c r="E21" i="56" a="1"/>
  <c r="B21" i="55" a="1"/>
  <c r="F10" i="55" a="1"/>
  <c r="Z51" i="53" a="1"/>
  <c r="D7" i="19" a="1"/>
  <c r="H81" i="54" a="1"/>
  <c r="Y38" i="54" a="1"/>
  <c r="AA76" i="49" a="1"/>
  <c r="AA13" i="49" a="1"/>
  <c r="AA82" i="51" a="1"/>
  <c r="Z14" i="52" a="1"/>
  <c r="E20" i="57" a="1"/>
  <c r="AA21" i="53" a="1"/>
  <c r="Z14" i="49" a="1"/>
  <c r="Y49" i="51" a="1"/>
  <c r="H71" i="52" a="1"/>
  <c r="E24" i="5" a="1"/>
  <c r="E11" i="56" a="1"/>
  <c r="Z28" i="43" a="1"/>
  <c r="AA43" i="43" a="1"/>
  <c r="Z55" i="43" a="1"/>
  <c r="B10" i="50" a="1"/>
  <c r="Y36" i="52" a="1"/>
  <c r="AA83" i="52" a="1"/>
  <c r="Z48" i="43" a="1"/>
  <c r="AA59" i="53" a="1"/>
  <c r="Z29" i="53" a="1"/>
  <c r="AA34" i="54" a="1"/>
  <c r="AA78" i="54" a="1"/>
  <c r="B16" i="5" a="1"/>
  <c r="Y20" i="54" a="1"/>
  <c r="Z16" i="14" a="1"/>
  <c r="AA53" i="54" a="1"/>
  <c r="Y82" i="52" a="1"/>
  <c r="C19" i="5" a="1"/>
  <c r="H85" i="49" a="1"/>
  <c r="C8" i="55" a="1"/>
  <c r="Y52" i="53" a="1"/>
  <c r="AA28" i="54" a="1"/>
  <c r="Z74" i="43" a="1"/>
  <c r="F10" i="5" a="1"/>
  <c r="AA18" i="54" a="1"/>
  <c r="Y44" i="54" a="1"/>
  <c r="Y60" i="43" a="1"/>
  <c r="Y60" i="54" a="1"/>
  <c r="Z12" i="49" a="1"/>
  <c r="Z28" i="14" a="1"/>
  <c r="Z55" i="51" a="1"/>
  <c r="F6" i="19" a="1"/>
  <c r="Z40" i="53" a="1"/>
  <c r="Z49" i="54" a="1"/>
  <c r="C24" i="5" a="1"/>
  <c r="Z83" i="49" a="1"/>
  <c r="B21" i="50" a="1"/>
  <c r="AA53" i="53" a="1"/>
  <c r="G6" i="19" a="1"/>
  <c r="Y11" i="52" a="1"/>
  <c r="H85" i="51" a="1"/>
  <c r="Y47" i="43" a="1"/>
  <c r="AA26" i="51" a="1"/>
  <c r="G3" i="56" a="1"/>
  <c r="Y85" i="43" a="1"/>
  <c r="A7" i="19" a="1"/>
  <c r="Z80" i="49" a="1"/>
  <c r="AA60" i="53" a="1"/>
  <c r="Y77" i="53" a="1"/>
  <c r="Y79" i="51" a="1"/>
  <c r="E11" i="5" a="1"/>
  <c r="AA31" i="53" a="1"/>
  <c r="H85" i="43" a="1"/>
  <c r="Z77" i="43" a="1"/>
  <c r="Y50" i="53" a="1"/>
  <c r="Y83" i="43" a="1"/>
  <c r="Y48" i="52" a="1"/>
  <c r="E17" i="55" a="1"/>
  <c r="Z24" i="52" a="1"/>
  <c r="Z30" i="43" a="1"/>
  <c r="B18" i="5" a="1"/>
  <c r="E6" i="19" a="1"/>
  <c r="Y42" i="49" a="1"/>
  <c r="Y29" i="52" a="1"/>
  <c r="Y42" i="54" a="1"/>
  <c r="Y39" i="52" a="1"/>
  <c r="B9" i="58" a="1"/>
  <c r="E13" i="55" a="1"/>
  <c r="E15" i="55" a="1"/>
  <c r="Y58" i="51" a="1"/>
  <c r="Y9" i="51" a="1"/>
  <c r="AA17" i="51" a="1"/>
  <c r="B22" i="50" a="1"/>
  <c r="E14" i="50" a="1"/>
  <c r="AA74" i="14" a="1"/>
  <c r="Y37" i="54" a="1"/>
  <c r="C19" i="50" a="1"/>
  <c r="Y36" i="54" a="1"/>
  <c r="F10" i="58" a="1"/>
  <c r="F17" i="56" a="1"/>
  <c r="Y81" i="53" a="1"/>
  <c r="AA80" i="51" a="1"/>
  <c r="Z51" i="49" a="1"/>
  <c r="Z36" i="54" a="1"/>
  <c r="J4" i="52" a="1"/>
  <c r="E21" i="55" a="1"/>
  <c r="Y28" i="53" a="1"/>
  <c r="Z56" i="14" a="1"/>
  <c r="AA36" i="54" a="1"/>
  <c r="Z21" i="54" a="1"/>
  <c r="AA11" i="14" a="1"/>
  <c r="AA9" i="52" a="1"/>
  <c r="B20" i="55" a="1"/>
  <c r="Z75" i="54" a="1"/>
  <c r="F9" i="56" a="1"/>
  <c r="B25" i="50" a="1"/>
  <c r="AA16" i="49" a="1"/>
  <c r="Y81" i="52" a="1"/>
  <c r="C18" i="50" a="1"/>
  <c r="Z26" i="52" a="1"/>
  <c r="Z84" i="53" a="1"/>
  <c r="B10" i="55" a="1"/>
  <c r="E10" i="57" a="1"/>
  <c r="AA48" i="54" a="1"/>
  <c r="B18" i="57" a="1"/>
  <c r="Y10" i="43" a="1"/>
  <c r="F16" i="56" a="1"/>
  <c r="AA44" i="53" a="1"/>
  <c r="Y80" i="49" a="1"/>
  <c r="Z39" i="49" a="1"/>
  <c r="Z24" i="51" a="1"/>
  <c r="Y47" i="53" a="1"/>
  <c r="Y14" i="14" a="1"/>
  <c r="Y16" i="52" a="1"/>
  <c r="Y76" i="43" a="1"/>
  <c r="Z35" i="51" a="1"/>
  <c r="B21" i="58" a="1"/>
  <c r="F21" i="55" a="1"/>
  <c r="Z31" i="52" a="1"/>
  <c r="AA55" i="54" a="1"/>
  <c r="H80" i="54" a="1"/>
  <c r="AA9" i="53" a="1"/>
  <c r="AA31" i="52" a="1"/>
  <c r="Y58" i="14" a="1"/>
  <c r="F12" i="58" a="1"/>
  <c r="C10" i="55" a="1"/>
  <c r="Y16" i="54" a="1"/>
  <c r="Y42" i="53" a="1"/>
  <c r="AA12" i="49" a="1"/>
  <c r="Y20" i="51" a="1"/>
  <c r="Z38" i="49" a="1"/>
  <c r="Z14" i="54" a="1"/>
  <c r="H69" i="54" a="1"/>
  <c r="Z50" i="49" a="1"/>
  <c r="Z79" i="54" a="1"/>
  <c r="Y56" i="14" a="1"/>
  <c r="H77" i="49" a="1"/>
  <c r="Z33" i="52" a="1"/>
  <c r="Y59" i="51" a="1"/>
  <c r="Y56" i="51" a="1"/>
  <c r="A24" i="17" a="1"/>
  <c r="AA52" i="14" a="1"/>
  <c r="Y57" i="14" a="1"/>
  <c r="Y51" i="43" a="1"/>
  <c r="B17" i="57" a="1"/>
  <c r="AA69" i="54" a="1"/>
  <c r="AA81" i="53" a="1"/>
  <c r="Z38" i="51" a="1"/>
  <c r="AA26" i="43" a="1"/>
  <c r="Z33" i="54" a="1"/>
  <c r="Y76" i="14" a="1"/>
  <c r="Z75" i="49" a="1"/>
  <c r="F14" i="55" a="1"/>
  <c r="Y30" i="49" a="1"/>
  <c r="C16" i="58" a="1"/>
  <c r="Y25" i="52" a="1"/>
  <c r="AA80" i="49" a="1"/>
  <c r="Z38" i="14" a="1"/>
  <c r="Z17" i="14" a="1"/>
  <c r="E23" i="55" a="1"/>
  <c r="C21" i="58" a="1"/>
  <c r="B14" i="57" a="1"/>
  <c r="AA33" i="51" a="1"/>
  <c r="Z81" i="49" a="1"/>
  <c r="H75" i="52" a="1"/>
  <c r="B17" i="5" a="1"/>
  <c r="H83" i="14" a="1"/>
  <c r="H84" i="51" a="1"/>
  <c r="Y54" i="52" a="1"/>
  <c r="E19" i="56" a="1"/>
  <c r="Z44" i="49" a="1"/>
  <c r="Z52" i="14" a="1"/>
  <c r="Z10" i="51" a="1"/>
  <c r="Y46" i="52" a="1"/>
  <c r="AA37" i="43" a="1"/>
  <c r="Z85" i="43" a="1"/>
  <c r="Z54" i="43" a="1"/>
  <c r="H82" i="49" a="1"/>
  <c r="H79" i="54" a="1"/>
  <c r="AA30" i="54" a="1"/>
  <c r="Y53" i="53" a="1"/>
  <c r="Z73" i="53" a="1"/>
  <c r="AA58" i="51" a="1"/>
  <c r="Z46" i="43" a="1"/>
  <c r="AA30" i="14" a="1"/>
  <c r="Z19" i="43" a="1"/>
  <c r="Z73" i="43" a="1"/>
  <c r="Z83" i="52" a="1"/>
  <c r="Z54" i="49" a="1"/>
  <c r="E9" i="5" a="1"/>
  <c r="B11" i="56" a="1"/>
  <c r="Z23" i="54" a="1"/>
  <c r="Z20" i="49" a="1"/>
  <c r="Y76" i="53" a="1"/>
  <c r="AA14" i="43" a="1"/>
  <c r="E25" i="50" a="1"/>
  <c r="E21" i="58" a="1"/>
  <c r="Z74" i="49" a="1"/>
  <c r="Y83" i="49" a="1"/>
  <c r="AA29" i="54" a="1"/>
  <c r="C12" i="50" a="1"/>
  <c r="Z44" i="54" a="1"/>
  <c r="Y28" i="14" a="1"/>
  <c r="Y85" i="52" a="1"/>
  <c r="B13" i="57" a="1"/>
  <c r="Z57" i="53" a="1"/>
  <c r="H84" i="49" a="1"/>
  <c r="Y30" i="52" a="1"/>
  <c r="Z31" i="49" a="1"/>
  <c r="H78" i="49" a="1"/>
  <c r="A32" i="17" a="1"/>
  <c r="G5" i="19" a="1"/>
  <c r="Y36" i="51" a="1"/>
  <c r="F17" i="55" a="1"/>
  <c r="Y76" i="49" a="1"/>
  <c r="AA25" i="49" a="1"/>
  <c r="Z13" i="52" a="1"/>
  <c r="AA47" i="51" a="1"/>
  <c r="Z10" i="49" a="1"/>
  <c r="B23" i="57" a="1"/>
  <c r="Z38" i="53" a="1"/>
  <c r="E14" i="55" a="1"/>
  <c r="Z81" i="51" a="1"/>
  <c r="Z21" i="52" a="1"/>
  <c r="Z74" i="53" a="1"/>
  <c r="Z47" i="52" a="1"/>
  <c r="Z60" i="54" a="1"/>
  <c r="AA35" i="53" a="1"/>
  <c r="H73" i="51" a="1"/>
  <c r="A4" i="19" a="1"/>
  <c r="Z25" i="49" a="1"/>
  <c r="Y17" i="53" a="1"/>
  <c r="AA35" i="51" a="1"/>
  <c r="Z34" i="14" a="1"/>
  <c r="Z44" i="14" a="1"/>
  <c r="AA15" i="54" a="1"/>
  <c r="AA72" i="53" a="1"/>
  <c r="B12" i="56" a="1"/>
  <c r="H72" i="51" a="1"/>
  <c r="AA21" i="49" a="1"/>
  <c r="C20" i="57" a="1"/>
  <c r="Y37" i="43" a="1"/>
  <c r="Z77" i="14" a="1"/>
  <c r="Y56" i="53" a="1"/>
  <c r="B13" i="58" a="1"/>
  <c r="Y53" i="54" a="1"/>
  <c r="AA79" i="14" a="1"/>
  <c r="Y23" i="14" a="1"/>
  <c r="E22" i="50" a="1"/>
  <c r="Z15" i="52" a="1"/>
  <c r="Y30" i="43" a="1"/>
  <c r="E12" i="5" a="1"/>
  <c r="AA15" i="51" a="1"/>
  <c r="F20" i="57" a="1"/>
  <c r="Z50" i="53" a="1"/>
  <c r="AD23" i="53" a="1"/>
  <c r="AA85" i="14" a="1"/>
  <c r="Z72" i="51" a="1"/>
  <c r="H70" i="43" a="1"/>
  <c r="Z20" i="14" a="1"/>
  <c r="AA46" i="49" a="1"/>
  <c r="Z39" i="54" a="1"/>
  <c r="Z28" i="53" a="1"/>
  <c r="Z84" i="14" a="1"/>
  <c r="AA12" i="53" a="1"/>
  <c r="AA54" i="14" a="1"/>
  <c r="C20" i="55" a="1"/>
  <c r="F14" i="58" a="1"/>
  <c r="H82" i="52" a="1"/>
  <c r="Y21" i="43" a="1"/>
  <c r="AA37" i="51" a="1"/>
  <c r="Y80" i="54" a="1"/>
  <c r="AA80" i="54" a="1"/>
  <c r="Y12" i="52" a="1"/>
  <c r="E9" i="58" a="1"/>
  <c r="Z25" i="14" a="1"/>
  <c r="Z30" i="51" a="1"/>
  <c r="Z21" i="43" a="1"/>
  <c r="Z60" i="53" a="1"/>
  <c r="Y16" i="14" a="1"/>
  <c r="Z17" i="54" a="1"/>
  <c r="AA17" i="54" a="1"/>
  <c r="AA37" i="53" a="1"/>
  <c r="AA49" i="43" a="1"/>
  <c r="H74" i="53" a="1"/>
  <c r="F20" i="50" a="1"/>
  <c r="Z53" i="54" a="1"/>
  <c r="Y60" i="51" a="1"/>
  <c r="Z51" i="54" a="1"/>
  <c r="AA11" i="53" a="1"/>
  <c r="Z43" i="51" a="1"/>
  <c r="Y29" i="53" a="1"/>
  <c r="E14" i="57" a="1"/>
  <c r="Z58" i="52" a="1"/>
  <c r="AA34" i="14" a="1"/>
  <c r="Z69" i="54" a="1"/>
  <c r="AA76" i="14" a="1"/>
  <c r="Z73" i="51" a="1"/>
  <c r="Z35" i="14" a="1"/>
  <c r="F16" i="58" a="1"/>
  <c r="Z56" i="51" a="1"/>
  <c r="AA14" i="54" a="1"/>
  <c r="Y19" i="49" a="1"/>
  <c r="Z37" i="49" a="1"/>
  <c r="AA33" i="43" a="1"/>
  <c r="AA73" i="52" a="1"/>
  <c r="AA50" i="53" a="1"/>
  <c r="Z57" i="14" a="1"/>
  <c r="Y48" i="49" a="1"/>
  <c r="B12" i="58" a="1"/>
  <c r="Z59" i="51" a="1"/>
  <c r="H78" i="14" a="1"/>
  <c r="Y12" i="54" a="1"/>
  <c r="AA74" i="53" a="1"/>
  <c r="Y74" i="51" a="1"/>
  <c r="H85" i="54" a="1"/>
  <c r="Z56" i="54" a="1"/>
  <c r="Z23" i="43" a="1"/>
  <c r="J4" i="53" a="1"/>
  <c r="Y80" i="53" a="1"/>
  <c r="Z41" i="14" a="1"/>
  <c r="Y50" i="52" a="1"/>
  <c r="E20" i="58" a="1"/>
  <c r="Z59" i="54" a="1"/>
  <c r="Z33" i="43" a="1"/>
  <c r="E8" i="50" a="1"/>
  <c r="H84" i="54" a="1"/>
  <c r="B25" i="5" a="1"/>
  <c r="Z35" i="49" a="1"/>
  <c r="AD27" i="43" a="1"/>
  <c r="Z18" i="43" a="1"/>
  <c r="F23" i="50" a="1"/>
  <c r="C7" i="19" a="1"/>
  <c r="A36" i="17" a="1"/>
  <c r="H76" i="52" a="1"/>
  <c r="AA84" i="49" a="1"/>
  <c r="H78" i="43" a="1"/>
  <c r="Y13" i="54" a="1"/>
  <c r="E15" i="57" a="1"/>
  <c r="Y57" i="43" a="1"/>
  <c r="C21" i="5" a="1"/>
  <c r="Z76" i="53" a="1"/>
  <c r="Y75" i="54" a="1"/>
  <c r="Z17" i="49" a="1"/>
  <c r="Y23" i="51" a="1"/>
  <c r="Z43" i="53" a="1"/>
  <c r="Y48" i="14" a="1"/>
  <c r="Z41" i="52" a="1"/>
  <c r="E20" i="5" a="1"/>
  <c r="H76" i="51" a="1"/>
  <c r="AA84" i="43" a="1"/>
  <c r="Z23" i="49" a="1"/>
  <c r="F20" i="55" a="1"/>
  <c r="AA51" i="43" a="1"/>
  <c r="Z55" i="49" a="1"/>
  <c r="H76" i="54" a="1"/>
  <c r="C11" i="55" a="1"/>
  <c r="G3" i="5" a="1"/>
  <c r="AA39" i="43" a="1"/>
  <c r="Z80" i="54" a="1"/>
  <c r="H78" i="54" a="1"/>
  <c r="B22" i="57" a="1"/>
  <c r="F24" i="57" a="1"/>
  <c r="Z13" i="51" a="1"/>
  <c r="Z57" i="54" a="1"/>
  <c r="Z18" i="54" a="1"/>
  <c r="C15" i="5" a="1"/>
  <c r="E16" i="55" a="1"/>
  <c r="F3" i="19" a="1"/>
  <c r="Z34" i="54" a="1"/>
  <c r="Y75" i="53" a="1"/>
  <c r="AA56" i="43" a="1"/>
  <c r="A31" i="17" a="1"/>
  <c r="Y76" i="54" a="1"/>
  <c r="C25" i="56" a="1"/>
  <c r="B22" i="5" a="1"/>
  <c r="AA31" i="54" a="1"/>
  <c r="Z84" i="52" a="1"/>
  <c r="Y27" i="14" a="1"/>
  <c r="C13" i="50" a="1"/>
  <c r="H71" i="51" a="1"/>
  <c r="F23" i="57" a="1"/>
  <c r="G4" i="19" a="1"/>
  <c r="AA52" i="52" a="1"/>
  <c r="AA17" i="43" a="1"/>
  <c r="H71" i="54" a="1"/>
  <c r="J4" i="54" a="1"/>
  <c r="F12" i="55" a="1"/>
  <c r="Z52" i="54" a="1"/>
  <c r="AA42" i="52" a="1"/>
  <c r="AA28" i="14" a="1"/>
  <c r="Z49" i="52" a="1"/>
  <c r="AA16" i="53" a="1"/>
  <c r="F13" i="56" a="1"/>
  <c r="B15" i="50" a="1"/>
  <c r="Y47" i="14" a="1"/>
  <c r="AA78" i="52" a="1"/>
  <c r="E23" i="57" a="1"/>
  <c r="Z23" i="51" a="1"/>
  <c r="Z50" i="43" a="1"/>
  <c r="C16" i="56" a="1"/>
  <c r="Z28" i="52" a="1"/>
  <c r="Z52" i="49" a="1"/>
  <c r="AA32" i="14" a="1"/>
  <c r="Y9" i="14" a="1"/>
  <c r="AA47" i="53" a="1"/>
  <c r="H71" i="49" a="1"/>
  <c r="E20" i="56" a="1"/>
  <c r="Y74" i="52" a="1"/>
  <c r="AD27" i="51" a="1"/>
  <c r="Z55" i="53" a="1"/>
  <c r="Y28" i="51" a="1"/>
  <c r="Y34" i="51" a="1"/>
  <c r="Z49" i="43" a="1"/>
  <c r="Z12" i="53" a="1"/>
  <c r="AA40" i="54" a="1"/>
  <c r="Y58" i="43" a="1"/>
  <c r="F11" i="50" a="1"/>
  <c r="Z75" i="52" a="1"/>
  <c r="AA22" i="43" a="1"/>
  <c r="AD23" i="52" a="1"/>
  <c r="AA57" i="52" a="1"/>
  <c r="AA77" i="53" a="1"/>
  <c r="Y84" i="53" a="1"/>
  <c r="Z9" i="14" a="1"/>
  <c r="Z59" i="52" a="1"/>
  <c r="F4" i="19" a="1"/>
  <c r="C3" i="19" a="1"/>
  <c r="AA59" i="51" a="1"/>
  <c r="Z47" i="53" a="1"/>
  <c r="AA84" i="54" a="1"/>
  <c r="B21" i="57" a="1"/>
  <c r="E12" i="58" a="1"/>
  <c r="Z54" i="54" a="1"/>
  <c r="AA54" i="49" a="1"/>
  <c r="AA58" i="43" a="1"/>
  <c r="AA10" i="52" a="1"/>
  <c r="E24" i="56" a="1"/>
  <c r="Z77" i="49" a="1"/>
  <c r="A33" i="17" a="1"/>
  <c r="Y10" i="52" a="1"/>
  <c r="Y19" i="51" a="1"/>
  <c r="Z23" i="14" a="1"/>
  <c r="A3" i="19" a="1"/>
  <c r="Y26" i="43" a="1"/>
  <c r="AA20" i="43" a="1"/>
  <c r="Y48" i="43" a="1"/>
  <c r="C9" i="56" a="1"/>
  <c r="Y57" i="49" a="1"/>
  <c r="AA60" i="14" a="1"/>
  <c r="F8" i="57" a="1"/>
  <c r="AA41" i="43" a="1"/>
  <c r="B10" i="56" a="1"/>
  <c r="Z47" i="51" a="1"/>
  <c r="Y15" i="53" a="1"/>
  <c r="Z30" i="52" a="1"/>
  <c r="Y38" i="52" a="1"/>
  <c r="Z27" i="53" a="1"/>
  <c r="B20" i="50" a="1"/>
  <c r="Z85" i="54" a="1"/>
  <c r="H73" i="43" a="1"/>
  <c r="Y30" i="14" a="1"/>
  <c r="AA36" i="49" a="1"/>
  <c r="Z37" i="14" a="1"/>
  <c r="Y32" i="49" a="1"/>
  <c r="F8" i="5" a="1"/>
  <c r="F18" i="57" a="1"/>
  <c r="Z12" i="54" a="1"/>
  <c r="Z49" i="49" a="1"/>
  <c r="H79" i="14" a="1"/>
  <c r="Y55" i="49" a="1"/>
  <c r="F12" i="50" a="1"/>
  <c r="Y46" i="49" a="1"/>
  <c r="B22" i="58" a="1"/>
  <c r="H75" i="14" a="1"/>
  <c r="Y44" i="14" a="1"/>
  <c r="B24" i="50" a="1"/>
  <c r="Z47" i="54" a="1"/>
  <c r="AA10" i="54" a="1"/>
  <c r="Z30" i="49" a="1"/>
  <c r="AA55" i="51" a="1"/>
  <c r="H83" i="52" a="1"/>
  <c r="AA82" i="52" a="1"/>
  <c r="AA23" i="43" a="1"/>
  <c r="AA19" i="54" a="1"/>
  <c r="AA57" i="54" a="1"/>
  <c r="G3" i="58" a="1"/>
  <c r="C18" i="56" a="1"/>
  <c r="Y24" i="43" a="1"/>
  <c r="Y37" i="49" a="1"/>
  <c r="Y78" i="52" a="1"/>
  <c r="AA14" i="51" a="1"/>
  <c r="H76" i="49" a="1"/>
  <c r="AA58" i="53" a="1"/>
  <c r="AA21" i="52" a="1"/>
  <c r="Y83" i="14" a="1"/>
  <c r="AA76" i="54" a="1"/>
  <c r="Z20" i="53" a="1"/>
  <c r="Z11" i="43" a="1"/>
  <c r="AA17" i="52" a="1"/>
  <c r="B15" i="57" a="1"/>
  <c r="Z33" i="53" a="1"/>
  <c r="H82" i="54" a="1"/>
  <c r="C15" i="55" a="1"/>
  <c r="Z47" i="43" a="1"/>
  <c r="H70" i="14" a="1"/>
  <c r="B19" i="5" a="1"/>
  <c r="H73" i="49" a="1"/>
  <c r="Z21" i="49" a="1"/>
  <c r="AA32" i="51" a="1"/>
  <c r="AA74" i="43" a="1"/>
  <c r="Y40" i="43" a="1"/>
  <c r="Y15" i="14" a="1"/>
  <c r="Z42" i="49" a="1"/>
  <c r="F15" i="5" a="1"/>
  <c r="AA45" i="51" a="1"/>
  <c r="H76" i="43" a="1"/>
  <c r="J4" i="51" a="1"/>
  <c r="F19" i="50" a="1"/>
  <c r="A35" i="17" a="1"/>
  <c r="AA80" i="52" a="1"/>
  <c r="F20" i="5" a="1"/>
  <c r="AA24" i="51" a="1"/>
  <c r="AA53" i="14" a="1"/>
  <c r="Z45" i="49" a="1"/>
  <c r="AA85" i="51" a="1"/>
  <c r="Z82" i="49" a="1"/>
  <c r="E15" i="50" a="1"/>
  <c r="Y54" i="14" a="1"/>
  <c r="E10" i="58" a="1"/>
  <c r="Y47" i="54" a="1"/>
  <c r="AA38" i="43" a="1"/>
  <c r="AA85" i="54" a="1"/>
  <c r="Y11" i="14" a="1"/>
  <c r="F8" i="55" a="1"/>
  <c r="AA22" i="52" a="1"/>
  <c r="B11" i="57" a="1"/>
  <c r="Z72" i="49" a="1"/>
  <c r="Z76" i="51" a="1"/>
  <c r="AA73" i="49" a="1"/>
  <c r="AA73" i="53" a="1"/>
  <c r="E15" i="5" a="1"/>
  <c r="C20" i="56" a="1"/>
  <c r="Y13" i="53" a="1"/>
  <c r="Z9" i="51" a="1"/>
  <c r="H72" i="54" a="1"/>
  <c r="Y43" i="51" a="1"/>
  <c r="Z78" i="49" a="1"/>
  <c r="AA49" i="14" a="1"/>
  <c r="E10" i="56" a="1"/>
  <c r="B20" i="58" a="1"/>
  <c r="F9" i="57" a="1"/>
  <c r="AA73" i="51" a="1"/>
  <c r="AA21" i="43" a="1"/>
  <c r="Z32" i="54" a="1"/>
  <c r="C10" i="5" a="1"/>
  <c r="AA13" i="51" a="1"/>
  <c r="AA58" i="52" a="1"/>
  <c r="AA55" i="53" a="1"/>
  <c r="C14" i="58" a="1"/>
  <c r="Y49" i="14" a="1"/>
  <c r="B17" i="56" a="1"/>
  <c r="Z46" i="53" a="1"/>
  <c r="AD27" i="49" a="1"/>
  <c r="Y34" i="14" a="1"/>
  <c r="AA15" i="14" a="1"/>
  <c r="AA82" i="49" a="1"/>
  <c r="F13" i="50" a="1"/>
  <c r="Y77" i="49" a="1"/>
  <c r="B17" i="50" a="1"/>
  <c r="AA27" i="14" a="1"/>
  <c r="H72" i="14" a="1"/>
  <c r="Z42" i="54" a="1"/>
  <c r="AA60" i="52" a="1"/>
  <c r="Z77" i="51" a="1"/>
  <c r="Y82" i="43" a="1"/>
  <c r="Y33" i="14" a="1"/>
  <c r="Z27" i="54" a="1"/>
  <c r="F17" i="58" a="1"/>
  <c r="Z70" i="53" a="1"/>
  <c r="B22" i="55" a="1"/>
  <c r="Z43" i="52" a="1"/>
  <c r="Y24" i="51" a="1"/>
  <c r="AA33" i="54" a="1"/>
  <c r="AA43" i="52" a="1"/>
  <c r="AA14" i="14" a="1"/>
  <c r="Z24" i="54" a="1"/>
  <c r="Y9" i="54" a="1"/>
  <c r="Z25" i="43" a="1"/>
  <c r="F23" i="55" a="1"/>
  <c r="A6" i="19" a="1"/>
  <c r="AA24" i="52" a="1"/>
  <c r="AA72" i="54" a="1"/>
  <c r="Z21" i="51" a="1"/>
  <c r="AA37" i="49" a="1"/>
  <c r="AA48" i="53" a="1"/>
  <c r="B17" i="58" a="1"/>
  <c r="AA83" i="49" a="1"/>
  <c r="B17" i="55" a="1"/>
  <c r="AA73" i="43" a="1"/>
  <c r="Y11" i="54" a="1"/>
  <c r="Y75" i="49" a="1"/>
  <c r="Z11" i="49" a="1"/>
  <c r="B24" i="55" a="1"/>
  <c r="C18" i="58" a="1"/>
  <c r="Z50" i="51" a="1"/>
  <c r="E23" i="5" a="1"/>
  <c r="AA50" i="52" a="1"/>
  <c r="Z78" i="14" a="1"/>
  <c r="AD23" i="14" a="1"/>
  <c r="H80" i="53" a="1"/>
  <c r="H74" i="14" a="1"/>
  <c r="C21" i="57" a="1"/>
  <c r="Z30" i="14" a="1"/>
  <c r="AA30" i="43" a="1"/>
  <c r="E13" i="5" a="1"/>
  <c r="Y15" i="43" a="1"/>
  <c r="AA17" i="14" a="1"/>
  <c r="Y15" i="54" a="1"/>
  <c r="Y48" i="53" a="1"/>
  <c r="AA49" i="49" a="1"/>
  <c r="Z82" i="54" a="1"/>
  <c r="AA57" i="14" a="1"/>
  <c r="E17" i="56" a="1"/>
  <c r="Z51" i="43" a="1"/>
  <c r="AA27" i="51" a="1"/>
  <c r="AA75" i="51" a="1"/>
  <c r="H79" i="49" a="1"/>
  <c r="Y23" i="49" a="1"/>
  <c r="Z79" i="14" a="1"/>
  <c r="Z83" i="14" a="1"/>
  <c r="AA78" i="51" a="1"/>
  <c r="Y79" i="53" a="1"/>
  <c r="C24" i="56" a="1"/>
  <c r="AA14" i="52" a="1"/>
  <c r="Y77" i="52" a="1"/>
  <c r="AA34" i="52" a="1"/>
  <c r="Y24" i="14" a="1"/>
  <c r="Z36" i="51" a="1"/>
  <c r="AA77" i="49" a="1"/>
  <c r="Y38" i="51" a="1"/>
  <c r="AA13" i="53" a="1"/>
  <c r="Y35" i="53" a="1"/>
  <c r="C24" i="55" a="1"/>
  <c r="Y37" i="53" a="1"/>
  <c r="Y82" i="14" a="1"/>
  <c r="C16" i="5" a="1"/>
  <c r="F18" i="56" a="1"/>
  <c r="Z40" i="14" a="1"/>
  <c r="AA76" i="53" a="1"/>
  <c r="AA15" i="43" a="1"/>
  <c r="AA56" i="14" a="1"/>
  <c r="F7" i="19" a="1"/>
  <c r="Z15" i="53" a="1"/>
  <c r="Z46" i="49" a="1"/>
  <c r="AA81" i="51" a="1"/>
  <c r="AA72" i="51" a="1"/>
  <c r="Z29" i="54" a="1"/>
  <c r="B8" i="50" a="1"/>
  <c r="Y50" i="14" a="1"/>
  <c r="H81" i="43" a="1"/>
  <c r="Z70" i="54" a="1"/>
  <c r="AA81" i="49" a="1"/>
  <c r="Y16" i="49" a="1"/>
  <c r="AA33" i="14" a="1"/>
  <c r="AA83" i="53" a="1"/>
  <c r="C17" i="56" a="1"/>
  <c r="Y32" i="52" a="1"/>
  <c r="AA38" i="53" a="1"/>
  <c r="Y54" i="51" a="1"/>
  <c r="Y28" i="43" a="1"/>
  <c r="AA70" i="14" a="1"/>
  <c r="Z42" i="14" a="1"/>
  <c r="C10" i="56" a="1"/>
  <c r="H77" i="54" a="1"/>
  <c r="Y85" i="54" a="1"/>
  <c r="AA36" i="14" a="1"/>
  <c r="Z82" i="43" a="1"/>
  <c r="Z18" i="53" a="1"/>
  <c r="Y21" i="49" a="1"/>
  <c r="AA78" i="14" a="1"/>
  <c r="AA10" i="51" a="1"/>
  <c r="AA31" i="49" a="1"/>
  <c r="AA14" i="53" a="1"/>
  <c r="AA26" i="54" a="1"/>
  <c r="Z10" i="52" a="1"/>
  <c r="E4" i="19" a="1"/>
  <c r="E13" i="56" a="1"/>
  <c r="Y47" i="49" a="1"/>
  <c r="H69" i="14" a="1"/>
  <c r="Y12" i="49" a="1"/>
  <c r="Y59" i="43" a="1"/>
  <c r="C15" i="57" a="1"/>
  <c r="C17" i="50" a="1"/>
  <c r="Z75" i="43" a="1"/>
  <c r="AA51" i="49" a="1"/>
  <c r="Z44" i="43" a="1"/>
  <c r="AA23" i="52" a="1"/>
  <c r="Y59" i="49" a="1"/>
  <c r="C23" i="58" a="1"/>
  <c r="F24" i="55" a="1"/>
  <c r="E12" i="57" a="1"/>
  <c r="AA22" i="53" a="1"/>
  <c r="AA46" i="51" a="1"/>
  <c r="Y31" i="43" a="1"/>
  <c r="Y34" i="54" a="1"/>
  <c r="Y18" i="53" a="1"/>
  <c r="F13" i="57" a="1"/>
  <c r="C16" i="50" a="1"/>
  <c r="E8" i="55" a="1"/>
  <c r="AA52" i="53" a="1"/>
  <c r="Y83" i="53" a="1"/>
  <c r="C22" i="58" a="1"/>
  <c r="Y22" i="52" a="1"/>
  <c r="Y55" i="54" a="1"/>
  <c r="E9" i="50" a="1"/>
  <c r="Y19" i="53" a="1"/>
  <c r="Y82" i="51" a="1"/>
  <c r="H77" i="14" a="1"/>
  <c r="H84" i="52" a="1"/>
  <c r="C8" i="56" a="1"/>
  <c r="AA80" i="43" a="1"/>
  <c r="B11" i="55" a="1"/>
  <c r="Y34" i="43" a="1"/>
  <c r="AA79" i="51" a="1"/>
  <c r="AA53" i="49" a="1"/>
  <c r="Z53" i="51" a="1"/>
  <c r="C21" i="50" a="1"/>
  <c r="Z85" i="52" a="1"/>
  <c r="E14" i="56" a="1"/>
  <c r="AA50" i="43" a="1"/>
  <c r="Z17" i="53" a="1"/>
  <c r="F17" i="57" a="1"/>
  <c r="Z41" i="43" a="1"/>
  <c r="Y58" i="53" a="1"/>
  <c r="Z20" i="52" a="1"/>
  <c r="E18" i="57" a="1"/>
  <c r="E9" i="55" a="1"/>
  <c r="A37" i="17" a="1"/>
  <c r="Y54" i="49" a="1"/>
  <c r="F8" i="19" a="1"/>
  <c r="E24" i="58" a="1"/>
  <c r="B8" i="56" a="1"/>
  <c r="E17" i="50" a="1"/>
  <c r="AA51" i="51" a="1"/>
  <c r="Y57" i="53" a="1"/>
  <c r="Z19" i="53" a="1"/>
  <c r="Z46" i="54" a="1"/>
  <c r="Z48" i="52" a="1"/>
  <c r="Z41" i="54" a="1"/>
  <c r="AA19" i="43" a="1"/>
  <c r="Y74" i="14" a="1"/>
  <c r="H74" i="52" a="1"/>
  <c r="Y41" i="51" a="1"/>
  <c r="E14" i="5" a="1"/>
  <c r="AA26" i="52" a="1"/>
  <c r="C24" i="58" a="1"/>
  <c r="Y13" i="43" a="1"/>
  <c r="AD27" i="54" a="1"/>
  <c r="Z40" i="51" a="1"/>
  <c r="AA9" i="14" a="1"/>
  <c r="Y60" i="53" a="1"/>
  <c r="Z20" i="51" a="1"/>
  <c r="Y75" i="43" a="1"/>
  <c r="B23" i="50" a="1"/>
  <c r="Y85" i="51" a="1"/>
  <c r="C22" i="50" a="1"/>
  <c r="AA59" i="49" a="1"/>
  <c r="Z16" i="49" a="1"/>
  <c r="AA75" i="53" a="1"/>
  <c r="Z40" i="43" a="1"/>
  <c r="AA59" i="54" a="1"/>
  <c r="H75" i="54" a="1"/>
  <c r="Y21" i="14" a="1"/>
  <c r="Y30" i="54" a="1"/>
  <c r="Z19" i="54" a="1"/>
  <c r="Y74" i="43" a="1"/>
  <c r="C19" i="55" a="1"/>
  <c r="Z28" i="54" a="1"/>
  <c r="Z10" i="54" a="1"/>
  <c r="Z9" i="54" a="1"/>
  <c r="Z45" i="51" a="1"/>
  <c r="AA69" i="51" a="1"/>
  <c r="J4" i="14" a="1"/>
  <c r="Z56" i="52" a="1"/>
  <c r="H78" i="52" a="1"/>
  <c r="AA82" i="14" a="1"/>
  <c r="AA53" i="43" a="1"/>
  <c r="Z26" i="53" a="1"/>
  <c r="Y77" i="51" a="1"/>
  <c r="Z32" i="14" a="1"/>
  <c r="Y31" i="49" a="1"/>
  <c r="Y53" i="49" a="1"/>
  <c r="Z55" i="54" a="1"/>
  <c r="F19" i="57" a="1"/>
  <c r="AA32" i="54" a="1"/>
  <c r="AA31" i="51" a="1"/>
  <c r="AA81" i="14" a="1"/>
  <c r="F25" i="5" a="1"/>
  <c r="AA58" i="54" a="1"/>
  <c r="Z12" i="52" a="1"/>
  <c r="Y55" i="52" a="1"/>
  <c r="Y12" i="51" a="1"/>
  <c r="Y41" i="43" a="1"/>
  <c r="Y31" i="14" a="1"/>
  <c r="AA79" i="49" a="1"/>
  <c r="H81" i="53" a="1"/>
  <c r="Y42" i="14" a="1"/>
  <c r="Z57" i="52" a="1"/>
  <c r="H84" i="43" a="1"/>
  <c r="AA41" i="14" a="1"/>
  <c r="AA77" i="43" a="1"/>
  <c r="Y12" i="43" a="1"/>
  <c r="AA60" i="54" a="1"/>
  <c r="Z29" i="43" a="1"/>
  <c r="Y35" i="43" a="1"/>
  <c r="AA39" i="52" a="1"/>
  <c r="H85" i="14" a="1"/>
  <c r="Y46" i="53" a="1"/>
  <c r="E11" i="58" a="1"/>
  <c r="H83" i="51" a="1"/>
  <c r="Y48" i="54" a="1"/>
  <c r="Z31" i="53" a="1"/>
  <c r="E25" i="58" a="1"/>
  <c r="Z72" i="43" a="1"/>
  <c r="Y34" i="52" a="1"/>
  <c r="Z37" i="51" a="1"/>
  <c r="Y45" i="53" a="1"/>
  <c r="H81" i="14" a="1"/>
  <c r="Z84" i="54" a="1"/>
  <c r="A25" i="17" a="1"/>
  <c r="AA75" i="43" a="1"/>
  <c r="Z37" i="53" a="1"/>
  <c r="Z37" i="43" a="1"/>
  <c r="AA12" i="52" a="1"/>
  <c r="AA38" i="49" a="1"/>
  <c r="F13" i="58" a="1"/>
  <c r="AA19" i="53" a="1"/>
  <c r="Y41" i="54" a="1"/>
  <c r="Y33" i="51" a="1"/>
  <c r="Y77" i="54" a="1"/>
  <c r="B15" i="55" a="1"/>
  <c r="Y78" i="53" a="1"/>
  <c r="Y40" i="53" a="1"/>
  <c r="Z58" i="53" a="1"/>
  <c r="AA29" i="51" a="1"/>
  <c r="AA38" i="52" a="1"/>
  <c r="Z76" i="43" a="1"/>
  <c r="Y31" i="51" a="1"/>
  <c r="AA11" i="54" a="1"/>
  <c r="F22" i="58" a="1"/>
  <c r="Z37" i="52" a="1"/>
  <c r="Y74" i="53" a="1"/>
  <c r="Y74" i="54" a="1"/>
  <c r="E15" i="56" a="1"/>
  <c r="F23" i="58" a="1"/>
  <c r="Z27" i="14" a="1"/>
  <c r="AA44" i="52" a="1"/>
  <c r="AA51" i="53" a="1"/>
  <c r="AA28" i="43" a="1"/>
  <c r="AA45" i="53" a="1"/>
  <c r="Y43" i="14" a="1"/>
  <c r="F8" i="58" a="1"/>
  <c r="F23" i="56" a="1"/>
  <c r="Y82" i="53" a="1"/>
  <c r="Y23" i="53" a="1"/>
  <c r="Y10" i="53" a="1"/>
  <c r="Y43" i="49" a="1"/>
  <c r="A38" i="17" a="1"/>
  <c r="Y51" i="51" a="1"/>
  <c r="Z57" i="49" a="1"/>
  <c r="C12" i="5" a="1"/>
  <c r="Z43" i="43" a="1"/>
  <c r="H83" i="43" a="1"/>
  <c r="Z25" i="53" a="1"/>
  <c r="C10" i="50" a="1"/>
  <c r="AA33" i="52" a="1"/>
  <c r="AD27" i="52" a="1"/>
  <c r="F17" i="50" a="1"/>
  <c r="Z19" i="14" a="1"/>
  <c r="Z76" i="49" a="1"/>
  <c r="Z77" i="52" a="1"/>
  <c r="F25" i="50" a="1"/>
  <c r="Z35" i="43" a="1"/>
  <c r="H83" i="54" a="1"/>
  <c r="Y14" i="53" a="1"/>
  <c r="Y81" i="51" a="1"/>
  <c r="Y40" i="51" a="1"/>
  <c r="C6" i="19" a="1"/>
  <c r="E18" i="5" a="1"/>
  <c r="AA70" i="53" a="1"/>
  <c r="B13" i="50" a="1"/>
  <c r="AA45" i="14" a="1"/>
  <c r="Z48" i="49" a="1"/>
  <c r="Z84" i="49" a="1"/>
  <c r="Z26" i="54" a="1"/>
  <c r="E8" i="57" a="1"/>
  <c r="Z74" i="52" a="1"/>
  <c r="AA75" i="52" a="1"/>
  <c r="H70" i="52" a="1"/>
  <c r="C8" i="57" a="1"/>
  <c r="Z11" i="54" a="1"/>
  <c r="AA39" i="54" a="1"/>
  <c r="F11" i="5" a="1"/>
  <c r="AA47" i="52" a="1"/>
  <c r="Y59" i="14" a="1"/>
  <c r="B20" i="57" a="1"/>
  <c r="F22" i="5" a="1"/>
  <c r="AA34" i="53" a="1"/>
  <c r="Y9" i="49" a="1"/>
  <c r="Y81" i="49" a="1"/>
  <c r="C4" i="19" a="1"/>
  <c r="F22" i="57" a="1"/>
  <c r="B25" i="55" a="1"/>
  <c r="Z43" i="54" a="1"/>
  <c r="AA81" i="52" a="1"/>
  <c r="AA26" i="53" a="1"/>
  <c r="AA42" i="54" a="1"/>
  <c r="AA45" i="54" a="1"/>
  <c r="F20" i="56" a="1"/>
  <c r="B10" i="58" a="1"/>
  <c r="Y44" i="51" a="1"/>
  <c r="Y80" i="14" a="1"/>
  <c r="AA19" i="14" a="1"/>
  <c r="B24" i="57" a="1"/>
  <c r="Y33" i="49" a="1"/>
  <c r="B14" i="58" a="1"/>
  <c r="AA83" i="43" a="1"/>
  <c r="Z79" i="53" a="1"/>
  <c r="Y39" i="53" a="1"/>
  <c r="AA49" i="53" a="1"/>
  <c r="AA56" i="53" a="1"/>
  <c r="AA49" i="51" a="1"/>
  <c r="F21" i="58" a="1"/>
  <c r="Y56" i="52" a="1"/>
  <c r="AA48" i="52" a="1"/>
  <c r="AA11" i="43" a="1"/>
  <c r="Y80" i="43" a="1"/>
  <c r="AA16" i="51" a="1"/>
  <c r="Y33" i="43" a="1"/>
  <c r="AA42" i="49" a="1"/>
  <c r="AA45" i="43" a="1"/>
  <c r="C11" i="50" a="1"/>
  <c r="Z31" i="51" a="1"/>
  <c r="Y41" i="53" a="1"/>
  <c r="Z13" i="43" a="1"/>
  <c r="Y34" i="49" a="1"/>
  <c r="AA52" i="54" a="1"/>
  <c r="AA27" i="49" a="1"/>
  <c r="AA49" i="52" a="1"/>
  <c r="C18" i="57" a="1"/>
  <c r="AA72" i="52" a="1"/>
  <c r="Y50" i="49" a="1"/>
  <c r="Y9" i="53" a="1"/>
  <c r="F12" i="56" a="1"/>
  <c r="AA60" i="51" a="1"/>
  <c r="Y85" i="49" a="1"/>
  <c r="Z24" i="49" a="1"/>
  <c r="Y52" i="14" a="1"/>
  <c r="H77" i="51" a="1"/>
  <c r="E12" i="55" a="1"/>
  <c r="C24" i="57" a="1"/>
  <c r="Y21" i="54" a="1"/>
  <c r="H74" i="54" a="1"/>
  <c r="H78" i="51" a="1"/>
  <c r="C19" i="56" a="1"/>
  <c r="Z73" i="54" a="1"/>
  <c r="H80" i="43" a="1"/>
  <c r="Z82" i="14" a="1"/>
  <c r="Y28" i="52" a="1"/>
  <c r="B8" i="55" a="1"/>
  <c r="AA18" i="51" a="1"/>
  <c r="Y39" i="51" a="1"/>
  <c r="B23" i="55" a="1"/>
  <c r="AA84" i="52" a="1"/>
  <c r="AA40" i="53" a="1"/>
  <c r="Z48" i="51" a="1"/>
  <c r="Y25" i="51" a="1"/>
  <c r="AA57" i="53" a="1"/>
  <c r="Z74" i="14" a="1"/>
  <c r="F10" i="56" a="1"/>
  <c r="Y19" i="52" a="1"/>
  <c r="AA29" i="14" a="1"/>
  <c r="AA76" i="43" a="1"/>
  <c r="H71" i="14" a="1"/>
  <c r="Y11" i="53" a="1"/>
  <c r="H75" i="49" a="1"/>
  <c r="F16" i="57" a="1"/>
  <c r="C25" i="5" a="1"/>
  <c r="Y58" i="54" a="1"/>
  <c r="AA52" i="51" a="1"/>
  <c r="F9" i="5" a="1"/>
  <c r="AA24" i="54" a="1"/>
  <c r="Y27" i="43" a="1"/>
  <c r="B16" i="57" a="1"/>
  <c r="Y84" i="52" a="1"/>
  <c r="AA25" i="51" a="1"/>
  <c r="Y17" i="49" a="1"/>
  <c r="AA77" i="14" a="1"/>
  <c r="Y18" i="54" a="1"/>
  <c r="Y42" i="52" a="1"/>
  <c r="Z15" i="54" a="1"/>
  <c r="Y81" i="43" a="1"/>
  <c r="C9" i="58" a="1"/>
  <c r="Z33" i="51" a="1"/>
  <c r="C18" i="55" a="1"/>
  <c r="C14" i="50" a="1"/>
  <c r="Z79" i="52" a="1"/>
  <c r="B16" i="55" a="1"/>
  <c r="AA12" i="51" a="1"/>
  <c r="Y31" i="52" a="1"/>
  <c r="Y29" i="49" a="1"/>
  <c r="Y57" i="54" a="1"/>
  <c r="Z39" i="51" a="1"/>
  <c r="AA24" i="53" a="1"/>
  <c r="Z28" i="51" a="1"/>
  <c r="Z25" i="52" a="1"/>
  <c r="AA28" i="53" a="1"/>
  <c r="Z20" i="43" a="1"/>
  <c r="E10" i="5" a="1"/>
  <c r="Y22" i="14" a="1"/>
  <c r="Y50" i="51" a="1"/>
  <c r="Y32" i="51" a="1"/>
  <c r="AA83" i="51" a="1"/>
  <c r="B12" i="5" a="1"/>
  <c r="Z10" i="43" a="1"/>
  <c r="Z49" i="14" a="1"/>
  <c r="H70" i="49" a="1"/>
  <c r="Y21" i="53" a="1"/>
  <c r="AA16" i="54" a="1"/>
  <c r="Z69" i="43" a="1"/>
  <c r="AA9" i="43" a="1"/>
  <c r="Z27" i="52" a="1"/>
  <c r="Y44" i="43" a="1"/>
  <c r="AA74" i="51" a="1"/>
  <c r="Y44" i="53" a="1"/>
  <c r="AA43" i="14" a="1"/>
  <c r="C9" i="55" a="1"/>
  <c r="H84" i="53" a="1"/>
  <c r="Y20" i="52" a="1"/>
  <c r="Z36" i="43" a="1"/>
  <c r="Y60" i="49" a="1"/>
  <c r="G3" i="50" a="1"/>
  <c r="AA44" i="14" a="1"/>
  <c r="B18" i="58" a="1"/>
  <c r="AA72" i="43" a="1"/>
  <c r="AA55" i="52" a="1"/>
  <c r="AA19" i="51" a="1"/>
  <c r="Z48" i="54" a="1"/>
  <c r="E14" i="58" a="1"/>
  <c r="E23" i="56" a="1"/>
  <c r="Z74" i="51" a="1"/>
  <c r="AA58" i="49" a="1"/>
  <c r="B8" i="5" a="1"/>
  <c r="Z29" i="51" a="1"/>
  <c r="Z14" i="43" a="1"/>
  <c r="Z58" i="49" a="1"/>
  <c r="AA28" i="49" a="1"/>
  <c r="Y24" i="52" a="1"/>
  <c r="C5" i="19" a="1"/>
  <c r="Z76" i="14" a="1"/>
  <c r="Y9" i="52" a="1"/>
  <c r="Z39" i="14" a="1"/>
  <c r="H78" i="53" a="1"/>
  <c r="AA18" i="49" a="1"/>
  <c r="AA51" i="52" a="1"/>
  <c r="AA78" i="43" a="1"/>
  <c r="F21" i="56" a="1"/>
  <c r="Z46" i="52" a="1"/>
  <c r="AA54" i="43" a="1"/>
  <c r="Y19" i="54" a="1"/>
  <c r="F25" i="55" a="1"/>
  <c r="H80" i="49" a="1"/>
  <c r="Y51" i="49" a="1"/>
  <c r="Y20" i="43" a="1"/>
  <c r="Z72" i="53" a="1"/>
  <c r="AA36" i="43" a="1"/>
  <c r="E25" i="56" a="1"/>
  <c r="D6" i="19" a="1"/>
  <c r="B24" i="58" a="1"/>
  <c r="Y16" i="43" a="1"/>
  <c r="AA77" i="54" a="1"/>
  <c r="AA57" i="51" a="1"/>
  <c r="AA22" i="51" a="1"/>
  <c r="D3" i="19" a="1"/>
  <c r="H82" i="14" a="1"/>
  <c r="AA45" i="52" a="1"/>
  <c r="C10" i="57" a="1"/>
  <c r="Z33" i="14" a="1"/>
  <c r="Z31" i="54" a="1"/>
  <c r="H76" i="14" a="1"/>
  <c r="B18" i="55" a="1"/>
  <c r="AA75" i="49" a="1"/>
  <c r="Y52" i="54" a="1"/>
  <c r="Y79" i="54" a="1"/>
  <c r="AA42" i="14" a="1"/>
  <c r="Z18" i="49" a="1"/>
  <c r="AA76" i="51" a="1"/>
  <c r="E23" i="58" a="1"/>
  <c r="H72" i="53" a="1"/>
  <c r="Z27" i="43" a="1"/>
  <c r="F12" i="5" a="1"/>
  <c r="AA41" i="51" a="1"/>
  <c r="Y45" i="52" a="1"/>
  <c r="AA85" i="52" a="1"/>
  <c r="Z42" i="52" a="1"/>
  <c r="B9" i="50" a="1"/>
  <c r="AA22" i="14" a="1"/>
  <c r="H76" i="53" a="1"/>
  <c r="AA35" i="14" a="1"/>
  <c r="Z26" i="43" a="1"/>
  <c r="AA27" i="53" a="1"/>
  <c r="B11" i="50" a="1"/>
  <c r="J4" i="49" a="1"/>
  <c r="Z15" i="14" a="1"/>
  <c r="Y42" i="43" a="1"/>
  <c r="Z12" i="43" a="1"/>
  <c r="G3" i="55" a="1"/>
  <c r="B9" i="5" a="1"/>
  <c r="Z85" i="53" a="1"/>
  <c r="H84" i="14" a="1"/>
  <c r="C13" i="55" a="1"/>
  <c r="Z29" i="14" a="1"/>
  <c r="Z43" i="49" a="1"/>
  <c r="E7" i="19" a="1"/>
  <c r="B23" i="5" a="1"/>
  <c r="Z44" i="52" a="1"/>
  <c r="Y40" i="14" a="1"/>
  <c r="F22" i="50" a="1"/>
  <c r="Z80" i="53" a="1"/>
  <c r="Z28" i="49" a="1"/>
  <c r="C8" i="5" a="1"/>
  <c r="H80" i="14" a="1"/>
  <c r="AA28" i="52" a="1"/>
  <c r="Z45" i="54" a="1"/>
  <c r="AA55" i="14" a="1"/>
  <c r="AA22" i="54" a="1"/>
  <c r="Z10" i="53" a="1"/>
  <c r="AA32" i="49" a="1"/>
  <c r="B16" i="58" a="1"/>
  <c r="Z70" i="49" a="1"/>
  <c r="C10" i="58" a="1"/>
  <c r="Z70" i="43" a="1"/>
  <c r="Z35" i="52" a="1"/>
  <c r="Q10" i="43" a="1"/>
  <c r="AA24" i="43" a="1"/>
  <c r="G7" i="19" a="1"/>
  <c r="Z14" i="51" a="1"/>
  <c r="Z41" i="51" a="1"/>
  <c r="Y14" i="52" a="1"/>
  <c r="Z15" i="51" a="1"/>
  <c r="AA79" i="54" a="1"/>
  <c r="E17" i="58" a="1"/>
  <c r="Z70" i="14" a="1"/>
  <c r="Z69" i="51" a="1"/>
  <c r="H75" i="51" a="1"/>
  <c r="Y41" i="49" a="1"/>
  <c r="H73" i="14" a="1"/>
  <c r="Z73" i="14" a="1"/>
  <c r="F21" i="5" a="1"/>
  <c r="Y33" i="52" a="1"/>
  <c r="Z59" i="49" a="1"/>
  <c r="Z58" i="43" a="1"/>
  <c r="B9" i="56" a="1"/>
  <c r="Z45" i="14" a="1"/>
  <c r="Y47" i="52" a="1"/>
  <c r="F20" i="58" a="1"/>
  <c r="Z53" i="43" a="1"/>
  <c r="E15" i="58" a="1"/>
  <c r="Y78" i="43" a="1"/>
  <c r="Z69" i="14" a="1"/>
  <c r="Z72" i="54" a="1"/>
  <c r="H70" i="53" a="1"/>
  <c r="Z54" i="53" a="1"/>
  <c r="AA46" i="14" a="1"/>
  <c r="AA60" i="43" a="1"/>
  <c r="Y84" i="14" a="1"/>
  <c r="AA35" i="43" a="1"/>
  <c r="Y25" i="49" a="1"/>
  <c r="H81" i="51" a="1"/>
  <c r="Z12" i="51" a="1"/>
  <c r="AA16" i="52" a="1"/>
  <c r="AA21" i="14" a="1"/>
  <c r="H73" i="53" a="1"/>
  <c r="B13" i="56" a="1"/>
  <c r="AA25" i="52" a="1"/>
  <c r="Z11" i="51" a="1"/>
  <c r="Z52" i="43" a="1"/>
  <c r="E9" i="57" a="1"/>
  <c r="H79" i="53" a="1"/>
  <c r="Y85" i="14" a="1"/>
  <c r="Y56" i="49" a="1"/>
  <c r="C15" i="56" a="1"/>
  <c r="Z39" i="52" a="1"/>
  <c r="AA16" i="14" a="1"/>
  <c r="C23" i="55" a="1"/>
  <c r="Y52" i="49" a="1"/>
  <c r="AA50" i="54" a="1"/>
  <c r="E17" i="57" a="1"/>
  <c r="B12" i="50" a="1"/>
  <c r="AA54" i="51" a="1"/>
  <c r="Y20" i="14" a="1"/>
  <c r="A23" i="17" a="1"/>
  <c r="Y28" i="49" a="1"/>
  <c r="Y80" i="51" a="1"/>
  <c r="AA23" i="53" a="1"/>
  <c r="F9" i="50" a="1"/>
  <c r="Y46" i="54" a="1"/>
  <c r="B8" i="58" a="1"/>
  <c r="E19" i="58" a="1"/>
  <c r="Y38" i="14" a="1"/>
  <c r="C13" i="57" a="1"/>
  <c r="Z30" i="54" a="1"/>
  <c r="C15" i="58" a="1"/>
  <c r="Y22" i="49" a="1"/>
  <c r="AA36" i="53" a="1"/>
  <c r="AA59" i="52" a="1"/>
  <c r="F23" i="5" a="1"/>
  <c r="AA49" i="54" a="1"/>
  <c r="AA29" i="52" a="1"/>
  <c r="E22" i="58" a="1"/>
  <c r="AA85" i="43" a="1"/>
  <c r="E22" i="57" a="1"/>
  <c r="Z22" i="51" a="1"/>
  <c r="AA70" i="49" a="1"/>
  <c r="Y29" i="54" a="1"/>
  <c r="AA32" i="53" a="1"/>
  <c r="E8" i="19" a="1"/>
  <c r="Z32" i="53" a="1"/>
  <c r="Y17" i="43" a="1"/>
  <c r="C22" i="55" a="1"/>
  <c r="H82" i="53" a="1"/>
  <c r="Y25" i="53" a="1"/>
  <c r="C21" i="55" a="1"/>
  <c r="Z34" i="49" a="1"/>
  <c r="AA46" i="52" a="1"/>
  <c r="Z85" i="49" a="1"/>
  <c r="Z85" i="14" a="1"/>
  <c r="AA79" i="43" a="1"/>
  <c r="AA56" i="49" a="1"/>
  <c r="AA48" i="43" a="1"/>
  <c r="AA25" i="53" a="1"/>
  <c r="Y11" i="49" a="1"/>
  <c r="Z22" i="43" a="1"/>
  <c r="AA56" i="54" a="1"/>
  <c r="Y25" i="54" a="1"/>
  <c r="Z26" i="51" a="1"/>
  <c r="Y53" i="51" a="1"/>
  <c r="F15" i="55" a="1"/>
  <c r="F19" i="5" a="1"/>
  <c r="Z41" i="49" a="1"/>
  <c r="Z55" i="14" a="1"/>
  <c r="B21" i="56" a="1"/>
  <c r="E16" i="50" a="1"/>
  <c r="Y12" i="53" a="1"/>
  <c r="AA35" i="49" a="1"/>
  <c r="Y15" i="51" a="1"/>
  <c r="E18" i="55" a="1"/>
  <c r="Y43" i="52" a="1"/>
  <c r="C16" i="55" a="1"/>
  <c r="E18" i="56" a="1"/>
  <c r="AA30" i="49" a="1"/>
  <c r="F18" i="55" a="1"/>
  <c r="C16" i="57" a="1"/>
  <c r="AA78" i="53" a="1"/>
  <c r="Y29" i="14" a="1"/>
  <c r="Z14" i="14" a="1"/>
  <c r="C23" i="57" a="1"/>
  <c r="Y52" i="52" a="1"/>
  <c r="B19" i="50" a="1"/>
  <c r="AA46" i="43" a="1"/>
  <c r="Z30" i="53" a="1"/>
  <c r="AA30" i="51" a="1"/>
  <c r="E12" i="50" a="1"/>
  <c r="AA56" i="52" a="1"/>
  <c r="Y9" i="43" a="1"/>
  <c r="AA37" i="52" a="1"/>
  <c r="Z73" i="52" a="1"/>
  <c r="Z13" i="53" a="1"/>
  <c r="Z77" i="53" a="1"/>
  <c r="Y35" i="49" a="1"/>
  <c r="AA85" i="49" a="1"/>
  <c r="AA12" i="43" a="1"/>
  <c r="AA72" i="49" a="1"/>
  <c r="E16" i="56" a="1"/>
  <c r="Z56" i="53" a="1"/>
  <c r="Y19" i="14" a="1"/>
  <c r="Y26" i="49" a="1"/>
  <c r="Z19" i="51" a="1"/>
  <c r="AA50" i="51" a="1"/>
  <c r="AA39" i="49" a="1"/>
  <c r="Y59" i="53" a="1"/>
  <c r="Y11" i="51" a="1"/>
  <c r="Y74" i="49" a="1"/>
  <c r="E22" i="5" a="1"/>
  <c r="A26" i="17" a="1"/>
  <c r="Z19" i="49" a="1"/>
  <c r="AA12" i="54" a="1"/>
  <c r="Y78" i="14" a="1"/>
  <c r="Z58" i="14" a="1"/>
  <c r="G3" i="57" a="1"/>
  <c r="Z18" i="14" a="1"/>
  <c r="C21" i="56" a="1"/>
  <c r="AA41" i="49" a="1"/>
  <c r="A34" i="17" a="1"/>
  <c r="C13" i="56" a="1"/>
  <c r="Y37" i="51" a="1"/>
  <c r="C14" i="55" a="1"/>
  <c r="Y22" i="54" a="1"/>
  <c r="Z36" i="52" a="1"/>
  <c r="Y84" i="43" a="1"/>
  <c r="F25" i="58" a="1"/>
  <c r="H70" i="51" a="1"/>
  <c r="C25" i="58" a="1"/>
  <c r="H85" i="52" a="1"/>
  <c r="Y27" i="49" a="1"/>
  <c r="Z35" i="53" a="1"/>
  <c r="C22" i="5" a="1"/>
  <c r="Z34" i="51" a="1"/>
  <c r="Y58" i="52" a="1"/>
  <c r="AA21" i="54" a="1"/>
  <c r="Z53" i="52" a="1"/>
  <c r="B19" i="56" a="1"/>
  <c r="Z48" i="14" a="1"/>
  <c r="Z22" i="14" a="1"/>
  <c r="Z36" i="53" a="1"/>
  <c r="Y54" i="53" a="1"/>
  <c r="E24" i="50" a="1"/>
  <c r="AA46" i="54" a="1"/>
  <c r="Y78" i="51" a="1"/>
  <c r="Y41" i="14" a="1"/>
  <c r="F14" i="56" a="1"/>
  <c r="F14" i="50" a="1"/>
  <c r="H82" i="43" a="1"/>
  <c r="Y49" i="49" a="1"/>
  <c r="E13" i="50" a="1"/>
  <c r="H71" i="53" a="1"/>
  <c r="AA82" i="43" a="1"/>
  <c r="B14" i="50" a="1"/>
  <c r="E9" i="56" a="1"/>
  <c r="B16" i="56" a="1"/>
  <c r="C11" i="57" a="1"/>
  <c r="AA11" i="49" a="1"/>
  <c r="Z21" i="14" a="1"/>
  <c r="Y46" i="14" a="1"/>
  <c r="Y85" i="53" a="1"/>
  <c r="Z44" i="53" a="1"/>
  <c r="Y13" i="49" a="1"/>
  <c r="E25" i="5" a="1"/>
  <c r="AA44" i="51" a="1"/>
  <c r="Y21" i="51" a="1"/>
  <c r="Y18" i="51" a="1"/>
  <c r="Y36" i="14" a="1"/>
  <c r="AA52" i="49" a="1"/>
  <c r="E12" i="56" a="1"/>
  <c r="AA11" i="52" a="1"/>
  <c r="C17" i="57" a="1"/>
  <c r="Z9" i="52" a="1"/>
  <c r="H74" i="51" a="1"/>
  <c r="F22" i="55" a="1"/>
  <c r="Y21" i="52" a="1"/>
  <c r="E17" i="5" a="1"/>
  <c r="C12" i="58" a="1"/>
  <c r="Y40" i="52" a="1"/>
  <c r="B11" i="5" a="1"/>
  <c r="AA31" i="43" a="1"/>
  <c r="AA23" i="51" a="1"/>
  <c r="F24" i="50" a="1"/>
  <c r="AA20" i="51" a="1"/>
  <c r="H77" i="53" a="1"/>
  <c r="AA78" i="49" a="1"/>
  <c r="C12" i="57" a="1"/>
  <c r="Y29" i="43" a="1"/>
  <c r="AA44" i="54" a="1"/>
  <c r="AA10" i="43" a="1"/>
  <c r="Y32" i="53" a="1"/>
  <c r="AA48" i="14" a="1"/>
  <c r="C19" i="58" a="1"/>
  <c r="Z70" i="51" a="1"/>
  <c r="Y18" i="49" a="1"/>
  <c r="D8" i="19" a="1"/>
  <c r="Y55" i="51" a="1"/>
  <c r="Z16" i="53" a="1"/>
  <c r="B19" i="58" a="1"/>
  <c r="Y52" i="43" a="1"/>
  <c r="Y30" i="53" a="1"/>
  <c r="C17" i="58" a="1"/>
  <c r="Y84" i="49" a="1"/>
  <c r="Z49" i="51" a="1"/>
  <c r="AA48" i="49" a="1"/>
  <c r="Z59" i="53" a="1"/>
  <c r="B12" i="55" a="1"/>
  <c r="Z25" i="54" a="1"/>
  <c r="Y53" i="43" a="1"/>
  <c r="AA76" i="52" a="1"/>
  <c r="Y17" i="54" a="1"/>
  <c r="F13" i="55" a="1"/>
  <c r="B18" i="56" a="1"/>
  <c r="C9" i="57" a="1"/>
  <c r="AA12" i="14" a="1"/>
  <c r="H72" i="43" a="1"/>
  <c r="Y14" i="43" a="1"/>
  <c r="C20" i="50" a="1"/>
  <c r="AA60" i="49" a="1"/>
  <c r="Z34" i="43" a="1"/>
  <c r="Z51" i="51" a="1"/>
  <c r="C14" i="5" a="1"/>
  <c r="B12" i="57" a="1"/>
  <c r="F15" i="50" a="1"/>
  <c r="H69" i="52" a="1"/>
  <c r="E22" i="56" a="1"/>
  <c r="Z48" i="53" a="1"/>
  <c r="Y23" i="54" a="1"/>
  <c r="B21" i="5" a="1"/>
  <c r="AA52" i="43" a="1"/>
  <c r="Y56" i="43" a="1"/>
  <c r="F11" i="57" a="1"/>
  <c r="AA33" i="53" a="1"/>
  <c r="C22" i="57" a="1"/>
  <c r="AA27" i="54" a="1"/>
  <c r="H73" i="54" a="1"/>
  <c r="Z51" i="52" a="1"/>
  <c r="F9" i="55" a="1"/>
  <c r="Z40" i="54" a="1"/>
  <c r="AA29" i="43" a="1"/>
  <c r="H83" i="53" a="1"/>
  <c r="Z23" i="52" a="1"/>
  <c r="Y25" i="14" a="1"/>
  <c r="AA13" i="54" a="1"/>
  <c r="B10" i="57" a="1"/>
  <c r="Z50" i="14" a="1"/>
  <c r="AA13" i="52" a="1"/>
  <c r="Y79" i="52" a="1"/>
  <c r="AA74" i="54" a="1"/>
  <c r="F16" i="55" a="1"/>
  <c r="Z14" i="53" a="1"/>
  <c r="Z46" i="51" a="1"/>
  <c r="F19" i="55" a="1"/>
  <c r="Z24" i="14" a="1"/>
  <c r="AA84" i="14" a="1"/>
  <c r="E8" i="5" a="1"/>
  <c r="F22" i="56" a="1"/>
  <c r="Y51" i="54" a="1"/>
  <c r="Z15" i="43" a="1"/>
  <c r="Z74" i="54" a="1"/>
  <c r="E25" i="57" a="1"/>
  <c r="E25" i="57" l="1"/>
  <c r="Z74" i="54"/>
  <c r="Z15" i="43"/>
  <c r="Y51" i="54"/>
  <c r="F22" i="56"/>
  <c r="E8" i="5"/>
  <c r="AA84" i="14"/>
  <c r="Z24" i="14"/>
  <c r="F19" i="55"/>
  <c r="Z46" i="51"/>
  <c r="Z14" i="53"/>
  <c r="F16" i="55"/>
  <c r="AA74" i="54"/>
  <c r="Y79" i="52"/>
  <c r="AA13" i="52"/>
  <c r="Z50" i="14"/>
  <c r="B10" i="57"/>
  <c r="AA13" i="54"/>
  <c r="Y25" i="14"/>
  <c r="Z23" i="52"/>
  <c r="H83" i="53"/>
  <c r="AA29" i="43"/>
  <c r="Z40" i="54"/>
  <c r="F9" i="55"/>
  <c r="Z51" i="52"/>
  <c r="H73" i="54"/>
  <c r="AA27" i="54"/>
  <c r="C22" i="57"/>
  <c r="AA33" i="53"/>
  <c r="F11" i="57"/>
  <c r="Y56" i="43"/>
  <c r="AA52" i="43"/>
  <c r="B21" i="5"/>
  <c r="Y23" i="54"/>
  <c r="Z48" i="53"/>
  <c r="E22" i="56"/>
  <c r="H69" i="52"/>
  <c r="F15" i="50"/>
  <c r="B12" i="57"/>
  <c r="C14" i="5"/>
  <c r="Z51" i="51"/>
  <c r="Z34" i="43"/>
  <c r="AA60" i="49"/>
  <c r="C20" i="50"/>
  <c r="Y14" i="43"/>
  <c r="H72" i="43"/>
  <c r="AA12" i="14"/>
  <c r="C9" i="57"/>
  <c r="B18" i="56"/>
  <c r="F13" i="55"/>
  <c r="Y17" i="54"/>
  <c r="AA76" i="52"/>
  <c r="Y53" i="43"/>
  <c r="Z25" i="54"/>
  <c r="B12" i="55"/>
  <c r="Z59" i="53"/>
  <c r="AA48" i="49"/>
  <c r="Z49" i="51"/>
  <c r="Y84" i="49"/>
  <c r="C17" i="58"/>
  <c r="Y30" i="53"/>
  <c r="Y52" i="43"/>
  <c r="B19" i="58"/>
  <c r="Z16" i="53"/>
  <c r="Y55" i="51"/>
  <c r="D8" i="19"/>
  <c r="Y18" i="49"/>
  <c r="Z70" i="51"/>
  <c r="C19" i="58"/>
  <c r="AA48" i="14"/>
  <c r="Y32" i="53"/>
  <c r="AA10" i="43"/>
  <c r="AA44" i="54"/>
  <c r="Y29" i="43"/>
  <c r="C12" i="57"/>
  <c r="AA78" i="49"/>
  <c r="H77" i="53"/>
  <c r="AA20" i="51"/>
  <c r="F24" i="50"/>
  <c r="AA23" i="51"/>
  <c r="AA31" i="43"/>
  <c r="B11" i="5"/>
  <c r="Y40" i="52"/>
  <c r="C12" i="58"/>
  <c r="E17" i="5"/>
  <c r="Y21" i="52"/>
  <c r="F22" i="55"/>
  <c r="H74" i="51"/>
  <c r="Z9" i="52"/>
  <c r="C17" i="57"/>
  <c r="AA11" i="52"/>
  <c r="E12" i="56"/>
  <c r="AA52" i="49"/>
  <c r="Y36" i="14"/>
  <c r="Y18" i="51"/>
  <c r="Y21" i="51"/>
  <c r="AA44" i="51"/>
  <c r="E25" i="5"/>
  <c r="Y13" i="49"/>
  <c r="Z44" i="53"/>
  <c r="Y85" i="53"/>
  <c r="Y46" i="14"/>
  <c r="Z21" i="14"/>
  <c r="AA11" i="49"/>
  <c r="C11" i="57"/>
  <c r="B16" i="56"/>
  <c r="E9" i="56"/>
  <c r="B14" i="50"/>
  <c r="AA82" i="43"/>
  <c r="H71" i="53"/>
  <c r="E13" i="50"/>
  <c r="Y49" i="49"/>
  <c r="H82" i="43"/>
  <c r="F14" i="50"/>
  <c r="F14" i="56"/>
  <c r="Y41" i="14"/>
  <c r="Y78" i="51"/>
  <c r="AA46" i="54"/>
  <c r="E24" i="50"/>
  <c r="Y54" i="53"/>
  <c r="Z36" i="53"/>
  <c r="Z22" i="14"/>
  <c r="Z48" i="14"/>
  <c r="B19" i="56"/>
  <c r="Z53" i="52"/>
  <c r="AA21" i="54"/>
  <c r="Y58" i="52"/>
  <c r="Z34" i="51"/>
  <c r="C22" i="5"/>
  <c r="Z35" i="53"/>
  <c r="Y27" i="49"/>
  <c r="H85" i="52"/>
  <c r="C25" i="58"/>
  <c r="H70" i="51"/>
  <c r="F25" i="58"/>
  <c r="Y84" i="43"/>
  <c r="Z36" i="52"/>
  <c r="Y22" i="54"/>
  <c r="C14" i="55"/>
  <c r="Y37" i="51"/>
  <c r="C13" i="56"/>
  <c r="A34" i="17"/>
  <c r="AA41" i="49"/>
  <c r="C21" i="56"/>
  <c r="Z18" i="14"/>
  <c r="G3" i="57"/>
  <c r="Z58" i="14"/>
  <c r="Y78" i="14"/>
  <c r="AA12" i="54"/>
  <c r="Z19" i="49"/>
  <c r="A26" i="17"/>
  <c r="E22" i="5"/>
  <c r="Y74" i="49"/>
  <c r="Y11" i="51"/>
  <c r="Y59" i="53"/>
  <c r="AA39" i="49"/>
  <c r="AA50" i="51"/>
  <c r="Z19" i="51"/>
  <c r="Y26" i="49"/>
  <c r="Y19" i="14"/>
  <c r="Z56" i="53"/>
  <c r="E16" i="56"/>
  <c r="AA72" i="49"/>
  <c r="AA12" i="43"/>
  <c r="AA85" i="49"/>
  <c r="Y35" i="49"/>
  <c r="Z77" i="53"/>
  <c r="Z13" i="53"/>
  <c r="Z73" i="52"/>
  <c r="AA37" i="52"/>
  <c r="Y9" i="43"/>
  <c r="AA56" i="52"/>
  <c r="E12" i="50"/>
  <c r="AA30" i="51"/>
  <c r="Z30" i="53"/>
  <c r="AA46" i="43"/>
  <c r="B19" i="50"/>
  <c r="Y52" i="52"/>
  <c r="C23" i="57"/>
  <c r="Z14" i="14"/>
  <c r="Y29" i="14"/>
  <c r="AA78" i="53"/>
  <c r="C16" i="57"/>
  <c r="F18" i="55"/>
  <c r="AA30" i="49"/>
  <c r="E18" i="56"/>
  <c r="C16" i="55"/>
  <c r="Y43" i="52"/>
  <c r="E18" i="55"/>
  <c r="Y15" i="51"/>
  <c r="AA35" i="49"/>
  <c r="Y12" i="53"/>
  <c r="E16" i="50"/>
  <c r="B21" i="56"/>
  <c r="Z55" i="14"/>
  <c r="Z41" i="49"/>
  <c r="F19" i="5"/>
  <c r="F15" i="55"/>
  <c r="Y53" i="51"/>
  <c r="Z26" i="51"/>
  <c r="Y25" i="54"/>
  <c r="AA56" i="54"/>
  <c r="Z22" i="43"/>
  <c r="Y11" i="49"/>
  <c r="AA25" i="53"/>
  <c r="AA48" i="43"/>
  <c r="AA56" i="49"/>
  <c r="AA79" i="43"/>
  <c r="Z85" i="14"/>
  <c r="Z85" i="49"/>
  <c r="AA46" i="52"/>
  <c r="Z34" i="49"/>
  <c r="C21" i="55"/>
  <c r="Y25" i="53"/>
  <c r="H82" i="53"/>
  <c r="C22" i="55"/>
  <c r="Y17" i="43"/>
  <c r="Z32" i="53"/>
  <c r="E8" i="19"/>
  <c r="AA32" i="53"/>
  <c r="Y29" i="54"/>
  <c r="AA70" i="49"/>
  <c r="Z22" i="51"/>
  <c r="E22" i="57"/>
  <c r="AA85" i="43"/>
  <c r="E22" i="58"/>
  <c r="AA29" i="52"/>
  <c r="AA49" i="54"/>
  <c r="F23" i="5"/>
  <c r="AA59" i="52"/>
  <c r="AA36" i="53"/>
  <c r="Y22" i="49"/>
  <c r="C15" i="58"/>
  <c r="Z30" i="54"/>
  <c r="C13" i="57"/>
  <c r="Y38" i="14"/>
  <c r="E19" i="58"/>
  <c r="B8" i="58"/>
  <c r="Y46" i="54"/>
  <c r="F9" i="50"/>
  <c r="AA23" i="53"/>
  <c r="Y80" i="51"/>
  <c r="Y28" i="49"/>
  <c r="A23" i="17"/>
  <c r="Y20" i="14"/>
  <c r="AA54" i="51"/>
  <c r="B12" i="50"/>
  <c r="E17" i="57"/>
  <c r="AA50" i="54"/>
  <c r="Y52" i="49"/>
  <c r="C23" i="55"/>
  <c r="AA16" i="14"/>
  <c r="Z39" i="52"/>
  <c r="C15" i="56"/>
  <c r="Y56" i="49"/>
  <c r="Y85" i="14"/>
  <c r="H79" i="53"/>
  <c r="E9" i="57"/>
  <c r="Z52" i="43"/>
  <c r="Z11" i="51"/>
  <c r="AA25" i="52"/>
  <c r="B13" i="56"/>
  <c r="H73" i="53"/>
  <c r="AA21" i="14"/>
  <c r="AA16" i="52"/>
  <c r="Z12" i="51"/>
  <c r="H81" i="51"/>
  <c r="Y25" i="49"/>
  <c r="AA35" i="43"/>
  <c r="Y84" i="14"/>
  <c r="AA60" i="43"/>
  <c r="AA46" i="14"/>
  <c r="Z54" i="53"/>
  <c r="H70" i="53"/>
  <c r="Z72" i="54"/>
  <c r="Z69" i="14"/>
  <c r="Y78" i="43"/>
  <c r="E15" i="58"/>
  <c r="Z53" i="43"/>
  <c r="F20" i="58"/>
  <c r="Y47" i="52"/>
  <c r="Z45" i="14"/>
  <c r="B9" i="56"/>
  <c r="Z58" i="43"/>
  <c r="Z59" i="49"/>
  <c r="Y33" i="52"/>
  <c r="F21" i="5"/>
  <c r="Z73" i="14"/>
  <c r="H73" i="14"/>
  <c r="Y41" i="49"/>
  <c r="H75" i="51"/>
  <c r="Z69" i="51"/>
  <c r="Z70" i="14"/>
  <c r="E17" i="58"/>
  <c r="AA79" i="54"/>
  <c r="Z15" i="51"/>
  <c r="Y14" i="52"/>
  <c r="Z41" i="51"/>
  <c r="Z14" i="51"/>
  <c r="G7" i="19"/>
  <c r="AA24" i="43"/>
  <c r="Q10" i="43"/>
  <c r="Z35" i="52"/>
  <c r="Z70" i="43"/>
  <c r="C10" i="58"/>
  <c r="Z70" i="49"/>
  <c r="B16" i="58"/>
  <c r="AA32" i="49"/>
  <c r="Z10" i="53"/>
  <c r="AA22" i="54"/>
  <c r="AA55" i="14"/>
  <c r="Z45" i="54"/>
  <c r="AA28" i="52"/>
  <c r="H80" i="14"/>
  <c r="C8" i="5"/>
  <c r="Z28" i="49"/>
  <c r="Z80" i="53"/>
  <c r="F22" i="50"/>
  <c r="Y40" i="14"/>
  <c r="Z44" i="52"/>
  <c r="B23" i="5"/>
  <c r="E7" i="19"/>
  <c r="Z43" i="49"/>
  <c r="Z29" i="14"/>
  <c r="C13" i="55"/>
  <c r="H84" i="14"/>
  <c r="Z85" i="53"/>
  <c r="B9" i="5"/>
  <c r="G3" i="55"/>
  <c r="Z12" i="43"/>
  <c r="Y42" i="43"/>
  <c r="Z15" i="14"/>
  <c r="J4" i="49"/>
  <c r="B11" i="50"/>
  <c r="AA27" i="53"/>
  <c r="Z26" i="43"/>
  <c r="AA35" i="14"/>
  <c r="H76" i="53"/>
  <c r="AA22" i="14"/>
  <c r="B9" i="50"/>
  <c r="Z42" i="52"/>
  <c r="AA85" i="52"/>
  <c r="Y45" i="52"/>
  <c r="AA41" i="51"/>
  <c r="F12" i="5"/>
  <c r="Z27" i="43"/>
  <c r="H72" i="53"/>
  <c r="E23" i="58"/>
  <c r="AA76" i="51"/>
  <c r="Z18" i="49"/>
  <c r="AA42" i="14"/>
  <c r="Y79" i="54"/>
  <c r="Y52" i="54"/>
  <c r="AA75" i="49"/>
  <c r="B18" i="55"/>
  <c r="H76" i="14"/>
  <c r="Z31" i="54"/>
  <c r="Z33" i="14"/>
  <c r="C10" i="57"/>
  <c r="AA45" i="52"/>
  <c r="H82" i="14"/>
  <c r="D3" i="19"/>
  <c r="AA22" i="51"/>
  <c r="AA57" i="51"/>
  <c r="AA77" i="54"/>
  <c r="Y16" i="43"/>
  <c r="B24" i="58"/>
  <c r="D6" i="19"/>
  <c r="E25" i="56"/>
  <c r="AA36" i="43"/>
  <c r="Z72" i="53"/>
  <c r="Y20" i="43"/>
  <c r="Y51" i="49"/>
  <c r="H80" i="49"/>
  <c r="F25" i="55"/>
  <c r="Y19" i="54"/>
  <c r="AA54" i="43"/>
  <c r="Z46" i="52"/>
  <c r="F21" i="56"/>
  <c r="AA78" i="43"/>
  <c r="AA51" i="52"/>
  <c r="AA18" i="49"/>
  <c r="H78" i="53"/>
  <c r="Z39" i="14"/>
  <c r="Y9" i="52"/>
  <c r="Z76" i="14"/>
  <c r="C5" i="19"/>
  <c r="Y24" i="52"/>
  <c r="AA28" i="49"/>
  <c r="Z58" i="49"/>
  <c r="Z14" i="43"/>
  <c r="Z29" i="51"/>
  <c r="B8" i="5"/>
  <c r="AA58" i="49"/>
  <c r="Z74" i="51"/>
  <c r="E23" i="56"/>
  <c r="E14" i="58"/>
  <c r="Z48" i="54"/>
  <c r="AA19" i="51"/>
  <c r="AA55" i="52"/>
  <c r="AA72" i="43"/>
  <c r="B18" i="58"/>
  <c r="AA44" i="14"/>
  <c r="G3" i="50"/>
  <c r="Y60" i="49"/>
  <c r="Z36" i="43"/>
  <c r="Y20" i="52"/>
  <c r="H84" i="53"/>
  <c r="C9" i="55"/>
  <c r="AA43" i="14"/>
  <c r="Y44" i="53"/>
  <c r="AA74" i="51"/>
  <c r="Y44" i="43"/>
  <c r="Z27" i="52"/>
  <c r="AA9" i="43"/>
  <c r="Z69" i="43"/>
  <c r="AA16" i="54"/>
  <c r="Y21" i="53"/>
  <c r="H70" i="49"/>
  <c r="Z49" i="14"/>
  <c r="Z10" i="43"/>
  <c r="B12" i="5"/>
  <c r="AA83" i="51"/>
  <c r="Y32" i="51"/>
  <c r="Y50" i="51"/>
  <c r="Y22" i="14"/>
  <c r="E10" i="5"/>
  <c r="Z20" i="43"/>
  <c r="AA28" i="53"/>
  <c r="Z25" i="52"/>
  <c r="Z28" i="51"/>
  <c r="AA24" i="53"/>
  <c r="Z39" i="51"/>
  <c r="Y57" i="54"/>
  <c r="Y29" i="49"/>
  <c r="Y31" i="52"/>
  <c r="AA12" i="51"/>
  <c r="B16" i="55"/>
  <c r="Z79" i="52"/>
  <c r="C14" i="50"/>
  <c r="C18" i="55"/>
  <c r="Z33" i="51"/>
  <c r="C9" i="58"/>
  <c r="Y81" i="43"/>
  <c r="Z15" i="54"/>
  <c r="Y42" i="52"/>
  <c r="Y18" i="54"/>
  <c r="AA77" i="14"/>
  <c r="Y17" i="49"/>
  <c r="AA25" i="51"/>
  <c r="Y84" i="52"/>
  <c r="B16" i="57"/>
  <c r="Y27" i="43"/>
  <c r="AA24" i="54"/>
  <c r="F9" i="5"/>
  <c r="AA52" i="51"/>
  <c r="Y58" i="54"/>
  <c r="C25" i="5"/>
  <c r="F16" i="57"/>
  <c r="H75" i="49"/>
  <c r="Y11" i="53"/>
  <c r="H71" i="14"/>
  <c r="AA76" i="43"/>
  <c r="AA29" i="14"/>
  <c r="Y19" i="52"/>
  <c r="F10" i="56"/>
  <c r="Z74" i="14"/>
  <c r="AA57" i="53"/>
  <c r="Y25" i="51"/>
  <c r="Z48" i="51"/>
  <c r="AA40" i="53"/>
  <c r="AA84" i="52"/>
  <c r="B23" i="55"/>
  <c r="Y39" i="51"/>
  <c r="AA18" i="51"/>
  <c r="B8" i="55"/>
  <c r="Y28" i="52"/>
  <c r="Z82" i="14"/>
  <c r="H80" i="43"/>
  <c r="Z73" i="54"/>
  <c r="C19" i="56"/>
  <c r="H78" i="51"/>
  <c r="H74" i="54"/>
  <c r="Y21" i="54"/>
  <c r="C24" i="57"/>
  <c r="E12" i="55"/>
  <c r="H77" i="51"/>
  <c r="Y52" i="14"/>
  <c r="Z24" i="49"/>
  <c r="Y85" i="49"/>
  <c r="AA60" i="51"/>
  <c r="F12" i="56"/>
  <c r="Y9" i="53"/>
  <c r="Y50" i="49"/>
  <c r="AA72" i="52"/>
  <c r="C18" i="57"/>
  <c r="AA49" i="52"/>
  <c r="AA27" i="49"/>
  <c r="AA52" i="54"/>
  <c r="Y34" i="49"/>
  <c r="Z13" i="43"/>
  <c r="Y41" i="53"/>
  <c r="Z31" i="51"/>
  <c r="C11" i="50"/>
  <c r="AA45" i="43"/>
  <c r="AA42" i="49"/>
  <c r="Y33" i="43"/>
  <c r="AA16" i="51"/>
  <c r="Y80" i="43"/>
  <c r="AA11" i="43"/>
  <c r="AA48" i="52"/>
  <c r="Y56" i="52"/>
  <c r="F21" i="58"/>
  <c r="AA49" i="51"/>
  <c r="AA56" i="53"/>
  <c r="AA49" i="53"/>
  <c r="Y39" i="53"/>
  <c r="Z79" i="53"/>
  <c r="AA83" i="43"/>
  <c r="B14" i="58"/>
  <c r="Y33" i="49"/>
  <c r="B24" i="57"/>
  <c r="AA19" i="14"/>
  <c r="Y80" i="14"/>
  <c r="Y44" i="51"/>
  <c r="B10" i="58"/>
  <c r="F20" i="56"/>
  <c r="AA45" i="54"/>
  <c r="AA42" i="54"/>
  <c r="AA26" i="53"/>
  <c r="AA81" i="52"/>
  <c r="Z43" i="54"/>
  <c r="B25" i="55"/>
  <c r="F22" i="57"/>
  <c r="C4" i="19"/>
  <c r="Y81" i="49"/>
  <c r="Y9" i="49"/>
  <c r="AA34" i="53"/>
  <c r="F22" i="5"/>
  <c r="B20" i="57"/>
  <c r="Y59" i="14"/>
  <c r="AA47" i="52"/>
  <c r="F11" i="5"/>
  <c r="AA39" i="54"/>
  <c r="Z11" i="54"/>
  <c r="C8" i="57"/>
  <c r="H70" i="52"/>
  <c r="AA75" i="52"/>
  <c r="Z74" i="52"/>
  <c r="E8" i="57"/>
  <c r="Z26" i="54"/>
  <c r="Z84" i="49"/>
  <c r="Z48" i="49"/>
  <c r="AA45" i="14"/>
  <c r="B13" i="50"/>
  <c r="AA70" i="53"/>
  <c r="E18" i="5"/>
  <c r="C6" i="19"/>
  <c r="Y40" i="51"/>
  <c r="Y81" i="51"/>
  <c r="Y14" i="53"/>
  <c r="H83" i="54"/>
  <c r="Z35" i="43"/>
  <c r="F25" i="50"/>
  <c r="Z77" i="52"/>
  <c r="Z76" i="49"/>
  <c r="Z19" i="14"/>
  <c r="F17" i="50"/>
  <c r="AD27" i="52"/>
  <c r="I6" i="19" s="1"/>
  <c r="AA33" i="52"/>
  <c r="C10" i="50"/>
  <c r="Z25" i="53"/>
  <c r="H83" i="43"/>
  <c r="Z43" i="43"/>
  <c r="C12" i="5"/>
  <c r="Z57" i="49"/>
  <c r="Y51" i="51"/>
  <c r="A38" i="17"/>
  <c r="Y43" i="49"/>
  <c r="Y10" i="53"/>
  <c r="Y23" i="53"/>
  <c r="Y82" i="53"/>
  <c r="F23" i="56"/>
  <c r="F8" i="58"/>
  <c r="Y43" i="14"/>
  <c r="AA45" i="53"/>
  <c r="AA28" i="43"/>
  <c r="AA51" i="53"/>
  <c r="AA44" i="52"/>
  <c r="Z27" i="14"/>
  <c r="F23" i="58"/>
  <c r="E15" i="56"/>
  <c r="Y74" i="54"/>
  <c r="Y74" i="53"/>
  <c r="Z37" i="52"/>
  <c r="F22" i="58"/>
  <c r="AA11" i="54"/>
  <c r="Y31" i="51"/>
  <c r="Z76" i="43"/>
  <c r="AA38" i="52"/>
  <c r="AA29" i="51"/>
  <c r="Z58" i="53"/>
  <c r="Y40" i="53"/>
  <c r="Y78" i="53"/>
  <c r="B15" i="55"/>
  <c r="Y77" i="54"/>
  <c r="Y33" i="51"/>
  <c r="Y41" i="54"/>
  <c r="AA19" i="53"/>
  <c r="F13" i="58"/>
  <c r="AA38" i="49"/>
  <c r="AA12" i="52"/>
  <c r="Z37" i="43"/>
  <c r="Z37" i="53"/>
  <c r="AA75" i="43"/>
  <c r="A25" i="17"/>
  <c r="Z84" i="54"/>
  <c r="H81" i="14"/>
  <c r="Y45" i="53"/>
  <c r="Z37" i="51"/>
  <c r="Y34" i="52"/>
  <c r="Z72" i="43"/>
  <c r="E25" i="58"/>
  <c r="Z31" i="53"/>
  <c r="Y48" i="54"/>
  <c r="H83" i="51"/>
  <c r="E11" i="58"/>
  <c r="Y46" i="53"/>
  <c r="H85" i="14"/>
  <c r="AA39" i="52"/>
  <c r="Y35" i="43"/>
  <c r="Z29" i="43"/>
  <c r="AA60" i="54"/>
  <c r="Y12" i="43"/>
  <c r="AA77" i="43"/>
  <c r="AA41" i="14"/>
  <c r="H84" i="43"/>
  <c r="Z57" i="52"/>
  <c r="Y42" i="14"/>
  <c r="H81" i="53"/>
  <c r="AA79" i="49"/>
  <c r="Y31" i="14"/>
  <c r="Y41" i="43"/>
  <c r="Y12" i="51"/>
  <c r="Y55" i="52"/>
  <c r="Z12" i="52"/>
  <c r="AA58" i="54"/>
  <c r="F25" i="5"/>
  <c r="AA81" i="14"/>
  <c r="AA31" i="51"/>
  <c r="AA32" i="54"/>
  <c r="F19" i="57"/>
  <c r="Z55" i="54"/>
  <c r="Y53" i="49"/>
  <c r="Y31" i="49"/>
  <c r="Z32" i="14"/>
  <c r="Y77" i="51"/>
  <c r="Z26" i="53"/>
  <c r="AA53" i="43"/>
  <c r="AA82" i="14"/>
  <c r="H78" i="52"/>
  <c r="Z56" i="52"/>
  <c r="J4" i="14"/>
  <c r="AA69" i="51"/>
  <c r="Z45" i="51"/>
  <c r="Z9" i="54"/>
  <c r="Z10" i="54"/>
  <c r="Z28" i="54"/>
  <c r="C19" i="55"/>
  <c r="Y74" i="43"/>
  <c r="Z19" i="54"/>
  <c r="Y30" i="54"/>
  <c r="Y21" i="14"/>
  <c r="H75" i="54"/>
  <c r="AA59" i="54"/>
  <c r="Z40" i="43"/>
  <c r="AA75" i="53"/>
  <c r="Z16" i="49"/>
  <c r="AA59" i="49"/>
  <c r="C22" i="50"/>
  <c r="Y85" i="51"/>
  <c r="B23" i="50"/>
  <c r="Y75" i="43"/>
  <c r="Z20" i="51"/>
  <c r="Y60" i="53"/>
  <c r="AA9" i="14"/>
  <c r="Z40" i="51"/>
  <c r="AD27" i="54"/>
  <c r="I8" i="19" s="1"/>
  <c r="Y13" i="43"/>
  <c r="C24" i="58"/>
  <c r="AA26" i="52"/>
  <c r="E14" i="5"/>
  <c r="Y41" i="51"/>
  <c r="H74" i="52"/>
  <c r="Y74" i="14"/>
  <c r="AA19" i="43"/>
  <c r="Z41" i="54"/>
  <c r="Z48" i="52"/>
  <c r="Z46" i="54"/>
  <c r="Z19" i="53"/>
  <c r="Y57" i="53"/>
  <c r="AA51" i="51"/>
  <c r="E17" i="50"/>
  <c r="B8" i="56"/>
  <c r="E24" i="58"/>
  <c r="F8" i="19"/>
  <c r="Y54" i="49"/>
  <c r="A37" i="17"/>
  <c r="E9" i="55"/>
  <c r="E18" i="57"/>
  <c r="Z20" i="52"/>
  <c r="Y58" i="53"/>
  <c r="Z41" i="43"/>
  <c r="F17" i="57"/>
  <c r="Z17" i="53"/>
  <c r="AA50" i="43"/>
  <c r="E14" i="56"/>
  <c r="Z85" i="52"/>
  <c r="C21" i="50"/>
  <c r="Z53" i="51"/>
  <c r="AA53" i="49"/>
  <c r="AA79" i="51"/>
  <c r="Y34" i="43"/>
  <c r="B11" i="55"/>
  <c r="AA80" i="43"/>
  <c r="C8" i="56"/>
  <c r="H84" i="52"/>
  <c r="H77" i="14"/>
  <c r="Y82" i="51"/>
  <c r="Y19" i="53"/>
  <c r="E9" i="50"/>
  <c r="Y55" i="54"/>
  <c r="Y22" i="52"/>
  <c r="C22" i="58"/>
  <c r="Y83" i="53"/>
  <c r="AA52" i="53"/>
  <c r="E8" i="55"/>
  <c r="C16" i="50"/>
  <c r="F13" i="57"/>
  <c r="Y18" i="53"/>
  <c r="Y34" i="54"/>
  <c r="Y31" i="43"/>
  <c r="AA46" i="51"/>
  <c r="AA22" i="53"/>
  <c r="E12" i="57"/>
  <c r="F24" i="55"/>
  <c r="C23" i="58"/>
  <c r="Y59" i="49"/>
  <c r="AA23" i="52"/>
  <c r="Z44" i="43"/>
  <c r="AA51" i="49"/>
  <c r="Z75" i="43"/>
  <c r="C17" i="50"/>
  <c r="C15" i="57"/>
  <c r="Y59" i="43"/>
  <c r="Y12" i="49"/>
  <c r="H69" i="14"/>
  <c r="Y47" i="49"/>
  <c r="E13" i="56"/>
  <c r="E4" i="19"/>
  <c r="Z10" i="52"/>
  <c r="AA26" i="54"/>
  <c r="AA14" i="53"/>
  <c r="AA31" i="49"/>
  <c r="AA10" i="51"/>
  <c r="AA78" i="14"/>
  <c r="Y21" i="49"/>
  <c r="Z18" i="53"/>
  <c r="Z82" i="43"/>
  <c r="AA36" i="14"/>
  <c r="Y85" i="54"/>
  <c r="H77" i="54"/>
  <c r="C10" i="56"/>
  <c r="Z42" i="14"/>
  <c r="AA70" i="14"/>
  <c r="Y28" i="43"/>
  <c r="Y54" i="51"/>
  <c r="AA38" i="53"/>
  <c r="Y32" i="52"/>
  <c r="C17" i="56"/>
  <c r="AA83" i="53"/>
  <c r="AA33" i="14"/>
  <c r="Y16" i="49"/>
  <c r="AA81" i="49"/>
  <c r="Z70" i="54"/>
  <c r="H81" i="43"/>
  <c r="Y50" i="14"/>
  <c r="B8" i="50"/>
  <c r="Z29" i="54"/>
  <c r="AA72" i="51"/>
  <c r="AA81" i="51"/>
  <c r="Z46" i="49"/>
  <c r="Z15" i="53"/>
  <c r="F7" i="19"/>
  <c r="AA56" i="14"/>
  <c r="AA15" i="43"/>
  <c r="AA76" i="53"/>
  <c r="Z40" i="14"/>
  <c r="F18" i="56"/>
  <c r="C16" i="5"/>
  <c r="Y82" i="14"/>
  <c r="Y37" i="53"/>
  <c r="C24" i="55"/>
  <c r="Y35" i="53"/>
  <c r="AA13" i="53"/>
  <c r="Y38" i="51"/>
  <c r="AA77" i="49"/>
  <c r="Z36" i="51"/>
  <c r="Y24" i="14"/>
  <c r="AA34" i="52"/>
  <c r="Y77" i="52"/>
  <c r="AA14" i="52"/>
  <c r="C24" i="56"/>
  <c r="Y79" i="53"/>
  <c r="AA78" i="51"/>
  <c r="Z83" i="14"/>
  <c r="Z79" i="14"/>
  <c r="Y23" i="49"/>
  <c r="H79" i="49"/>
  <c r="AA75" i="51"/>
  <c r="AA27" i="51"/>
  <c r="Z51" i="43"/>
  <c r="E17" i="56"/>
  <c r="AA57" i="14"/>
  <c r="Z82" i="54"/>
  <c r="AA49" i="49"/>
  <c r="Y48" i="53"/>
  <c r="Y15" i="54"/>
  <c r="AA17" i="14"/>
  <c r="Y15" i="43"/>
  <c r="E13" i="5"/>
  <c r="AA30" i="43"/>
  <c r="Z30" i="14"/>
  <c r="C21" i="57"/>
  <c r="H74" i="14"/>
  <c r="H80" i="53"/>
  <c r="AD23" i="14"/>
  <c r="J3" i="19" s="1"/>
  <c r="Z78" i="14"/>
  <c r="AA50" i="52"/>
  <c r="E23" i="5"/>
  <c r="Z50" i="51"/>
  <c r="C18" i="58"/>
  <c r="B24" i="55"/>
  <c r="Z11" i="49"/>
  <c r="Y75" i="49"/>
  <c r="Y11" i="54"/>
  <c r="AA73" i="43"/>
  <c r="B17" i="55"/>
  <c r="AA83" i="49"/>
  <c r="B17" i="58"/>
  <c r="AA48" i="53"/>
  <c r="AA37" i="49"/>
  <c r="Z21" i="51"/>
  <c r="AA72" i="54"/>
  <c r="AA24" i="52"/>
  <c r="A6" i="19"/>
  <c r="F23" i="55"/>
  <c r="Z25" i="43"/>
  <c r="Y9" i="54"/>
  <c r="Z24" i="54"/>
  <c r="AA14" i="14"/>
  <c r="AA43" i="52"/>
  <c r="AA33" i="54"/>
  <c r="Y24" i="51"/>
  <c r="Z43" i="52"/>
  <c r="B22" i="55"/>
  <c r="Z70" i="53"/>
  <c r="F17" i="58"/>
  <c r="Z27" i="54"/>
  <c r="Y33" i="14"/>
  <c r="Y82" i="43"/>
  <c r="Z77" i="51"/>
  <c r="AA60" i="52"/>
  <c r="Z42" i="54"/>
  <c r="H72" i="14"/>
  <c r="AA27" i="14"/>
  <c r="B17" i="50"/>
  <c r="Y77" i="49"/>
  <c r="F13" i="50"/>
  <c r="AA82" i="49"/>
  <c r="AA15" i="14"/>
  <c r="Y34" i="14"/>
  <c r="AD27" i="49"/>
  <c r="I4" i="19" s="1"/>
  <c r="Z46" i="53"/>
  <c r="B17" i="56"/>
  <c r="Y49" i="14"/>
  <c r="C14" i="58"/>
  <c r="AA55" i="53"/>
  <c r="AA58" i="52"/>
  <c r="AA13" i="51"/>
  <c r="C10" i="5"/>
  <c r="Z32" i="54"/>
  <c r="AA21" i="43"/>
  <c r="AA73" i="51"/>
  <c r="F9" i="57"/>
  <c r="B20" i="58"/>
  <c r="E10" i="56"/>
  <c r="AA49" i="14"/>
  <c r="Z78" i="49"/>
  <c r="Y43" i="51"/>
  <c r="H72" i="54"/>
  <c r="Z9" i="51"/>
  <c r="Y13" i="53"/>
  <c r="C20" i="56"/>
  <c r="E15" i="5"/>
  <c r="AA73" i="53"/>
  <c r="AA73" i="49"/>
  <c r="Z76" i="51"/>
  <c r="Z72" i="49"/>
  <c r="B11" i="57"/>
  <c r="AA22" i="52"/>
  <c r="F8" i="55"/>
  <c r="Y11" i="14"/>
  <c r="AA85" i="54"/>
  <c r="AA38" i="43"/>
  <c r="Y47" i="54"/>
  <c r="E10" i="58"/>
  <c r="Y54" i="14"/>
  <c r="E15" i="50"/>
  <c r="Z82" i="49"/>
  <c r="AA85" i="51"/>
  <c r="Z45" i="49"/>
  <c r="AA53" i="14"/>
  <c r="AA24" i="51"/>
  <c r="F20" i="5"/>
  <c r="AA80" i="52"/>
  <c r="A35" i="17"/>
  <c r="F19" i="50"/>
  <c r="J4" i="51"/>
  <c r="H76" i="43"/>
  <c r="AA45" i="51"/>
  <c r="F15" i="5"/>
  <c r="Z42" i="49"/>
  <c r="Y15" i="14"/>
  <c r="Y40" i="43"/>
  <c r="AA74" i="43"/>
  <c r="AA32" i="51"/>
  <c r="Z21" i="49"/>
  <c r="H73" i="49"/>
  <c r="B19" i="5"/>
  <c r="H70" i="14"/>
  <c r="Z47" i="43"/>
  <c r="C15" i="55"/>
  <c r="H82" i="54"/>
  <c r="Z33" i="53"/>
  <c r="B15" i="57"/>
  <c r="AA17" i="52"/>
  <c r="Z11" i="43"/>
  <c r="Z20" i="53"/>
  <c r="AA76" i="54"/>
  <c r="Y83" i="14"/>
  <c r="AA21" i="52"/>
  <c r="AA58" i="53"/>
  <c r="H76" i="49"/>
  <c r="AA14" i="51"/>
  <c r="Y78" i="52"/>
  <c r="Y37" i="49"/>
  <c r="Y24" i="43"/>
  <c r="C18" i="56"/>
  <c r="G3" i="58"/>
  <c r="AA57" i="54"/>
  <c r="AA19" i="54"/>
  <c r="AA23" i="43"/>
  <c r="AA82" i="52"/>
  <c r="H83" i="52"/>
  <c r="AA55" i="51"/>
  <c r="Z30" i="49"/>
  <c r="AA10" i="54"/>
  <c r="Z47" i="54"/>
  <c r="B24" i="50"/>
  <c r="Y44" i="14"/>
  <c r="H75" i="14"/>
  <c r="B22" i="58"/>
  <c r="Y46" i="49"/>
  <c r="F12" i="50"/>
  <c r="Y55" i="49"/>
  <c r="H79" i="14"/>
  <c r="Z49" i="49"/>
  <c r="Z12" i="54"/>
  <c r="F18" i="57"/>
  <c r="F8" i="5"/>
  <c r="Y32" i="49"/>
  <c r="Z37" i="14"/>
  <c r="AA36" i="49"/>
  <c r="Y30" i="14"/>
  <c r="H73" i="43"/>
  <c r="Z85" i="54"/>
  <c r="B20" i="50"/>
  <c r="Z27" i="53"/>
  <c r="Y38" i="52"/>
  <c r="Z30" i="52"/>
  <c r="Y15" i="53"/>
  <c r="Z47" i="51"/>
  <c r="B10" i="56"/>
  <c r="AA41" i="43"/>
  <c r="F8" i="57"/>
  <c r="AA60" i="14"/>
  <c r="Y57" i="49"/>
  <c r="C9" i="56"/>
  <c r="Y48" i="43"/>
  <c r="AA20" i="43"/>
  <c r="Y26" i="43"/>
  <c r="A3" i="19"/>
  <c r="Z23" i="14"/>
  <c r="Y19" i="51"/>
  <c r="Y10" i="52"/>
  <c r="A33" i="17"/>
  <c r="Z77" i="49"/>
  <c r="E24" i="56"/>
  <c r="AA10" i="52"/>
  <c r="AA58" i="43"/>
  <c r="AA54" i="49"/>
  <c r="Z54" i="54"/>
  <c r="E12" i="58"/>
  <c r="B21" i="57"/>
  <c r="AA84" i="54"/>
  <c r="Z47" i="53"/>
  <c r="AA59" i="51"/>
  <c r="C3" i="19"/>
  <c r="F4" i="19"/>
  <c r="Z59" i="52"/>
  <c r="Z9" i="14"/>
  <c r="Y84" i="53"/>
  <c r="AA77" i="53"/>
  <c r="AA57" i="52"/>
  <c r="AD23" i="52"/>
  <c r="J6" i="19" s="1"/>
  <c r="AA22" i="43"/>
  <c r="Z75" i="52"/>
  <c r="F11" i="50"/>
  <c r="Y58" i="43"/>
  <c r="AA40" i="54"/>
  <c r="Z12" i="53"/>
  <c r="Z49" i="43"/>
  <c r="Y34" i="51"/>
  <c r="Y28" i="51"/>
  <c r="Z55" i="53"/>
  <c r="AD27" i="51"/>
  <c r="I5" i="19" s="1"/>
  <c r="Y74" i="52"/>
  <c r="E20" i="56"/>
  <c r="H71" i="49"/>
  <c r="AA47" i="53"/>
  <c r="Y9" i="14"/>
  <c r="AA32" i="14"/>
  <c r="Z52" i="49"/>
  <c r="Z28" i="52"/>
  <c r="C16" i="56"/>
  <c r="Z50" i="43"/>
  <c r="Z23" i="51"/>
  <c r="E23" i="57"/>
  <c r="AA78" i="52"/>
  <c r="Y47" i="14"/>
  <c r="B15" i="50"/>
  <c r="F13" i="56"/>
  <c r="AA16" i="53"/>
  <c r="Z49" i="52"/>
  <c r="AA28" i="14"/>
  <c r="AA42" i="52"/>
  <c r="Z52" i="54"/>
  <c r="F12" i="55"/>
  <c r="J4" i="54"/>
  <c r="H71" i="54"/>
  <c r="AA17" i="43"/>
  <c r="AA52" i="52"/>
  <c r="G4" i="19"/>
  <c r="F23" i="57"/>
  <c r="H71" i="51"/>
  <c r="C13" i="50"/>
  <c r="Y27" i="14"/>
  <c r="Z84" i="52"/>
  <c r="AA31" i="54"/>
  <c r="B22" i="5"/>
  <c r="C25" i="56"/>
  <c r="Y76" i="54"/>
  <c r="A31" i="17"/>
  <c r="AA56" i="43"/>
  <c r="Y75" i="53"/>
  <c r="Z34" i="54"/>
  <c r="F3" i="19"/>
  <c r="E16" i="55"/>
  <c r="C15" i="5"/>
  <c r="Z18" i="54"/>
  <c r="Z57" i="54"/>
  <c r="Z13" i="51"/>
  <c r="F24" i="57"/>
  <c r="B22" i="57"/>
  <c r="H78" i="54"/>
  <c r="Z80" i="54"/>
  <c r="AA39" i="43"/>
  <c r="G3" i="5"/>
  <c r="C11" i="55"/>
  <c r="H76" i="54"/>
  <c r="Z55" i="49"/>
  <c r="AA51" i="43"/>
  <c r="F20" i="55"/>
  <c r="Z23" i="49"/>
  <c r="AA84" i="43"/>
  <c r="H76" i="51"/>
  <c r="E20" i="5"/>
  <c r="Z41" i="52"/>
  <c r="Y48" i="14"/>
  <c r="Z43" i="53"/>
  <c r="Y23" i="51"/>
  <c r="Z17" i="49"/>
  <c r="Y75" i="54"/>
  <c r="Z76" i="53"/>
  <c r="C21" i="5"/>
  <c r="Y57" i="43"/>
  <c r="E15" i="57"/>
  <c r="Y13" i="54"/>
  <c r="H78" i="43"/>
  <c r="AA84" i="49"/>
  <c r="H76" i="52"/>
  <c r="A36" i="17"/>
  <c r="C7" i="19"/>
  <c r="F23" i="50"/>
  <c r="Z18" i="43"/>
  <c r="AD27" i="43"/>
  <c r="Z35" i="49"/>
  <c r="B25" i="5"/>
  <c r="H84" i="54"/>
  <c r="E8" i="50"/>
  <c r="Z33" i="43"/>
  <c r="Z59" i="54"/>
  <c r="E20" i="58"/>
  <c r="Y50" i="52"/>
  <c r="Z41" i="14"/>
  <c r="Y80" i="53"/>
  <c r="J4" i="53"/>
  <c r="Z23" i="43"/>
  <c r="Z56" i="54"/>
  <c r="H85" i="54"/>
  <c r="Y74" i="51"/>
  <c r="AA74" i="53"/>
  <c r="Y12" i="54"/>
  <c r="H78" i="14"/>
  <c r="Z59" i="51"/>
  <c r="B12" i="58"/>
  <c r="Y48" i="49"/>
  <c r="Z57" i="14"/>
  <c r="AA50" i="53"/>
  <c r="AA73" i="52"/>
  <c r="AA33" i="43"/>
  <c r="Z37" i="49"/>
  <c r="Y19" i="49"/>
  <c r="AA14" i="54"/>
  <c r="Z56" i="51"/>
  <c r="F16" i="58"/>
  <c r="Z35" i="14"/>
  <c r="Z73" i="51"/>
  <c r="AA76" i="14"/>
  <c r="Z69" i="54"/>
  <c r="AA34" i="14"/>
  <c r="Z58" i="52"/>
  <c r="E14" i="57"/>
  <c r="Y29" i="53"/>
  <c r="Z43" i="51"/>
  <c r="AA11" i="53"/>
  <c r="Z51" i="54"/>
  <c r="Y60" i="51"/>
  <c r="Z53" i="54"/>
  <c r="F20" i="50"/>
  <c r="H74" i="53"/>
  <c r="AA49" i="43"/>
  <c r="AA37" i="53"/>
  <c r="AA17" i="54"/>
  <c r="Z17" i="54"/>
  <c r="Y16" i="14"/>
  <c r="Z60" i="53"/>
  <c r="Z21" i="43"/>
  <c r="Z30" i="51"/>
  <c r="Z25" i="14"/>
  <c r="E9" i="58"/>
  <c r="Y12" i="52"/>
  <c r="AA80" i="54"/>
  <c r="Y80" i="54"/>
  <c r="AA37" i="51"/>
  <c r="Y21" i="43"/>
  <c r="H82" i="52"/>
  <c r="F14" i="58"/>
  <c r="C20" i="55"/>
  <c r="AA54" i="14"/>
  <c r="AA12" i="53"/>
  <c r="Z84" i="14"/>
  <c r="Z28" i="53"/>
  <c r="Z39" i="54"/>
  <c r="AA46" i="49"/>
  <c r="Z20" i="14"/>
  <c r="H70" i="43"/>
  <c r="Z72" i="51"/>
  <c r="AA85" i="14"/>
  <c r="AD23" i="53"/>
  <c r="J7" i="19" s="1"/>
  <c r="Z50" i="53"/>
  <c r="F20" i="57"/>
  <c r="AA15" i="51"/>
  <c r="E12" i="5"/>
  <c r="Y30" i="43"/>
  <c r="Z15" i="52"/>
  <c r="E22" i="50"/>
  <c r="Y23" i="14"/>
  <c r="AA79" i="14"/>
  <c r="Y53" i="54"/>
  <c r="B13" i="58"/>
  <c r="Y56" i="53"/>
  <c r="Z77" i="14"/>
  <c r="Y37" i="43"/>
  <c r="C20" i="57"/>
  <c r="AA21" i="49"/>
  <c r="H72" i="51"/>
  <c r="B12" i="56"/>
  <c r="AA72" i="53"/>
  <c r="AA15" i="54"/>
  <c r="Z44" i="14"/>
  <c r="Z34" i="14"/>
  <c r="AA35" i="51"/>
  <c r="Y17" i="53"/>
  <c r="Z25" i="49"/>
  <c r="A4" i="19"/>
  <c r="H73" i="51"/>
  <c r="AA35" i="53"/>
  <c r="Z60" i="54"/>
  <c r="Z47" i="52"/>
  <c r="Z74" i="53"/>
  <c r="Z21" i="52"/>
  <c r="Z81" i="51"/>
  <c r="E14" i="55"/>
  <c r="Z38" i="53"/>
  <c r="B23" i="57"/>
  <c r="Z10" i="49"/>
  <c r="AA47" i="51"/>
  <c r="Z13" i="52"/>
  <c r="AA25" i="49"/>
  <c r="Y76" i="49"/>
  <c r="F17" i="55"/>
  <c r="Y36" i="51"/>
  <c r="G5" i="19"/>
  <c r="A32" i="17"/>
  <c r="H78" i="49"/>
  <c r="Z31" i="49"/>
  <c r="Y30" i="52"/>
  <c r="H84" i="49"/>
  <c r="Z57" i="53"/>
  <c r="B13" i="57"/>
  <c r="Y85" i="52"/>
  <c r="Y28" i="14"/>
  <c r="Z44" i="54"/>
  <c r="C12" i="50"/>
  <c r="AA29" i="54"/>
  <c r="Y83" i="49"/>
  <c r="Z74" i="49"/>
  <c r="E21" i="58"/>
  <c r="E25" i="50"/>
  <c r="AA14" i="43"/>
  <c r="Y76" i="53"/>
  <c r="Z20" i="49"/>
  <c r="Z23" i="54"/>
  <c r="B11" i="56"/>
  <c r="E9" i="5"/>
  <c r="Z54" i="49"/>
  <c r="Z83" i="52"/>
  <c r="Z73" i="43"/>
  <c r="Z19" i="43"/>
  <c r="AA30" i="14"/>
  <c r="Z46" i="43"/>
  <c r="AA58" i="51"/>
  <c r="Z73" i="53"/>
  <c r="Y53" i="53"/>
  <c r="AA30" i="54"/>
  <c r="H79" i="54"/>
  <c r="H82" i="49"/>
  <c r="Z54" i="43"/>
  <c r="Z85" i="43"/>
  <c r="AA37" i="43"/>
  <c r="Y46" i="52"/>
  <c r="Z10" i="51"/>
  <c r="Z52" i="14"/>
  <c r="Z44" i="49"/>
  <c r="E19" i="56"/>
  <c r="Y54" i="52"/>
  <c r="H84" i="51"/>
  <c r="H83" i="14"/>
  <c r="B17" i="5"/>
  <c r="H75" i="52"/>
  <c r="Z81" i="49"/>
  <c r="AA33" i="51"/>
  <c r="B14" i="57"/>
  <c r="C21" i="58"/>
  <c r="E23" i="55"/>
  <c r="Z17" i="14"/>
  <c r="Z38" i="14"/>
  <c r="AA80" i="49"/>
  <c r="Y25" i="52"/>
  <c r="C16" i="58"/>
  <c r="Y30" i="49"/>
  <c r="F14" i="55"/>
  <c r="Z75" i="49"/>
  <c r="Y76" i="14"/>
  <c r="Z33" i="54"/>
  <c r="AA26" i="43"/>
  <c r="Z38" i="51"/>
  <c r="AA81" i="53"/>
  <c r="AA69" i="54"/>
  <c r="B17" i="57"/>
  <c r="Y51" i="43"/>
  <c r="Y57" i="14"/>
  <c r="AA52" i="14"/>
  <c r="A24" i="17"/>
  <c r="Y56" i="51"/>
  <c r="Y59" i="51"/>
  <c r="Z33" i="52"/>
  <c r="H77" i="49"/>
  <c r="Y56" i="14"/>
  <c r="Z79" i="54"/>
  <c r="Z50" i="49"/>
  <c r="H69" i="54"/>
  <c r="Z14" i="54"/>
  <c r="Z38" i="49"/>
  <c r="Y20" i="51"/>
  <c r="AA12" i="49"/>
  <c r="Y42" i="53"/>
  <c r="Y16" i="54"/>
  <c r="C10" i="55"/>
  <c r="F12" i="58"/>
  <c r="Y58" i="14"/>
  <c r="AA31" i="52"/>
  <c r="AA9" i="53"/>
  <c r="H80" i="54"/>
  <c r="AA55" i="54"/>
  <c r="Z31" i="52"/>
  <c r="F21" i="55"/>
  <c r="B21" i="58"/>
  <c r="Z35" i="51"/>
  <c r="Y76" i="43"/>
  <c r="Y16" i="52"/>
  <c r="Y14" i="14"/>
  <c r="Y47" i="53"/>
  <c r="Z24" i="51"/>
  <c r="Z39" i="49"/>
  <c r="Y80" i="49"/>
  <c r="AA44" i="53"/>
  <c r="F16" i="56"/>
  <c r="Y10" i="43"/>
  <c r="B18" i="57"/>
  <c r="AA48" i="54"/>
  <c r="E10" i="57"/>
  <c r="B10" i="55"/>
  <c r="Z84" i="53"/>
  <c r="Z26" i="52"/>
  <c r="C18" i="50"/>
  <c r="Y81" i="52"/>
  <c r="AA16" i="49"/>
  <c r="B25" i="50"/>
  <c r="F9" i="56"/>
  <c r="Z75" i="54"/>
  <c r="B20" i="55"/>
  <c r="AA9" i="52"/>
  <c r="AA11" i="14"/>
  <c r="Z21" i="54"/>
  <c r="AA36" i="54"/>
  <c r="Z56" i="14"/>
  <c r="Y28" i="53"/>
  <c r="E21" i="55"/>
  <c r="J4" i="52"/>
  <c r="Z36" i="54"/>
  <c r="Z51" i="49"/>
  <c r="AA80" i="51"/>
  <c r="Y81" i="53"/>
  <c r="F17" i="56"/>
  <c r="F10" i="58"/>
  <c r="Y36" i="54"/>
  <c r="C19" i="50"/>
  <c r="Y37" i="54"/>
  <c r="AA74" i="14"/>
  <c r="E14" i="50"/>
  <c r="B22" i="50"/>
  <c r="AA17" i="51"/>
  <c r="Y9" i="51"/>
  <c r="Y58" i="51"/>
  <c r="E15" i="55"/>
  <c r="E13" i="55"/>
  <c r="B9" i="58"/>
  <c r="Y39" i="52"/>
  <c r="Y42" i="54"/>
  <c r="Y29" i="52"/>
  <c r="Y42" i="49"/>
  <c r="E6" i="19"/>
  <c r="B18" i="5"/>
  <c r="Z30" i="43"/>
  <c r="Z24" i="52"/>
  <c r="E17" i="55"/>
  <c r="Y48" i="52"/>
  <c r="Y83" i="43"/>
  <c r="Y50" i="53"/>
  <c r="Z77" i="43"/>
  <c r="H85" i="43"/>
  <c r="AA31" i="53"/>
  <c r="E11" i="5"/>
  <c r="Y79" i="51"/>
  <c r="Y77" i="53"/>
  <c r="AA60" i="53"/>
  <c r="Z80" i="49"/>
  <c r="A7" i="19"/>
  <c r="Y85" i="43"/>
  <c r="G3" i="56"/>
  <c r="AA26" i="51"/>
  <c r="Y47" i="43"/>
  <c r="H85" i="51"/>
  <c r="Y11" i="52"/>
  <c r="G6" i="19"/>
  <c r="AA53" i="53"/>
  <c r="B21" i="50"/>
  <c r="Z83" i="49"/>
  <c r="C24" i="5"/>
  <c r="Z49" i="54"/>
  <c r="Z40" i="53"/>
  <c r="F6" i="19"/>
  <c r="Z55" i="51"/>
  <c r="Z28" i="14"/>
  <c r="Z12" i="49"/>
  <c r="Y60" i="54"/>
  <c r="Y60" i="43"/>
  <c r="Y44" i="54"/>
  <c r="AA18" i="54"/>
  <c r="F10" i="5"/>
  <c r="Z74" i="43"/>
  <c r="AA28" i="54"/>
  <c r="Y52" i="53"/>
  <c r="C8" i="55"/>
  <c r="H85" i="49"/>
  <c r="C19" i="5"/>
  <c r="Y82" i="52"/>
  <c r="AA53" i="54"/>
  <c r="Z16" i="14"/>
  <c r="Y20" i="54"/>
  <c r="B16" i="5"/>
  <c r="AA78" i="54"/>
  <c r="AA34" i="54"/>
  <c r="Z29" i="53"/>
  <c r="AA59" i="53"/>
  <c r="Z48" i="43"/>
  <c r="AA83" i="52"/>
  <c r="Y36" i="52"/>
  <c r="B10" i="50"/>
  <c r="Z55" i="43"/>
  <c r="AA43" i="43"/>
  <c r="Z28" i="43"/>
  <c r="E11" i="56"/>
  <c r="E24" i="5"/>
  <c r="H71" i="52"/>
  <c r="Y49" i="51"/>
  <c r="Z14" i="49"/>
  <c r="AA21" i="53"/>
  <c r="E20" i="57"/>
  <c r="Z14" i="52"/>
  <c r="AA82" i="51"/>
  <c r="AA13" i="49"/>
  <c r="AA76" i="49"/>
  <c r="Y38" i="54"/>
  <c r="H81" i="54"/>
  <c r="D7" i="19"/>
  <c r="Z51" i="53"/>
  <c r="F10" i="55"/>
  <c r="B21" i="55"/>
  <c r="E21" i="56"/>
  <c r="Z33" i="49"/>
  <c r="H73" i="52"/>
  <c r="Z9" i="43"/>
  <c r="B16" i="50"/>
  <c r="Z60" i="43"/>
  <c r="Z45" i="43"/>
  <c r="Z72" i="52"/>
  <c r="Y18" i="14"/>
  <c r="Y47" i="51"/>
  <c r="Z38" i="43"/>
  <c r="Z40" i="52"/>
  <c r="AA43" i="53"/>
  <c r="Z15" i="49"/>
  <c r="AA69" i="53"/>
  <c r="Z80" i="43"/>
  <c r="Y32" i="54"/>
  <c r="AA44" i="43"/>
  <c r="H74" i="49"/>
  <c r="Z40" i="49"/>
  <c r="Y81" i="14"/>
  <c r="AA40" i="49"/>
  <c r="AA43" i="54"/>
  <c r="AA22" i="49"/>
  <c r="Z35" i="54"/>
  <c r="H75" i="43"/>
  <c r="C17" i="5"/>
  <c r="AA15" i="52"/>
  <c r="C11" i="5"/>
  <c r="AA72" i="14"/>
  <c r="AD23" i="49"/>
  <c r="J4" i="19" s="1"/>
  <c r="C22" i="56"/>
  <c r="Z16" i="43"/>
  <c r="AA38" i="54"/>
  <c r="AA31" i="14"/>
  <c r="AA43" i="49"/>
  <c r="Z79" i="51"/>
  <c r="F14" i="5"/>
  <c r="Z52" i="52"/>
  <c r="Y40" i="54"/>
  <c r="Y26" i="53"/>
  <c r="Z81" i="14"/>
  <c r="AA80" i="53"/>
  <c r="Z76" i="54"/>
  <c r="Y38" i="49"/>
  <c r="AA23" i="54"/>
  <c r="C20" i="5"/>
  <c r="Z36" i="14"/>
  <c r="AA47" i="43"/>
  <c r="AA41" i="53"/>
  <c r="Z58" i="51"/>
  <c r="Z20" i="54"/>
  <c r="AA26" i="14"/>
  <c r="Z75" i="14"/>
  <c r="E19" i="50"/>
  <c r="Z9" i="49"/>
  <c r="Z41" i="53"/>
  <c r="B18" i="50"/>
  <c r="Y27" i="51"/>
  <c r="Z53" i="14"/>
  <c r="Z55" i="52"/>
  <c r="AA74" i="52"/>
  <c r="AA40" i="14"/>
  <c r="Y29" i="51"/>
  <c r="E13" i="57"/>
  <c r="Z45" i="53"/>
  <c r="Y35" i="54"/>
  <c r="Z81" i="52"/>
  <c r="B15" i="56"/>
  <c r="Y42" i="51"/>
  <c r="B22" i="56"/>
  <c r="F18" i="5"/>
  <c r="Y16" i="53"/>
  <c r="AA13" i="14"/>
  <c r="AA38" i="51"/>
  <c r="Y43" i="53"/>
  <c r="Y13" i="52"/>
  <c r="Z56" i="49"/>
  <c r="Z17" i="43"/>
  <c r="Y45" i="54"/>
  <c r="Y22" i="51"/>
  <c r="AA77" i="52"/>
  <c r="AA25" i="14"/>
  <c r="Z24" i="53"/>
  <c r="F24" i="5"/>
  <c r="AA73" i="54"/>
  <c r="G8" i="19"/>
  <c r="C23" i="56"/>
  <c r="E16" i="5"/>
  <c r="AA57" i="49"/>
  <c r="E20" i="50"/>
  <c r="H79" i="52"/>
  <c r="AA39" i="51"/>
  <c r="H75" i="53"/>
  <c r="Y22" i="53"/>
  <c r="Y78" i="49"/>
  <c r="Z54" i="51"/>
  <c r="Z78" i="53"/>
  <c r="Y37" i="14"/>
  <c r="B14" i="5"/>
  <c r="Z83" i="54"/>
  <c r="Y53" i="52"/>
  <c r="Y84" i="54"/>
  <c r="H81" i="49"/>
  <c r="Y76" i="51"/>
  <c r="Z22" i="49"/>
  <c r="E13" i="58"/>
  <c r="Y45" i="14"/>
  <c r="F16" i="50"/>
  <c r="Y59" i="54"/>
  <c r="Y55" i="53"/>
  <c r="AA25" i="54"/>
  <c r="AA47" i="54"/>
  <c r="AA44" i="49"/>
  <c r="Y31" i="54"/>
  <c r="Z80" i="14"/>
  <c r="Y20" i="49"/>
  <c r="Y17" i="14"/>
  <c r="H82" i="51"/>
  <c r="E8" i="58"/>
  <c r="C15" i="50"/>
  <c r="Z82" i="52"/>
  <c r="E11" i="57"/>
  <c r="AA21" i="51"/>
  <c r="Z56" i="43"/>
  <c r="E11" i="55"/>
  <c r="AA41" i="52"/>
  <c r="H72" i="52"/>
  <c r="F18" i="50"/>
  <c r="C18" i="5"/>
  <c r="Y39" i="49"/>
  <c r="AA28" i="51"/>
  <c r="Y33" i="53"/>
  <c r="Z26" i="49"/>
  <c r="Y77" i="43"/>
  <c r="AA9" i="49"/>
  <c r="Y23" i="52"/>
  <c r="E18" i="58"/>
  <c r="Y34" i="53"/>
  <c r="Z39" i="53"/>
  <c r="AA13" i="43"/>
  <c r="Y84" i="51"/>
  <c r="Z75" i="51"/>
  <c r="AA55" i="43"/>
  <c r="F12" i="57"/>
  <c r="Y41" i="52"/>
  <c r="Y18" i="43"/>
  <c r="AA69" i="43"/>
  <c r="AA70" i="52"/>
  <c r="AA9" i="51"/>
  <c r="Z51" i="14"/>
  <c r="D4" i="19"/>
  <c r="Z32" i="51"/>
  <c r="AA59" i="14"/>
  <c r="Y31" i="53"/>
  <c r="Y37" i="52"/>
  <c r="Z17" i="52"/>
  <c r="Y46" i="43"/>
  <c r="F15" i="57"/>
  <c r="F21" i="50"/>
  <c r="Y46" i="51"/>
  <c r="F21" i="57"/>
  <c r="Y30" i="51"/>
  <c r="C9" i="5"/>
  <c r="H77" i="43"/>
  <c r="AA29" i="49"/>
  <c r="AA38" i="14"/>
  <c r="B19" i="57"/>
  <c r="Z47" i="14"/>
  <c r="AA19" i="52"/>
  <c r="F10" i="50"/>
  <c r="F25" i="56"/>
  <c r="AD23" i="54"/>
  <c r="J8" i="19" s="1"/>
  <c r="Y49" i="53"/>
  <c r="Z13" i="49"/>
  <c r="F19" i="56"/>
  <c r="Y75" i="51"/>
  <c r="Y43" i="54"/>
  <c r="AA27" i="43"/>
  <c r="Z84" i="51"/>
  <c r="Z16" i="52"/>
  <c r="F11" i="56"/>
  <c r="E20" i="55"/>
  <c r="Y25" i="43"/>
  <c r="Y18" i="52"/>
  <c r="H72" i="49"/>
  <c r="Z81" i="43"/>
  <c r="Y27" i="54"/>
  <c r="Z11" i="14"/>
  <c r="AA37" i="54"/>
  <c r="Y26" i="54"/>
  <c r="Z19" i="52"/>
  <c r="Z60" i="49"/>
  <c r="Z85" i="51"/>
  <c r="C20" i="58"/>
  <c r="C24" i="50"/>
  <c r="H85" i="53"/>
  <c r="Y27" i="52"/>
  <c r="Z81" i="54"/>
  <c r="Z50" i="54"/>
  <c r="Z58" i="54"/>
  <c r="Y51" i="52"/>
  <c r="E16" i="58"/>
  <c r="Z32" i="52"/>
  <c r="Z43" i="14"/>
  <c r="Y11" i="43"/>
  <c r="AA84" i="53"/>
  <c r="E18" i="50"/>
  <c r="Y58" i="49"/>
  <c r="AA85" i="53"/>
  <c r="H80" i="51"/>
  <c r="AA11" i="51"/>
  <c r="AA39" i="14"/>
  <c r="Z54" i="14"/>
  <c r="E5" i="19"/>
  <c r="Z47" i="49"/>
  <c r="E19" i="55"/>
  <c r="Y14" i="51"/>
  <c r="AA20" i="14"/>
  <c r="Y35" i="52"/>
  <c r="AA70" i="43"/>
  <c r="Y10" i="49"/>
  <c r="Y12" i="14"/>
  <c r="Y49" i="43"/>
  <c r="Y20" i="53"/>
  <c r="F16" i="5"/>
  <c r="Y83" i="51"/>
  <c r="AA81" i="43"/>
  <c r="F15" i="56"/>
  <c r="Z24" i="43"/>
  <c r="Y78" i="54"/>
  <c r="Y26" i="52"/>
  <c r="AA36" i="51"/>
  <c r="AA15" i="49"/>
  <c r="Z38" i="52"/>
  <c r="F9" i="58"/>
  <c r="Y15" i="52"/>
  <c r="Y28" i="54"/>
  <c r="F8" i="50"/>
  <c r="AA20" i="52"/>
  <c r="Z22" i="54"/>
  <c r="AA83" i="14"/>
  <c r="C8" i="19"/>
  <c r="Z9" i="53"/>
  <c r="Z60" i="52"/>
  <c r="Z27" i="49"/>
  <c r="Y35" i="51"/>
  <c r="Y39" i="54"/>
  <c r="Z18" i="52"/>
  <c r="AA18" i="14"/>
  <c r="C9" i="50"/>
  <c r="AA20" i="49"/>
  <c r="E21" i="50"/>
  <c r="AA39" i="53"/>
  <c r="Z37" i="54"/>
  <c r="Y45" i="49"/>
  <c r="AA42" i="51"/>
  <c r="AA17" i="49"/>
  <c r="Z18" i="51"/>
  <c r="C17" i="55"/>
  <c r="AA40" i="52"/>
  <c r="AA54" i="54"/>
  <c r="B25" i="56"/>
  <c r="D5" i="19"/>
  <c r="Y13" i="51"/>
  <c r="Z75" i="53"/>
  <c r="H79" i="51"/>
  <c r="Z45" i="52"/>
  <c r="Y55" i="14"/>
  <c r="Z52" i="51"/>
  <c r="Z32" i="43"/>
  <c r="Z76" i="52"/>
  <c r="Z77" i="54"/>
  <c r="AA43" i="51"/>
  <c r="Z16" i="54"/>
  <c r="Y75" i="14"/>
  <c r="AA17" i="53"/>
  <c r="Y44" i="52"/>
  <c r="F11" i="58"/>
  <c r="Z73" i="49"/>
  <c r="Z80" i="51"/>
  <c r="Z26" i="14"/>
  <c r="Y53" i="14"/>
  <c r="AA18" i="53"/>
  <c r="AA79" i="53"/>
  <c r="Z59" i="43"/>
  <c r="AA53" i="51"/>
  <c r="F14" i="57"/>
  <c r="Z83" i="43"/>
  <c r="AA69" i="52"/>
  <c r="C25" i="57"/>
  <c r="Z53" i="49"/>
  <c r="E10" i="55"/>
  <c r="Y82" i="54"/>
  <c r="Z16" i="51"/>
  <c r="Y14" i="49"/>
  <c r="Y36" i="43"/>
  <c r="F10" i="57"/>
  <c r="Z42" i="51"/>
  <c r="E10" i="50"/>
  <c r="Y59" i="52"/>
  <c r="Y55" i="43"/>
  <c r="Z80" i="52"/>
  <c r="H69" i="43"/>
  <c r="Y79" i="43"/>
  <c r="AA54" i="52"/>
  <c r="B20" i="5"/>
  <c r="Y23" i="43"/>
  <c r="Y38" i="43"/>
  <c r="AA26" i="49"/>
  <c r="E24" i="57"/>
  <c r="AA84" i="51"/>
  <c r="Z38" i="54"/>
  <c r="AA51" i="14"/>
  <c r="B9" i="55"/>
  <c r="Z57" i="43"/>
  <c r="H70" i="54"/>
  <c r="Y57" i="52"/>
  <c r="Y39" i="14"/>
  <c r="Y45" i="51"/>
  <c r="E24" i="55"/>
  <c r="Z69" i="53"/>
  <c r="Z69" i="49"/>
  <c r="B24" i="56"/>
  <c r="Z22" i="53"/>
  <c r="AA59" i="43"/>
  <c r="AA35" i="54"/>
  <c r="Z50" i="52"/>
  <c r="Y44" i="49"/>
  <c r="Y17" i="52"/>
  <c r="Y15" i="49"/>
  <c r="C8" i="50"/>
  <c r="AA32" i="43"/>
  <c r="Y26" i="51"/>
  <c r="Y32" i="43"/>
  <c r="C11" i="56"/>
  <c r="AA45" i="49"/>
  <c r="AA75" i="54"/>
  <c r="Y81" i="54"/>
  <c r="AA58" i="14"/>
  <c r="E22" i="55"/>
  <c r="Y36" i="49"/>
  <c r="Z52" i="53"/>
  <c r="AA20" i="53"/>
  <c r="Y16" i="51"/>
  <c r="Y38" i="53"/>
  <c r="Y14" i="54"/>
  <c r="AA83" i="54"/>
  <c r="Z34" i="53"/>
  <c r="B24" i="5"/>
  <c r="AA54" i="53"/>
  <c r="Y24" i="49"/>
  <c r="Y80" i="52"/>
  <c r="Z81" i="53"/>
  <c r="Z53" i="53"/>
  <c r="Z83" i="53"/>
  <c r="AA70" i="54"/>
  <c r="Z42" i="53"/>
  <c r="Z11" i="52"/>
  <c r="Z21" i="53"/>
  <c r="Y54" i="43"/>
  <c r="Z23" i="53"/>
  <c r="Y36" i="53"/>
  <c r="Y51" i="53"/>
  <c r="AA10" i="14"/>
  <c r="E19" i="57"/>
  <c r="Z44" i="51"/>
  <c r="AA37" i="14"/>
  <c r="E8" i="56"/>
  <c r="Y56" i="54"/>
  <c r="Y40" i="49"/>
  <c r="AA16" i="43"/>
  <c r="E19" i="5"/>
  <c r="AA57" i="43"/>
  <c r="Y82" i="49"/>
  <c r="Y43" i="43"/>
  <c r="Y83" i="54"/>
  <c r="AA30" i="52"/>
  <c r="E16" i="57"/>
  <c r="AA81" i="54"/>
  <c r="B25" i="58"/>
  <c r="AA34" i="51"/>
  <c r="AA47" i="49"/>
  <c r="H71" i="43"/>
  <c r="AA50" i="14"/>
  <c r="Z12" i="14"/>
  <c r="Z60" i="14"/>
  <c r="F5" i="19"/>
  <c r="Y22" i="43"/>
  <c r="AA36" i="52"/>
  <c r="C11" i="58"/>
  <c r="AA74" i="49"/>
  <c r="C8" i="58"/>
  <c r="AA15" i="53"/>
  <c r="AA34" i="43"/>
  <c r="Y10" i="51"/>
  <c r="AA69" i="14"/>
  <c r="AA75" i="14"/>
  <c r="B25" i="57"/>
  <c r="Z59" i="14"/>
  <c r="Z60" i="51"/>
  <c r="AA10" i="49"/>
  <c r="F13" i="5"/>
  <c r="Y19" i="43"/>
  <c r="AA82" i="54"/>
  <c r="AA33" i="49"/>
  <c r="Y48" i="51"/>
  <c r="C12" i="56"/>
  <c r="E21" i="57"/>
  <c r="Z82" i="51"/>
  <c r="B20" i="56"/>
  <c r="E3" i="19"/>
  <c r="Z42" i="43"/>
  <c r="AA25" i="43"/>
  <c r="Z69" i="52"/>
  <c r="H81" i="52"/>
  <c r="C12" i="55"/>
  <c r="Y10" i="54"/>
  <c r="AA19" i="49"/>
  <c r="AA79" i="52"/>
  <c r="B14" i="56"/>
  <c r="AD27" i="14"/>
  <c r="I3" i="19" s="1"/>
  <c r="AA35" i="52"/>
  <c r="Y60" i="52"/>
  <c r="AA23" i="14"/>
  <c r="Y60" i="14"/>
  <c r="A27" i="17"/>
  <c r="C25" i="50"/>
  <c r="Y32" i="14"/>
  <c r="Z34" i="52"/>
  <c r="AA24" i="14"/>
  <c r="AD23" i="51"/>
  <c r="J5" i="19" s="1"/>
  <c r="E25" i="55"/>
  <c r="Z13" i="54"/>
  <c r="Z31" i="14"/>
  <c r="Z78" i="51"/>
  <c r="Z57" i="51"/>
  <c r="Y52" i="51"/>
  <c r="AA27" i="52"/>
  <c r="Y57" i="51"/>
  <c r="Y50" i="54"/>
  <c r="Y79" i="49"/>
  <c r="H80" i="52"/>
  <c r="Y33" i="54"/>
  <c r="AA40" i="43"/>
  <c r="C13" i="5"/>
  <c r="F24" i="56"/>
  <c r="AA70" i="51"/>
  <c r="Z36" i="49"/>
  <c r="F18" i="58"/>
  <c r="Z78" i="54"/>
  <c r="AA82" i="53"/>
  <c r="B19" i="55"/>
  <c r="C25" i="55"/>
  <c r="C19" i="57"/>
  <c r="AA41" i="54"/>
  <c r="Z78" i="52"/>
  <c r="B13" i="55"/>
  <c r="Y49" i="52"/>
  <c r="B15" i="5"/>
  <c r="Z82" i="53"/>
  <c r="AA73" i="14"/>
  <c r="H69" i="53"/>
  <c r="Y45" i="43"/>
  <c r="AA50" i="49"/>
  <c r="B15" i="58"/>
  <c r="F25" i="57"/>
  <c r="Y50" i="43"/>
  <c r="Z83" i="51"/>
  <c r="Z46" i="14"/>
  <c r="AA23" i="49"/>
  <c r="AA30" i="53"/>
  <c r="Z39" i="43"/>
  <c r="AA47" i="14"/>
  <c r="AA55" i="49"/>
  <c r="F8" i="56"/>
  <c r="Y76" i="52"/>
  <c r="Z72" i="14"/>
  <c r="Y17" i="51"/>
  <c r="G3" i="19"/>
  <c r="H74" i="43"/>
  <c r="AA48" i="51"/>
  <c r="Z78" i="43"/>
  <c r="Z84" i="43"/>
  <c r="AA34" i="49"/>
  <c r="C14" i="56"/>
  <c r="B23" i="56"/>
  <c r="Z29" i="52"/>
  <c r="B14" i="55"/>
  <c r="Z79" i="49"/>
  <c r="AA51" i="54"/>
  <c r="A22" i="17"/>
  <c r="E23" i="50"/>
  <c r="AD27" i="53"/>
  <c r="I7" i="19" s="1"/>
  <c r="Y39" i="43"/>
  <c r="Z49" i="53"/>
  <c r="H69" i="51"/>
  <c r="Y79" i="14"/>
  <c r="AA9" i="54"/>
  <c r="Z32" i="49"/>
  <c r="AA42" i="43"/>
  <c r="F15" i="58"/>
  <c r="C13" i="58"/>
  <c r="A8" i="19"/>
  <c r="B10" i="5"/>
  <c r="C23" i="5"/>
  <c r="Z17" i="51"/>
  <c r="B9" i="57"/>
  <c r="F19" i="58"/>
  <c r="B11" i="58"/>
  <c r="Z13" i="14"/>
  <c r="Z31" i="43"/>
  <c r="B23" i="58"/>
  <c r="Y26" i="14"/>
  <c r="C23" i="50"/>
  <c r="Z29" i="49"/>
  <c r="AA77" i="51"/>
  <c r="E21" i="5"/>
  <c r="Z22" i="52"/>
  <c r="AA24" i="49"/>
  <c r="AA40" i="51"/>
  <c r="AA46" i="53"/>
  <c r="AA18" i="43"/>
  <c r="Y27" i="53"/>
  <c r="AA80" i="14"/>
  <c r="H77" i="52"/>
  <c r="AA53" i="52"/>
  <c r="Y51" i="14"/>
  <c r="Z70" i="52"/>
  <c r="F11" i="55"/>
  <c r="Z27" i="51"/>
  <c r="H79" i="43"/>
  <c r="Y75" i="52"/>
  <c r="Y24" i="53"/>
  <c r="B13" i="5"/>
  <c r="AA42" i="53"/>
  <c r="Y24" i="54"/>
  <c r="Y49" i="54"/>
  <c r="AA10" i="53"/>
  <c r="Y54" i="54"/>
  <c r="Y10" i="14"/>
  <c r="C14" i="57"/>
  <c r="Y77" i="14"/>
  <c r="AA56" i="51"/>
  <c r="H83" i="49"/>
  <c r="Z25" i="51"/>
  <c r="Y35" i="14"/>
  <c r="Z11" i="53"/>
  <c r="B8" i="57"/>
  <c r="Y83" i="52"/>
  <c r="AA20" i="54"/>
  <c r="AA14" i="49"/>
  <c r="E11" i="50"/>
  <c r="Z10" i="14"/>
  <c r="AA18" i="52"/>
  <c r="F24" i="58"/>
  <c r="AA32" i="52"/>
  <c r="AA69" i="49"/>
  <c r="F17" i="5"/>
  <c r="Z54" i="52"/>
  <c r="Y13" i="14"/>
  <c r="H69" i="49"/>
  <c r="AA29" i="53"/>
  <c r="Z79" i="43"/>
  <c r="B3" i="19" a="1"/>
  <c r="J6" i="14" a="1"/>
  <c r="G5" i="5" a="1"/>
  <c r="J6" i="51" a="1"/>
  <c r="B5" i="19" a="1"/>
  <c r="G5" i="55" a="1"/>
  <c r="J6" i="49" a="1"/>
  <c r="B4" i="19" a="1"/>
  <c r="G5" i="50" a="1"/>
  <c r="AD23" i="43" a="1"/>
  <c r="J6" i="53" a="1"/>
  <c r="B7" i="19" a="1"/>
  <c r="G5" i="57" a="1"/>
  <c r="J6" i="52" a="1"/>
  <c r="B6" i="19" a="1"/>
  <c r="G5" i="56" a="1"/>
  <c r="G5" i="58" a="1"/>
  <c r="B8" i="19" a="1"/>
  <c r="J6" i="54" a="1"/>
  <c r="J6" i="54" l="1"/>
  <c r="B8" i="19"/>
  <c r="G5" i="58"/>
  <c r="G5" i="56"/>
  <c r="B6" i="19"/>
  <c r="J6" i="52"/>
  <c r="G5" i="57"/>
  <c r="B7" i="19"/>
  <c r="J6" i="53"/>
  <c r="AD23" i="43"/>
  <c r="G5" i="50"/>
  <c r="B4" i="19"/>
  <c r="J6" i="49"/>
  <c r="G5" i="55"/>
  <c r="B5" i="19"/>
  <c r="J6" i="51"/>
  <c r="G5" i="5"/>
  <c r="J6" i="14"/>
  <c r="B3" i="19"/>
  <c r="Q70" i="43"/>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<sst xmlns="http://schemas.openxmlformats.org/spreadsheetml/2006/main" count="1307" uniqueCount="575">
  <si>
    <t>月</t>
    <rPh sb="0" eb="1">
      <t>ツキ</t>
    </rPh>
    <phoneticPr fontId="6"/>
  </si>
  <si>
    <t>日</t>
    <rPh sb="0" eb="1">
      <t>ヒ</t>
    </rPh>
    <phoneticPr fontId="6"/>
  </si>
  <si>
    <t>項目番号</t>
    <rPh sb="0" eb="2">
      <t>コウモク</t>
    </rPh>
    <rPh sb="2" eb="4">
      <t>バンゴウ</t>
    </rPh>
    <phoneticPr fontId="6"/>
  </si>
  <si>
    <t>研　　修　　項　　目</t>
    <rPh sb="0" eb="1">
      <t>ケン</t>
    </rPh>
    <rPh sb="3" eb="4">
      <t>オサム</t>
    </rPh>
    <rPh sb="6" eb="7">
      <t>コウ</t>
    </rPh>
    <rPh sb="9" eb="10">
      <t>メ</t>
    </rPh>
    <phoneticPr fontId="6"/>
  </si>
  <si>
    <t>講　　師</t>
    <rPh sb="0" eb="1">
      <t>コウ</t>
    </rPh>
    <rPh sb="3" eb="4">
      <t>シ</t>
    </rPh>
    <phoneticPr fontId="6"/>
  </si>
  <si>
    <t>講　　座　　名</t>
    <rPh sb="0" eb="1">
      <t>コウ</t>
    </rPh>
    <rPh sb="3" eb="4">
      <t>ザ</t>
    </rPh>
    <rPh sb="6" eb="7">
      <t>メイ</t>
    </rPh>
    <phoneticPr fontId="6"/>
  </si>
  <si>
    <t>他　校　種　体　験　研　修</t>
    <rPh sb="0" eb="1">
      <t>ホカ</t>
    </rPh>
    <rPh sb="2" eb="3">
      <t>コウ</t>
    </rPh>
    <rPh sb="4" eb="5">
      <t>シュ</t>
    </rPh>
    <rPh sb="6" eb="7">
      <t>カラダ</t>
    </rPh>
    <rPh sb="8" eb="9">
      <t>シルシ</t>
    </rPh>
    <rPh sb="10" eb="11">
      <t>ケン</t>
    </rPh>
    <rPh sb="12" eb="13">
      <t>オサム</t>
    </rPh>
    <phoneticPr fontId="6"/>
  </si>
  <si>
    <t>場　　所</t>
    <rPh sb="0" eb="1">
      <t>バ</t>
    </rPh>
    <rPh sb="3" eb="4">
      <t>ショ</t>
    </rPh>
    <phoneticPr fontId="6"/>
  </si>
  <si>
    <t>備　　　考</t>
    <rPh sb="0" eb="1">
      <t>ソナエ</t>
    </rPh>
    <rPh sb="4" eb="5">
      <t>コウ</t>
    </rPh>
    <phoneticPr fontId="6"/>
  </si>
  <si>
    <t>４　実施場所が確定していない場合は、「未定」と記入する。</t>
    <rPh sb="2" eb="4">
      <t>ジッシ</t>
    </rPh>
    <rPh sb="4" eb="6">
      <t>バショ</t>
    </rPh>
    <rPh sb="7" eb="9">
      <t>カクテイ</t>
    </rPh>
    <rPh sb="14" eb="16">
      <t>バアイ</t>
    </rPh>
    <rPh sb="19" eb="21">
      <t>ミテイ</t>
    </rPh>
    <rPh sb="23" eb="25">
      <t>キニュウ</t>
    </rPh>
    <phoneticPr fontId="6"/>
  </si>
  <si>
    <t>内　　　　容</t>
    <rPh sb="0" eb="1">
      <t>ウチ</t>
    </rPh>
    <rPh sb="5" eb="6">
      <t>カタチ</t>
    </rPh>
    <phoneticPr fontId="6"/>
  </si>
  <si>
    <t>３　実施日が確定していない場合は、空欄とする。</t>
    <rPh sb="2" eb="4">
      <t>ジッシ</t>
    </rPh>
    <rPh sb="4" eb="5">
      <t>ビ</t>
    </rPh>
    <rPh sb="6" eb="8">
      <t>カクテイ</t>
    </rPh>
    <rPh sb="13" eb="15">
      <t>バアイ</t>
    </rPh>
    <rPh sb="17" eb="19">
      <t>クウラン</t>
    </rPh>
    <phoneticPr fontId="6"/>
  </si>
  <si>
    <t>２　実施予定時期の早い順に記入する。</t>
    <rPh sb="2" eb="4">
      <t>ジッシ</t>
    </rPh>
    <rPh sb="4" eb="6">
      <t>ヨテイ</t>
    </rPh>
    <rPh sb="6" eb="8">
      <t>ジキ</t>
    </rPh>
    <rPh sb="9" eb="10">
      <t>ハヤ</t>
    </rPh>
    <rPh sb="11" eb="12">
      <t>ジュン</t>
    </rPh>
    <rPh sb="13" eb="15">
      <t>キニュウ</t>
    </rPh>
    <phoneticPr fontId="6"/>
  </si>
  <si>
    <t>講座番号</t>
    <rPh sb="0" eb="2">
      <t>コウザ</t>
    </rPh>
    <rPh sb="2" eb="3">
      <t>バン</t>
    </rPh>
    <rPh sb="3" eb="4">
      <t>ゴウ</t>
    </rPh>
    <phoneticPr fontId="6"/>
  </si>
  <si>
    <t>○</t>
    <phoneticPr fontId="6"/>
  </si>
  <si>
    <t>Ａ　本校の教育</t>
  </si>
  <si>
    <t>期待される教員としての心構え</t>
  </si>
  <si>
    <t>本校の教育概要</t>
  </si>
  <si>
    <t>学校運営と校務分掌</t>
  </si>
  <si>
    <t>本校の教育課程と特色ある学校づくり</t>
  </si>
  <si>
    <t>ＰＴＡとの連携</t>
  </si>
  <si>
    <t>地域社会・環境の理解と連携</t>
  </si>
  <si>
    <t>様々な文書の取扱い</t>
  </si>
  <si>
    <t>Ｂ　教育活動</t>
  </si>
  <si>
    <t>道徳教育</t>
  </si>
  <si>
    <t>特別活動</t>
  </si>
  <si>
    <t>人権教育</t>
  </si>
  <si>
    <t>学校保健</t>
  </si>
  <si>
    <t>食育・学校給食</t>
  </si>
  <si>
    <t>キャリア教育</t>
  </si>
  <si>
    <t>特別支援教育</t>
  </si>
  <si>
    <t>情報教育</t>
  </si>
  <si>
    <t>Ｃ　生徒指導と教育相談</t>
  </si>
  <si>
    <t>生徒指導</t>
  </si>
  <si>
    <t>Ｄ　学級・ホームルーム経営</t>
  </si>
  <si>
    <t>学級・ホームルーム経営の意義</t>
  </si>
  <si>
    <t>学級・ホームルーム経営の実際と工夫</t>
  </si>
  <si>
    <t>保護者と連携を図った学級・ホームルーム経営</t>
  </si>
  <si>
    <t>Ｅ　授業研究</t>
  </si>
  <si>
    <t>学習評価</t>
  </si>
  <si>
    <t>教材の研究</t>
  </si>
  <si>
    <t>教育施設・設備や教材・教具の有効な活用</t>
  </si>
  <si>
    <t>１　初任者が２人以上の場合、それぞれ別葉に作成する。</t>
    <rPh sb="2" eb="5">
      <t>ショニンシャ</t>
    </rPh>
    <rPh sb="7" eb="8">
      <t>ニン</t>
    </rPh>
    <rPh sb="8" eb="10">
      <t>イジョウ</t>
    </rPh>
    <rPh sb="11" eb="13">
      <t>バアイ</t>
    </rPh>
    <rPh sb="18" eb="19">
      <t>ベツ</t>
    </rPh>
    <rPh sb="19" eb="20">
      <t>ハ</t>
    </rPh>
    <rPh sb="21" eb="23">
      <t>サクセイ</t>
    </rPh>
    <phoneticPr fontId="6"/>
  </si>
  <si>
    <t>月</t>
    <phoneticPr fontId="6"/>
  </si>
  <si>
    <t>備　考（研究大会名・研修会名称等）</t>
    <rPh sb="0" eb="1">
      <t>ソナエ</t>
    </rPh>
    <rPh sb="2" eb="3">
      <t>コウ</t>
    </rPh>
    <rPh sb="4" eb="6">
      <t>ケンキュウ</t>
    </rPh>
    <rPh sb="6" eb="8">
      <t>タイカイ</t>
    </rPh>
    <rPh sb="8" eb="9">
      <t>メイ</t>
    </rPh>
    <rPh sb="10" eb="13">
      <t>ケンシュウカイ</t>
    </rPh>
    <rPh sb="13" eb="15">
      <t>メイショウ</t>
    </rPh>
    <rPh sb="15" eb="16">
      <t>ナド</t>
    </rPh>
    <phoneticPr fontId="6"/>
  </si>
  <si>
    <t>日</t>
    <rPh sb="0" eb="1">
      <t>ニチ</t>
    </rPh>
    <phoneticPr fontId="6"/>
  </si>
  <si>
    <t>学校段階等間の接続</t>
  </si>
  <si>
    <t>育成を目指す資質・能力</t>
  </si>
  <si>
    <t>主体的・対話的で深い学びの実現</t>
  </si>
  <si>
    <t>言語環境の整備と言語活動の充実</t>
  </si>
  <si>
    <t>学校安全・危機管理</t>
  </si>
  <si>
    <t>学校教育全体で進める教育活動</t>
  </si>
  <si>
    <t>授業参観（領域等）</t>
    <rPh sb="7" eb="8">
      <t>ナド</t>
    </rPh>
    <phoneticPr fontId="6"/>
  </si>
  <si>
    <t xml:space="preserve"> </t>
    <phoneticPr fontId="6"/>
  </si>
  <si>
    <t>研修項目</t>
    <phoneticPr fontId="6"/>
  </si>
  <si>
    <t>総合的な学習の時間・総合的な探究の時間</t>
  </si>
  <si>
    <t>基本的な生活習慣とその指導</t>
    <phoneticPr fontId="6"/>
  </si>
  <si>
    <t>児童生徒理解</t>
    <phoneticPr fontId="6"/>
  </si>
  <si>
    <t>児童生徒の問題行動</t>
    <phoneticPr fontId="6"/>
  </si>
  <si>
    <t>教育相談</t>
    <phoneticPr fontId="6"/>
  </si>
  <si>
    <t>不登校・いじめ</t>
    <phoneticPr fontId="6"/>
  </si>
  <si>
    <t>保護者連携</t>
    <phoneticPr fontId="6"/>
  </si>
  <si>
    <t>指導計画の作成(1)‐指導計画の作成‐</t>
    <phoneticPr fontId="6"/>
  </si>
  <si>
    <t>指導計画の作成(2)‐学習指導案の作成‐</t>
    <phoneticPr fontId="6"/>
  </si>
  <si>
    <t>研究授業(1)‐課題の発見‐</t>
    <phoneticPr fontId="6"/>
  </si>
  <si>
    <t>研究授業(2)‐事前・事後研究‐</t>
    <phoneticPr fontId="6"/>
  </si>
  <si>
    <t>研究授業(3)‐課題の整理‐</t>
    <phoneticPr fontId="6"/>
  </si>
  <si>
    <t>授業参観（教科）(1)‐授業改善に生かす視点‐</t>
    <phoneticPr fontId="6"/>
  </si>
  <si>
    <t>授業参観（教科）(2)‐教科教育の基礎技術‐</t>
    <phoneticPr fontId="6"/>
  </si>
  <si>
    <t>授業参観（教科）(3)‐授業における児童生徒理解‐</t>
    <phoneticPr fontId="6"/>
  </si>
  <si>
    <t>授業参観（教科）(4)‐授業改善の方策‐</t>
    <phoneticPr fontId="6"/>
  </si>
  <si>
    <t>授業参観（教科）(5)‐視野を広げる‐</t>
    <phoneticPr fontId="6"/>
  </si>
  <si>
    <t>指導方法の工夫(1)‐個に応じた指導等‐</t>
    <phoneticPr fontId="6"/>
  </si>
  <si>
    <t>指導方法の工夫(2)‐問題解決的な学習等‐</t>
    <phoneticPr fontId="6"/>
  </si>
  <si>
    <t>教育実践の評価と課題及び展望</t>
    <phoneticPr fontId="6"/>
  </si>
  <si>
    <t>１年間の研修のまとめ</t>
    <phoneticPr fontId="6"/>
  </si>
  <si>
    <t>区分</t>
  </si>
  <si>
    <t>研修項目</t>
  </si>
  <si>
    <t>主な内容（参考例）</t>
  </si>
  <si>
    <t>○本校の沿革と教育方針　○特色ある学校づくりの推進</t>
  </si>
  <si>
    <t>○学校・地域の実態</t>
  </si>
  <si>
    <t>○本校の校務分掌組織の在り方と運営　○チーム学校</t>
  </si>
  <si>
    <t>○校務分掌における具体的な担当内容　○本校の職員会議等</t>
  </si>
  <si>
    <t>○ＰＴＡの目的・組織　</t>
  </si>
  <si>
    <t>○本校のＰＴＡ活動の概要</t>
  </si>
  <si>
    <t>○地域の資産・人材等の理解　○地域の歴史・文化の理解</t>
  </si>
  <si>
    <t>○具体的に進める地域社会との連携・協働</t>
  </si>
  <si>
    <t>○学校段階等間の円滑な接続</t>
  </si>
  <si>
    <t>○本校の学校間の連携の実践と課題</t>
  </si>
  <si>
    <t>○法定表簿の種類と意義　○法定表簿等の記入と適切な表現</t>
  </si>
  <si>
    <t>○本校における文書事務の実際</t>
  </si>
  <si>
    <t>○本校の特別活動の内容と計画　○本校の学校行事の特色</t>
  </si>
  <si>
    <t>○児童・生徒会活動とその活性化</t>
  </si>
  <si>
    <t>○本校の人権教育の実践と課題</t>
  </si>
  <si>
    <t>○本校の人権学習の進め方</t>
  </si>
  <si>
    <t>○保健管理と保健教育　○性に関する指導内容と計画</t>
  </si>
  <si>
    <t>○本校の健康安全教育の実践と課題</t>
  </si>
  <si>
    <t>○安全管理と安全指導　○危機管理　</t>
  </si>
  <si>
    <t>○本校の防災計画</t>
  </si>
  <si>
    <t>○食に関する指導</t>
  </si>
  <si>
    <t>○給食指導の内容と計画　</t>
  </si>
  <si>
    <t>○教育の情報化</t>
  </si>
  <si>
    <t>○本校の情報教育の推進とＩＣＴの活用</t>
  </si>
  <si>
    <t>○キャリア教育の在り方</t>
  </si>
  <si>
    <t>○本校のキャリア教育の現状と推進上の課題</t>
  </si>
  <si>
    <t>○伝統や文化に関する教育の充実</t>
  </si>
  <si>
    <t>○生徒指導の在り方　○生徒指導の目標･方針･具体的取組</t>
  </si>
  <si>
    <t>○生徒指導の現状と課題　○関係諸機関との連携</t>
  </si>
  <si>
    <t>児童生徒理解</t>
  </si>
  <si>
    <t>○児童生徒理解の在り方　○児童生徒理解を進める視点</t>
  </si>
  <si>
    <t>○児童生徒理解を進める具体的方法</t>
  </si>
  <si>
    <t>児童生徒の問題行動</t>
  </si>
  <si>
    <t>○問題行動の捉え方　○生徒指導の機能を生かした問題行動の指導</t>
  </si>
  <si>
    <t>○本校の問題行動の特徴と具体的指導</t>
  </si>
  <si>
    <t>教育相談</t>
  </si>
  <si>
    <t>○教育相談の在り方や校内体制　○教育相談の目標･方針･具体的取組</t>
  </si>
  <si>
    <t>○教育相談の実践と課題</t>
  </si>
  <si>
    <t>不登校・いじめ</t>
  </si>
  <si>
    <t>○不登校・いじめの未然防止　○本校のいじめ問題の状況とその指導</t>
  </si>
  <si>
    <t>○本校の不登校の状況とその援助・指導　</t>
  </si>
  <si>
    <t>保護者連携</t>
  </si>
  <si>
    <t>○開かれた学校と保護者連携　○家庭訪問のねらい、在り方と注意点</t>
  </si>
  <si>
    <t>○本校の保護者連携の実践と課題</t>
  </si>
  <si>
    <t>○学級・ホームルーム経営の意義　○生活づくりへの参画</t>
  </si>
  <si>
    <t>○保護者連携を学級・ホームルーム経営に生かす視点</t>
  </si>
  <si>
    <t>○学級・児童生徒に関わる資料の作成</t>
  </si>
  <si>
    <t>○学級事務処理を行う上での注意点</t>
  </si>
  <si>
    <t>指導計画の作成(1)</t>
  </si>
  <si>
    <t>‐指導計画の作成‐</t>
  </si>
  <si>
    <t>○本校の教育目標を踏まえた指導計画の作成</t>
  </si>
  <si>
    <t>指導計画の作成(2)</t>
  </si>
  <si>
    <t>○本時の目標と学習過程</t>
  </si>
  <si>
    <t>‐学習指導案の作成‐</t>
  </si>
  <si>
    <t>○指導と評価の一体化の視点</t>
  </si>
  <si>
    <t>研究授業(1)</t>
  </si>
  <si>
    <t>○教科教育の基礎技術</t>
  </si>
  <si>
    <t>‐課題の発見‐</t>
  </si>
  <si>
    <t>○授業における児童生徒理解</t>
  </si>
  <si>
    <t>研究授業(2)</t>
  </si>
  <si>
    <t>○事前研究と効果的な授業の展開</t>
  </si>
  <si>
    <t>‐事前・事後研究‐</t>
  </si>
  <si>
    <t>○事後研究と指導過程の評価</t>
  </si>
  <si>
    <t>研究授業(3)</t>
  </si>
  <si>
    <t>○授業の分析と診断</t>
  </si>
  <si>
    <t>‐課題の整理‐</t>
  </si>
  <si>
    <t>○授業改善のための課題の整理</t>
  </si>
  <si>
    <t>授業参観（教科）(1)</t>
  </si>
  <si>
    <t>‐授業改善に生かす視点‐</t>
  </si>
  <si>
    <t>○授業の進め方の基本</t>
  </si>
  <si>
    <t>授業参観（教科）(2)</t>
  </si>
  <si>
    <t>○個に応じた指導の実際</t>
  </si>
  <si>
    <t>‐教科教育の基礎技術‐</t>
  </si>
  <si>
    <t>○発問と助言の工夫</t>
  </si>
  <si>
    <t xml:space="preserve">授業参観（教科）(3) </t>
  </si>
  <si>
    <t>○効果的な授業の進め方</t>
  </si>
  <si>
    <t>‐授業における児童生徒理解‐</t>
  </si>
  <si>
    <t>○生徒指導の機能を生かした学習指導の工夫</t>
  </si>
  <si>
    <t xml:space="preserve">授業参観（教科）(4) </t>
  </si>
  <si>
    <t>○指導と評価を一体化するための工夫</t>
  </si>
  <si>
    <t>‐授業改善の方策‐</t>
  </si>
  <si>
    <t>○自己の授業改善の具体的方策　</t>
  </si>
  <si>
    <t xml:space="preserve">授業参観（教科）(5) </t>
  </si>
  <si>
    <t>○他学年の授業参観</t>
  </si>
  <si>
    <t>‐視野を広げる‐</t>
  </si>
  <si>
    <t>○他教科の授業参観</t>
  </si>
  <si>
    <t>授業参観（領域等）</t>
  </si>
  <si>
    <t>○外国語活動の授業参観　○学級・ホームルーム活動の授業参観</t>
  </si>
  <si>
    <t>○総合的な学習の時間・総合的な探究の時間の授業参観　　</t>
  </si>
  <si>
    <t>○個に応じた指導の在り方と実践上の注意点　</t>
  </si>
  <si>
    <t>○基礎・基本の徹底による学力の充実・向上を図る具体的方策　</t>
  </si>
  <si>
    <t>○多様な指導方法の工夫　○児童生徒に身に付けさせる学習技術</t>
  </si>
  <si>
    <t>指導方法の工夫(2)</t>
  </si>
  <si>
    <t xml:space="preserve">○問題解決的な学習・体験的な学習のねらい </t>
  </si>
  <si>
    <t>‐問題解決的な学習等‐</t>
  </si>
  <si>
    <t>○本校における問題解決的な学習・体験的な学習の実践　○家庭学習の充実</t>
  </si>
  <si>
    <t>○学習評価の目的と様々な評価方法　○本校の評価の体系と方法</t>
  </si>
  <si>
    <t>○指導計画の作成と評価規準の設定　</t>
  </si>
  <si>
    <t>○本校児童生徒の学力実態の把握と分析　○評価資料の収集・整理と活用</t>
  </si>
  <si>
    <t>○テスト作成上の注意点と処理方法　○学習評価と通知表（票）</t>
  </si>
  <si>
    <t>○教材活用の視点と教材観　○効果的な授業のための教材の研究</t>
  </si>
  <si>
    <t>○教材開発の視点と方法　○地域教材の開発と人材活用の視点及び方策</t>
  </si>
  <si>
    <t>○実験・実習・フィールドワーク等を取り入れた授業の工夫</t>
  </si>
  <si>
    <t>○実験・実習・フィールドワーク等の準備と配慮事項</t>
  </si>
  <si>
    <t>教育実践の評価と課題及び展望</t>
  </si>
  <si>
    <t>○教育実践の評価（学習指導、生徒指導等）</t>
  </si>
  <si>
    <t>○次年度への展望</t>
  </si>
  <si>
    <t>１年間の研修のまとめ</t>
  </si>
  <si>
    <t>○研修のまとめ</t>
  </si>
  <si>
    <t>○今後の研修へ臨む姿勢</t>
  </si>
  <si>
    <t>○本校の基本的な生活習慣の指導実践</t>
    <phoneticPr fontId="8"/>
  </si>
  <si>
    <t>○教育施設・設備の有効な活用
○ＩＣＴ機器の活用</t>
    <phoneticPr fontId="8"/>
  </si>
  <si>
    <t>○本校の教育課程の特色　○カリキュラム・マネジメント
○社会に開かれた教育課程　○特色ある学校づくりと地域連携　</t>
    <phoneticPr fontId="8"/>
  </si>
  <si>
    <t>○本校の言語に関する実態と言語環境　○学習の基盤となる言語能力
○各教科における言語活動の充実　○読書活動</t>
    <phoneticPr fontId="8"/>
  </si>
  <si>
    <t>○本校の道徳教育の計画と指導
○特別の教科 道徳の指導（小学校･中学校・義務教育学校）
○「ホームルーム活動」と道徳教育（高等学校）</t>
    <phoneticPr fontId="8"/>
  </si>
  <si>
    <t>○総合的な学習の時間・総合的な探究の時間の進め方
○本校の総合的な学習の時間・総合的な探究の時間の計画・実践と課題</t>
    <phoneticPr fontId="8"/>
  </si>
  <si>
    <t>○基本的な生活習慣の指導の意義　○基本的な生活習慣と児童生徒の実態</t>
    <phoneticPr fontId="8"/>
  </si>
  <si>
    <t>○学級懇談会等の意義　○学級懇談会のもち方・進め方
○学級通信の内容と注意点　</t>
    <phoneticPr fontId="8"/>
  </si>
  <si>
    <t>基本的な生活習慣とその指導</t>
    <phoneticPr fontId="6"/>
  </si>
  <si>
    <t>指導方法の工夫(1)
‐個に応じた指導等‐</t>
    <phoneticPr fontId="6"/>
  </si>
  <si>
    <t>○本校の学級・ホームルーム活動の具体的実践　
○本校の学級・ホームルーム活動の現状と課題　○学年方針と担任の指導　
○児童生徒の個性を生かした学級・ホームルーム経営</t>
    <phoneticPr fontId="8"/>
  </si>
  <si>
    <t>○障害の理解、個別の教育支援計画・個別の指導計画の作成　
○交流及び共同学習の推進、障害のある児童生徒の理解　
○本校の特別支援教育の実践と課題</t>
    <phoneticPr fontId="8"/>
  </si>
  <si>
    <t>勤務校研修項目一覧</t>
    <phoneticPr fontId="6"/>
  </si>
  <si>
    <t>初任者研修「小学校教科教育４」講座</t>
  </si>
  <si>
    <t>初任者研修「小学校教科教育５」講座</t>
  </si>
  <si>
    <t>初任者研修「中学校教科教育５」講座（センター）</t>
  </si>
  <si>
    <t>初任者研修「中学校授業参観」講座</t>
  </si>
  <si>
    <t>初任者研修「特別支援学校１」講座</t>
  </si>
  <si>
    <t>初任者研修「特別支援学校２」講座</t>
  </si>
  <si>
    <t>初任者研修「特別支援学校３」講座</t>
  </si>
  <si>
    <t>初任者研修「特別支援学校４」講座</t>
  </si>
  <si>
    <t>初任者研修「特別支援学校５」講座</t>
  </si>
  <si>
    <t>初任者研修「特別支援学校６」講座</t>
  </si>
  <si>
    <t>初任者研修「特別支援学校７」講座</t>
  </si>
  <si>
    <t>初任者研修「特別支援学校授業参観」講座</t>
  </si>
  <si>
    <t>初任者研修「他校種体験研修２」講座</t>
  </si>
  <si>
    <t>○学級・ホームルーム活動の目標・内容・計画　○よりよい人間関係</t>
    <phoneticPr fontId="6"/>
  </si>
  <si>
    <t>○ガイダンスとカウンセリング</t>
    <phoneticPr fontId="6"/>
  </si>
  <si>
    <t>○自己の授業改善に生かす視点</t>
    <phoneticPr fontId="6"/>
  </si>
  <si>
    <t>学級・ホームルーム事務の処理</t>
    <phoneticPr fontId="6"/>
  </si>
  <si>
    <t>学級・ホームルーム事務の処理</t>
    <phoneticPr fontId="6"/>
  </si>
  <si>
    <t>○知識及び技能　○思考力、判断力、表現力等　</t>
    <rPh sb="20" eb="21">
      <t>トウ</t>
    </rPh>
    <phoneticPr fontId="6"/>
  </si>
  <si>
    <t>○学びに向かう力、人間性等　○教科等横断的な視点に立った資質・能力</t>
    <rPh sb="12" eb="13">
      <t>トウ</t>
    </rPh>
    <phoneticPr fontId="6"/>
  </si>
  <si>
    <t>○早期発見と教師の指導力の向上　○指導体制と共通理解</t>
    <phoneticPr fontId="6"/>
  </si>
  <si>
    <t xml:space="preserve">５　年間指導計画 </t>
    <rPh sb="2" eb="4">
      <t>ネンカン</t>
    </rPh>
    <rPh sb="4" eb="6">
      <t>シドウ</t>
    </rPh>
    <rPh sb="6" eb="8">
      <t>ケイカク</t>
    </rPh>
    <phoneticPr fontId="6"/>
  </si>
  <si>
    <t>　(1) 勤務校研修</t>
    <rPh sb="5" eb="6">
      <t>ツトム</t>
    </rPh>
    <rPh sb="6" eb="7">
      <t>ツトム</t>
    </rPh>
    <rPh sb="7" eb="8">
      <t>コウ</t>
    </rPh>
    <rPh sb="8" eb="9">
      <t>ケン</t>
    </rPh>
    <rPh sb="9" eb="10">
      <t>オサム</t>
    </rPh>
    <phoneticPr fontId="6"/>
  </si>
  <si>
    <r>
      <t>　</t>
    </r>
    <r>
      <rPr>
        <sz val="15"/>
        <rFont val="ＭＳ 明朝"/>
        <family val="1"/>
        <charset val="128"/>
      </rPr>
      <t>(2) センター等研修</t>
    </r>
    <rPh sb="9" eb="10">
      <t>トウ</t>
    </rPh>
    <rPh sb="10" eb="12">
      <t>ケンシュウ</t>
    </rPh>
    <phoneticPr fontId="6"/>
  </si>
  <si>
    <t>Ｆ　教育実践の省察と展望</t>
    <rPh sb="7" eb="9">
      <t>ショウサツ</t>
    </rPh>
    <phoneticPr fontId="6"/>
  </si>
  <si>
    <t>伝統文化</t>
    <phoneticPr fontId="6"/>
  </si>
  <si>
    <t>○授業改善の視点　○主体的な学び　〇対話的な学び　〇深い学び</t>
    <phoneticPr fontId="6"/>
  </si>
  <si>
    <t>〇個別最適な学びと協働的な学びの一体的充実</t>
    <rPh sb="1" eb="3">
      <t>コベツ</t>
    </rPh>
    <rPh sb="3" eb="5">
      <t>サイテキ</t>
    </rPh>
    <rPh sb="6" eb="7">
      <t>マナ</t>
    </rPh>
    <rPh sb="9" eb="12">
      <t>キョウドウテキ</t>
    </rPh>
    <rPh sb="13" eb="14">
      <t>マナ</t>
    </rPh>
    <rPh sb="16" eb="21">
      <t>イッタイテキジュウジツ</t>
    </rPh>
    <phoneticPr fontId="6"/>
  </si>
  <si>
    <t>○新たな価値を生み出す力や京都から世界へ発信し国際社会で活躍できる力の育成</t>
    <rPh sb="1" eb="2">
      <t>アラ</t>
    </rPh>
    <rPh sb="4" eb="6">
      <t>カチ</t>
    </rPh>
    <rPh sb="7" eb="8">
      <t>ウ</t>
    </rPh>
    <rPh sb="9" eb="10">
      <t>ダ</t>
    </rPh>
    <rPh sb="11" eb="12">
      <t>チカラ</t>
    </rPh>
    <rPh sb="13" eb="15">
      <t>キョウト</t>
    </rPh>
    <rPh sb="17" eb="19">
      <t>セカイ</t>
    </rPh>
    <rPh sb="20" eb="22">
      <t>ハッシン</t>
    </rPh>
    <rPh sb="23" eb="27">
      <t>コクサイシャカイ</t>
    </rPh>
    <rPh sb="28" eb="30">
      <t>カツヤク</t>
    </rPh>
    <rPh sb="33" eb="34">
      <t>チカラ</t>
    </rPh>
    <rPh sb="35" eb="37">
      <t>イクセイ</t>
    </rPh>
    <phoneticPr fontId="6"/>
  </si>
  <si>
    <t>○コンプライアンス意識の向上　〇多様性の尊重やハラスメント防止等</t>
    <rPh sb="16" eb="19">
      <t>タヨウセイ</t>
    </rPh>
    <rPh sb="20" eb="22">
      <t>ソンチョウ</t>
    </rPh>
    <rPh sb="29" eb="32">
      <t>ボウシトウ</t>
    </rPh>
    <phoneticPr fontId="6"/>
  </si>
  <si>
    <t>○求められる教員の資質能力　○教員の服務　○研修の在り方　</t>
    <phoneticPr fontId="6"/>
  </si>
  <si>
    <t>Ｆ教育実践の
 省察と展望</t>
    <rPh sb="8" eb="10">
      <t>セイサツ</t>
    </rPh>
    <phoneticPr fontId="8"/>
  </si>
  <si>
    <t>学校名</t>
    <rPh sb="0" eb="3">
      <t>ガッコウメイ</t>
    </rPh>
    <phoneticPr fontId="6"/>
  </si>
  <si>
    <t>初任者名</t>
    <rPh sb="0" eb="4">
      <t>ショニンシャメイ</t>
    </rPh>
    <phoneticPr fontId="6"/>
  </si>
  <si>
    <t>合計</t>
    <rPh sb="0" eb="2">
      <t>ゴウケイ</t>
    </rPh>
    <phoneticPr fontId="6"/>
  </si>
  <si>
    <t>〇</t>
    <phoneticPr fontId="6"/>
  </si>
  <si>
    <t>未定</t>
    <rPh sb="0" eb="2">
      <t>ミテイ</t>
    </rPh>
    <phoneticPr fontId="6"/>
  </si>
  <si>
    <t>運動会の運営</t>
    <rPh sb="0" eb="3">
      <t>ウンドウカイ</t>
    </rPh>
    <rPh sb="4" eb="6">
      <t>ウンエイ</t>
    </rPh>
    <phoneticPr fontId="6"/>
  </si>
  <si>
    <t>学校名</t>
    <rPh sb="0" eb="3">
      <t>ガッコウメイ</t>
    </rPh>
    <phoneticPr fontId="15"/>
  </si>
  <si>
    <t>校長名</t>
    <rPh sb="0" eb="3">
      <t>コウチョウメイ</t>
    </rPh>
    <phoneticPr fontId="15"/>
  </si>
  <si>
    <t>（公印不要）</t>
    <rPh sb="1" eb="3">
      <t>コウイン</t>
    </rPh>
    <rPh sb="3" eb="5">
      <t>フヨウ</t>
    </rPh>
    <phoneticPr fontId="15"/>
  </si>
  <si>
    <t>１　初任者、指導教員等名簿</t>
    <rPh sb="2" eb="5">
      <t>ショニンシャ</t>
    </rPh>
    <rPh sb="6" eb="10">
      <t>シドウキョウイン</t>
    </rPh>
    <rPh sb="10" eb="11">
      <t>トウ</t>
    </rPh>
    <rPh sb="11" eb="13">
      <t>メイボ</t>
    </rPh>
    <phoneticPr fontId="15"/>
  </si>
  <si>
    <t>初任者</t>
    <rPh sb="0" eb="3">
      <t>ショニンシャ</t>
    </rPh>
    <phoneticPr fontId="15"/>
  </si>
  <si>
    <t>指導教員</t>
    <rPh sb="0" eb="4">
      <t>シドウキョウイン</t>
    </rPh>
    <phoneticPr fontId="15"/>
  </si>
  <si>
    <t>教科指導員</t>
    <rPh sb="0" eb="5">
      <t>キョウカシドウイン</t>
    </rPh>
    <phoneticPr fontId="15"/>
  </si>
  <si>
    <t>２　初任者等の校務分掌等</t>
    <rPh sb="2" eb="5">
      <t>ショニンシャ</t>
    </rPh>
    <rPh sb="5" eb="6">
      <t>トウ</t>
    </rPh>
    <rPh sb="7" eb="9">
      <t>コウム</t>
    </rPh>
    <rPh sb="9" eb="11">
      <t>ブンショウ</t>
    </rPh>
    <rPh sb="11" eb="12">
      <t>トウ</t>
    </rPh>
    <phoneticPr fontId="15"/>
  </si>
  <si>
    <t>（初任者）</t>
    <rPh sb="1" eb="4">
      <t>ショニンシャ</t>
    </rPh>
    <phoneticPr fontId="15"/>
  </si>
  <si>
    <t>氏名</t>
    <rPh sb="0" eb="2">
      <t>シメイ</t>
    </rPh>
    <phoneticPr fontId="15"/>
  </si>
  <si>
    <t>担当教科</t>
    <rPh sb="0" eb="4">
      <t>タントウキョウカ</t>
    </rPh>
    <phoneticPr fontId="15"/>
  </si>
  <si>
    <t>学級・HR担任</t>
    <rPh sb="0" eb="2">
      <t>ガッキュウ</t>
    </rPh>
    <rPh sb="5" eb="7">
      <t>タンニン</t>
    </rPh>
    <phoneticPr fontId="15"/>
  </si>
  <si>
    <t>講師経験</t>
    <rPh sb="0" eb="4">
      <t>コウシケイケン</t>
    </rPh>
    <phoneticPr fontId="15"/>
  </si>
  <si>
    <t>指導教員経験</t>
    <rPh sb="0" eb="4">
      <t>シドウキョウイン</t>
    </rPh>
    <rPh sb="4" eb="6">
      <t>ケイケン</t>
    </rPh>
    <phoneticPr fontId="15"/>
  </si>
  <si>
    <t>３　実施体制</t>
    <rPh sb="2" eb="6">
      <t>ジッシタイセイ</t>
    </rPh>
    <phoneticPr fontId="15"/>
  </si>
  <si>
    <t>４　実施上の重点事項等</t>
    <rPh sb="2" eb="5">
      <t>ジッシジョウ</t>
    </rPh>
    <rPh sb="6" eb="11">
      <t>ジュウテンジコウトウ</t>
    </rPh>
    <phoneticPr fontId="15"/>
  </si>
  <si>
    <t>所属</t>
    <rPh sb="0" eb="2">
      <t>ショゾク</t>
    </rPh>
    <phoneticPr fontId="15"/>
  </si>
  <si>
    <t>氏名</t>
    <phoneticPr fontId="15"/>
  </si>
  <si>
    <t>担任</t>
    <rPh sb="0" eb="2">
      <t>タンニン</t>
    </rPh>
    <phoneticPr fontId="15"/>
  </si>
  <si>
    <t>講師歴</t>
    <rPh sb="0" eb="2">
      <t>コウシ</t>
    </rPh>
    <rPh sb="2" eb="3">
      <t>レキ</t>
    </rPh>
    <phoneticPr fontId="15"/>
  </si>
  <si>
    <t>指導教員名</t>
    <rPh sb="0" eb="2">
      <t>シドウ</t>
    </rPh>
    <rPh sb="2" eb="4">
      <t>キョウイン</t>
    </rPh>
    <rPh sb="4" eb="5">
      <t>メイ</t>
    </rPh>
    <phoneticPr fontId="15"/>
  </si>
  <si>
    <t>指導教員
職種</t>
    <rPh sb="0" eb="2">
      <t>シドウ</t>
    </rPh>
    <rPh sb="2" eb="4">
      <t>キョウイン</t>
    </rPh>
    <rPh sb="5" eb="7">
      <t>ショクシュ</t>
    </rPh>
    <phoneticPr fontId="15"/>
  </si>
  <si>
    <t>拠点単独</t>
    <rPh sb="0" eb="2">
      <t>キョテン</t>
    </rPh>
    <rPh sb="2" eb="4">
      <t>タンドク</t>
    </rPh>
    <phoneticPr fontId="15"/>
  </si>
  <si>
    <t>している</t>
  </si>
  <si>
    <t>している</t>
    <phoneticPr fontId="6"/>
  </si>
  <si>
    <t>していない</t>
    <phoneticPr fontId="6"/>
  </si>
  <si>
    <t>副校長・教頭</t>
    <rPh sb="0" eb="3">
      <t>フクコウチョウ</t>
    </rPh>
    <rPh sb="4" eb="6">
      <t>キョウトウ</t>
    </rPh>
    <phoneticPr fontId="6"/>
  </si>
  <si>
    <t>主幹教諭</t>
    <rPh sb="0" eb="4">
      <t>シュカンキョウユ</t>
    </rPh>
    <phoneticPr fontId="6"/>
  </si>
  <si>
    <t>教諭</t>
    <rPh sb="0" eb="2">
      <t>キョウユ</t>
    </rPh>
    <phoneticPr fontId="6"/>
  </si>
  <si>
    <t>講師等</t>
    <rPh sb="0" eb="3">
      <t>コウシトウ</t>
    </rPh>
    <phoneticPr fontId="6"/>
  </si>
  <si>
    <t>（指導教員・教科指導員）</t>
    <rPh sb="1" eb="5">
      <t>シドウキョウイン</t>
    </rPh>
    <rPh sb="6" eb="11">
      <t>キョウカシドウイン</t>
    </rPh>
    <phoneticPr fontId="15"/>
  </si>
  <si>
    <t>項目データ</t>
    <rPh sb="0" eb="2">
      <t>コウモク</t>
    </rPh>
    <phoneticPr fontId="6"/>
  </si>
  <si>
    <t>指導教諭</t>
    <rPh sb="0" eb="4">
      <t>シドウキョウユ</t>
    </rPh>
    <phoneticPr fontId="6"/>
  </si>
  <si>
    <t>あり</t>
  </si>
  <si>
    <t>あり</t>
    <phoneticPr fontId="6"/>
  </si>
  <si>
    <t>なし</t>
  </si>
  <si>
    <t>なし</t>
    <phoneticPr fontId="6"/>
  </si>
  <si>
    <t>□□　△△</t>
    <phoneticPr fontId="6"/>
  </si>
  <si>
    <t xml:space="preserve">   初任者が２人以上の場合、それぞれ別葉に作成する。</t>
    <rPh sb="3" eb="6">
      <t>ショニンシャ</t>
    </rPh>
    <rPh sb="8" eb="9">
      <t>ニン</t>
    </rPh>
    <rPh sb="9" eb="11">
      <t>イジョウ</t>
    </rPh>
    <rPh sb="12" eb="14">
      <t>バアイ</t>
    </rPh>
    <rPh sb="19" eb="20">
      <t>ベツ</t>
    </rPh>
    <rPh sb="20" eb="21">
      <t>ハ</t>
    </rPh>
    <rPh sb="22" eb="24">
      <t>サクセイ</t>
    </rPh>
    <phoneticPr fontId="6"/>
  </si>
  <si>
    <t xml:space="preserve">   実施日の確定が難しい場合は、実施の「月」のみを記入したり空欄にしたりする。</t>
    <rPh sb="3" eb="6">
      <t>ジッシビ</t>
    </rPh>
    <rPh sb="7" eb="9">
      <t>カクテイ</t>
    </rPh>
    <rPh sb="10" eb="11">
      <t>ムズカ</t>
    </rPh>
    <rPh sb="13" eb="15">
      <t>バアイ</t>
    </rPh>
    <rPh sb="17" eb="19">
      <t>ジッシ</t>
    </rPh>
    <rPh sb="21" eb="22">
      <t>ツキ</t>
    </rPh>
    <rPh sb="26" eb="28">
      <t>キニュウ</t>
    </rPh>
    <rPh sb="31" eb="33">
      <t>クウラン</t>
    </rPh>
    <phoneticPr fontId="6"/>
  </si>
  <si>
    <t>職名</t>
    <rPh sb="0" eb="2">
      <t>ショクメイ</t>
    </rPh>
    <phoneticPr fontId="15"/>
  </si>
  <si>
    <t>OL</t>
  </si>
  <si>
    <t>校長</t>
    <rPh sb="0" eb="2">
      <t>コウチョウ</t>
    </rPh>
    <phoneticPr fontId="6"/>
  </si>
  <si>
    <t>センター等研修項目一覧</t>
    <rPh sb="4" eb="5">
      <t>トウ</t>
    </rPh>
    <phoneticPr fontId="6"/>
  </si>
  <si>
    <t>月</t>
  </si>
  <si>
    <t>日</t>
  </si>
  <si>
    <t>研修形態</t>
  </si>
  <si>
    <t>備考</t>
  </si>
  <si>
    <t>集合</t>
  </si>
  <si>
    <t>総合教育センター</t>
  </si>
  <si>
    <t>初任者研修「小学校教科教育３」講座</t>
  </si>
  <si>
    <t>初任者研修「中学校キャリア教育」講座</t>
  </si>
  <si>
    <t>初任者研修「高等学校教科教育５」講座（センター）</t>
  </si>
  <si>
    <t>初任者研修「高等学校キャリア教育」講座</t>
  </si>
  <si>
    <t>初任者研修「他校種体験研修１」講座</t>
  </si>
  <si>
    <t>教科</t>
    <rPh sb="0" eb="2">
      <t>キョウカ</t>
    </rPh>
    <phoneticPr fontId="15"/>
  </si>
  <si>
    <t>回数</t>
    <rPh sb="0" eb="2">
      <t>カイスウ</t>
    </rPh>
    <phoneticPr fontId="15"/>
  </si>
  <si>
    <t>項目数</t>
    <rPh sb="0" eb="3">
      <t>コウモクスウ</t>
    </rPh>
    <phoneticPr fontId="15"/>
  </si>
  <si>
    <t>Ｄ　学級・ホームルーム経営</t>
    <rPh sb="11" eb="13">
      <t>ケイエイ</t>
    </rPh>
    <phoneticPr fontId="8"/>
  </si>
  <si>
    <t>○年間指導計画・単元の指導計画の在り方</t>
    <rPh sb="11" eb="13">
      <t>シドウ</t>
    </rPh>
    <phoneticPr fontId="6"/>
  </si>
  <si>
    <t>勤務校研修項目一覧</t>
    <rPh sb="0" eb="7">
      <t>キンムコウケンシュウコウモク</t>
    </rPh>
    <rPh sb="7" eb="9">
      <t>イチラン</t>
    </rPh>
    <phoneticPr fontId="6"/>
  </si>
  <si>
    <t>センター等研修項目一覧</t>
    <rPh sb="4" eb="5">
      <t>トウ</t>
    </rPh>
    <rPh sb="5" eb="9">
      <t>ケンシュウコウモク</t>
    </rPh>
    <rPh sb="9" eb="11">
      <t>イチラン</t>
    </rPh>
    <phoneticPr fontId="6"/>
  </si>
  <si>
    <t>山城　京子</t>
    <rPh sb="0" eb="2">
      <t>ヤマシロ</t>
    </rPh>
    <rPh sb="3" eb="5">
      <t>キョウコ</t>
    </rPh>
    <phoneticPr fontId="6"/>
  </si>
  <si>
    <t>していない</t>
  </si>
  <si>
    <t>〇〇市立△△中学校</t>
    <rPh sb="2" eb="4">
      <t>シリツ</t>
    </rPh>
    <rPh sb="6" eb="9">
      <t>チュウガッコウ</t>
    </rPh>
    <phoneticPr fontId="6"/>
  </si>
  <si>
    <t>1‐3‐1例</t>
    <rPh sb="5" eb="6">
      <t>レイ</t>
    </rPh>
    <phoneticPr fontId="6"/>
  </si>
  <si>
    <t>(様式１－３－２)</t>
    <rPh sb="1" eb="3">
      <t>ヨウシキ</t>
    </rPh>
    <phoneticPr fontId="6"/>
  </si>
  <si>
    <t>（様式１－３－１）</t>
    <rPh sb="1" eb="3">
      <t>ヨウシキ</t>
    </rPh>
    <phoneticPr fontId="15"/>
  </si>
  <si>
    <t>校内指導教員</t>
    <rPh sb="0" eb="6">
      <t>コウナイシドウキョウイン</t>
    </rPh>
    <phoneticPr fontId="6"/>
  </si>
  <si>
    <t>〇〇市立◇◇小学校</t>
    <rPh sb="2" eb="4">
      <t>シリツ</t>
    </rPh>
    <rPh sb="6" eb="9">
      <t>ショウガッコウ</t>
    </rPh>
    <phoneticPr fontId="6"/>
  </si>
  <si>
    <t>与謝　六郎</t>
    <rPh sb="0" eb="2">
      <t>ヨサ</t>
    </rPh>
    <rPh sb="3" eb="5">
      <t>ロクロウ</t>
    </rPh>
    <phoneticPr fontId="6"/>
  </si>
  <si>
    <t>　(3) 市町（組合）教育委員会独自の研修</t>
    <rPh sb="5" eb="6">
      <t>シ</t>
    </rPh>
    <rPh sb="6" eb="7">
      <t>マチ</t>
    </rPh>
    <rPh sb="8" eb="10">
      <t>クミアイ</t>
    </rPh>
    <rPh sb="11" eb="13">
      <t>キョウイク</t>
    </rPh>
    <rPh sb="13" eb="16">
      <t>イインカイ</t>
    </rPh>
    <rPh sb="16" eb="18">
      <t>ドクジ</t>
    </rPh>
    <rPh sb="19" eb="20">
      <t>ケン</t>
    </rPh>
    <rPh sb="20" eb="21">
      <t>オサム</t>
    </rPh>
    <phoneticPr fontId="6"/>
  </si>
  <si>
    <t>〇〇市初任者研修</t>
    <rPh sb="2" eb="3">
      <t>シ</t>
    </rPh>
    <rPh sb="3" eb="6">
      <t>ショニンシャ</t>
    </rPh>
    <rPh sb="6" eb="8">
      <t>ケンシュウ</t>
    </rPh>
    <phoneticPr fontId="6"/>
  </si>
  <si>
    <t>○○市役所会議室</t>
    <rPh sb="2" eb="3">
      <t>シ</t>
    </rPh>
    <rPh sb="3" eb="5">
      <t>ヤクショ</t>
    </rPh>
    <rPh sb="5" eb="8">
      <t>カイギシツ</t>
    </rPh>
    <phoneticPr fontId="6"/>
  </si>
  <si>
    <t>〇〇市人権研修</t>
    <rPh sb="2" eb="3">
      <t>シ</t>
    </rPh>
    <rPh sb="3" eb="5">
      <t>ジンケン</t>
    </rPh>
    <rPh sb="5" eb="7">
      <t>ケンシュウ</t>
    </rPh>
    <phoneticPr fontId="6"/>
  </si>
  <si>
    <t>教頭</t>
    <rPh sb="0" eb="2">
      <t>キョウトウ</t>
    </rPh>
    <phoneticPr fontId="6"/>
  </si>
  <si>
    <t>京都府立〇〇高等学校</t>
    <rPh sb="0" eb="4">
      <t>キョウトフリツ</t>
    </rPh>
    <rPh sb="6" eb="10">
      <t>コウトウガッコウ</t>
    </rPh>
    <phoneticPr fontId="6"/>
  </si>
  <si>
    <t xml:space="preserve"> 　市町（組合）教育委員会独自の研修や校内の研修会などを、校長が勤務校研修として位置づける場合は、備考欄にその名称を記入する。</t>
    <rPh sb="2" eb="4">
      <t>シチョウ</t>
    </rPh>
    <rPh sb="5" eb="7">
      <t>クミアイ</t>
    </rPh>
    <rPh sb="8" eb="13">
      <t>キョウイクイインカイ</t>
    </rPh>
    <rPh sb="13" eb="15">
      <t>ドクジ</t>
    </rPh>
    <rPh sb="16" eb="18">
      <t>ケンシュウ</t>
    </rPh>
    <rPh sb="19" eb="21">
      <t>コウナイ</t>
    </rPh>
    <rPh sb="22" eb="25">
      <t>ケンシュウカイ</t>
    </rPh>
    <rPh sb="29" eb="31">
      <t>コウチョウ</t>
    </rPh>
    <rPh sb="32" eb="37">
      <t>キンムコウケンシュウ</t>
    </rPh>
    <rPh sb="40" eb="42">
      <t>イチ</t>
    </rPh>
    <rPh sb="45" eb="47">
      <t>バアイ</t>
    </rPh>
    <rPh sb="49" eb="52">
      <t>ビコウラン</t>
    </rPh>
    <rPh sb="55" eb="57">
      <t>メイショウ</t>
    </rPh>
    <rPh sb="58" eb="60">
      <t>キニュウ</t>
    </rPh>
    <phoneticPr fontId="6"/>
  </si>
  <si>
    <t>シートの構成</t>
    <rPh sb="4" eb="6">
      <t>コウセイ</t>
    </rPh>
    <phoneticPr fontId="6"/>
  </si>
  <si>
    <t>色</t>
    <rPh sb="0" eb="1">
      <t>イロ</t>
    </rPh>
    <phoneticPr fontId="6"/>
  </si>
  <si>
    <t>単独校指導教員</t>
    <rPh sb="0" eb="2">
      <t>タンドク</t>
    </rPh>
    <rPh sb="2" eb="3">
      <t>コウ</t>
    </rPh>
    <rPh sb="3" eb="7">
      <t>シドウキョウイン</t>
    </rPh>
    <phoneticPr fontId="6"/>
  </si>
  <si>
    <t>長岡　京三</t>
    <rPh sb="0" eb="2">
      <t>ナガオカ</t>
    </rPh>
    <rPh sb="3" eb="5">
      <t>キョウゾウ</t>
    </rPh>
    <phoneticPr fontId="6"/>
  </si>
  <si>
    <t>（校務分掌上の位置づけ等、研修実施体制上の注意事項について記入してください。）</t>
    <rPh sb="1" eb="6">
      <t>コウムブンショウジョウ</t>
    </rPh>
    <rPh sb="7" eb="9">
      <t>イチ</t>
    </rPh>
    <rPh sb="11" eb="12">
      <t>トウ</t>
    </rPh>
    <rPh sb="13" eb="19">
      <t>ケンシュウジッシタイセイ</t>
    </rPh>
    <rPh sb="19" eb="20">
      <t>ジョウ</t>
    </rPh>
    <rPh sb="21" eb="25">
      <t>チュウイジコウ</t>
    </rPh>
    <rPh sb="29" eb="31">
      <t>キニュウ</t>
    </rPh>
    <phoneticPr fontId="6"/>
  </si>
  <si>
    <t>（各学校において初任者研修を実施する上で、
重点的に取り組む事項について記入してください。）</t>
    <rPh sb="1" eb="4">
      <t>カクガッコウ</t>
    </rPh>
    <rPh sb="8" eb="13">
      <t>ショニンシャケンシュウ</t>
    </rPh>
    <rPh sb="14" eb="16">
      <t>ジッシ</t>
    </rPh>
    <rPh sb="18" eb="19">
      <t>ウエ</t>
    </rPh>
    <rPh sb="22" eb="25">
      <t>ジュウテンテキ</t>
    </rPh>
    <rPh sb="26" eb="27">
      <t>ト</t>
    </rPh>
    <rPh sb="28" eb="29">
      <t>ク</t>
    </rPh>
    <rPh sb="30" eb="32">
      <t>ジコウ</t>
    </rPh>
    <rPh sb="36" eb="38">
      <t>キニュウ</t>
    </rPh>
    <phoneticPr fontId="6"/>
  </si>
  <si>
    <t>主な内容</t>
    <rPh sb="0" eb="1">
      <t>オモ</t>
    </rPh>
    <rPh sb="2" eb="4">
      <t>ナイヨウ</t>
    </rPh>
    <phoneticPr fontId="6"/>
  </si>
  <si>
    <t>項目番号</t>
    <rPh sb="0" eb="4">
      <t>コウモクバンゴウ</t>
    </rPh>
    <phoneticPr fontId="6"/>
  </si>
  <si>
    <t>講座番号</t>
    <rPh sb="0" eb="4">
      <t>コウザバンゴウ</t>
    </rPh>
    <phoneticPr fontId="6"/>
  </si>
  <si>
    <t>講座名</t>
    <rPh sb="0" eb="3">
      <t>コウザメイ</t>
    </rPh>
    <phoneticPr fontId="6"/>
  </si>
  <si>
    <t>場所</t>
    <rPh sb="0" eb="2">
      <t>バショ</t>
    </rPh>
    <phoneticPr fontId="6"/>
  </si>
  <si>
    <t>期待される教員としての心構え</t>
    <phoneticPr fontId="6"/>
  </si>
  <si>
    <t>様式1-3-1の入力例</t>
    <rPh sb="0" eb="2">
      <t>ヨウシキ</t>
    </rPh>
    <rPh sb="8" eb="11">
      <t>ニュウリョクレイ</t>
    </rPh>
    <phoneticPr fontId="6"/>
  </si>
  <si>
    <t>５　年間指導計画　（１）勤務校研修</t>
    <rPh sb="2" eb="8">
      <t>ネンカンシドウケイカク</t>
    </rPh>
    <rPh sb="12" eb="17">
      <t>キンムコウケンシュウ</t>
    </rPh>
    <phoneticPr fontId="6"/>
  </si>
  <si>
    <t>（２）センター等研修　　（３）市町（組合）教育委員会独自の研修</t>
    <rPh sb="7" eb="8">
      <t>トウ</t>
    </rPh>
    <rPh sb="8" eb="10">
      <t>ケンシュウ</t>
    </rPh>
    <rPh sb="15" eb="17">
      <t>シマチ</t>
    </rPh>
    <rPh sb="18" eb="20">
      <t>クミアイ</t>
    </rPh>
    <rPh sb="21" eb="26">
      <t>キョウイクイインカイ</t>
    </rPh>
    <rPh sb="26" eb="28">
      <t>ドクジ</t>
    </rPh>
    <rPh sb="29" eb="31">
      <t>ケンシュウ</t>
    </rPh>
    <phoneticPr fontId="6"/>
  </si>
  <si>
    <t>勤務校研修　主な内容（参考例）</t>
    <rPh sb="0" eb="2">
      <t>キンム</t>
    </rPh>
    <rPh sb="2" eb="3">
      <t>コウ</t>
    </rPh>
    <rPh sb="3" eb="5">
      <t>ケンシュウ</t>
    </rPh>
    <rPh sb="6" eb="7">
      <t>オモ</t>
    </rPh>
    <rPh sb="8" eb="10">
      <t>ナイヨウ</t>
    </rPh>
    <rPh sb="11" eb="14">
      <t>サンコウレイ</t>
    </rPh>
    <phoneticPr fontId="6"/>
  </si>
  <si>
    <t>日程、講座番号、講座名、研修形態、場所、備考</t>
    <rPh sb="0" eb="2">
      <t>ニッテイ</t>
    </rPh>
    <rPh sb="3" eb="7">
      <t>コウザバンゴウ</t>
    </rPh>
    <rPh sb="8" eb="11">
      <t>コウザメイ</t>
    </rPh>
    <rPh sb="12" eb="16">
      <t>ケンシュウケイタイ</t>
    </rPh>
    <rPh sb="17" eb="19">
      <t>バショ</t>
    </rPh>
    <rPh sb="20" eb="22">
      <t>ビコウ</t>
    </rPh>
    <phoneticPr fontId="6"/>
  </si>
  <si>
    <t>項目番号、研修項目</t>
    <rPh sb="0" eb="2">
      <t>コウモク</t>
    </rPh>
    <rPh sb="2" eb="4">
      <t>バンゴウ</t>
    </rPh>
    <rPh sb="5" eb="9">
      <t>ケンシュウコウモク</t>
    </rPh>
    <phoneticPr fontId="6"/>
  </si>
  <si>
    <t>勤務校研修項目例</t>
    <rPh sb="0" eb="8">
      <t>キンムコウケンシュウコウモクレイ</t>
    </rPh>
    <phoneticPr fontId="6"/>
  </si>
  <si>
    <t>様式1-3-2（１）の入力例</t>
    <rPh sb="0" eb="2">
      <t>ヨウシキ</t>
    </rPh>
    <rPh sb="11" eb="14">
      <t>ニュウリョクレイ</t>
    </rPh>
    <phoneticPr fontId="6"/>
  </si>
  <si>
    <t>様式1-3-2（２）（３）の入力例</t>
    <rPh sb="0" eb="2">
      <t>ヨウシキ</t>
    </rPh>
    <rPh sb="14" eb="17">
      <t>ニュウリョクレイ</t>
    </rPh>
    <phoneticPr fontId="6"/>
  </si>
  <si>
    <t>1‐3‐2(1)例</t>
    <rPh sb="8" eb="9">
      <t>レイ</t>
    </rPh>
    <phoneticPr fontId="6"/>
  </si>
  <si>
    <t>1‐3‐1</t>
  </si>
  <si>
    <t>1‐3‐2(2)(3)例</t>
    <rPh sb="11" eb="12">
      <t>レイ</t>
    </rPh>
    <phoneticPr fontId="6"/>
  </si>
  <si>
    <t>1‐3‐2(1)１人目</t>
    <rPh sb="9" eb="10">
      <t>ヒト</t>
    </rPh>
    <rPh sb="10" eb="11">
      <t>メ</t>
    </rPh>
    <phoneticPr fontId="6"/>
  </si>
  <si>
    <t>1‐3‐2(2)(3)１人目</t>
    <rPh sb="12" eb="13">
      <t>ヒト</t>
    </rPh>
    <rPh sb="13" eb="14">
      <t>メ</t>
    </rPh>
    <phoneticPr fontId="6"/>
  </si>
  <si>
    <t>1‐3‐2(1)２人目</t>
    <rPh sb="9" eb="10">
      <t>ヒト</t>
    </rPh>
    <rPh sb="10" eb="11">
      <t>メ</t>
    </rPh>
    <phoneticPr fontId="6"/>
  </si>
  <si>
    <t>1‐3‐2(2)(3)２人目</t>
    <rPh sb="12" eb="13">
      <t>ヒト</t>
    </rPh>
    <rPh sb="13" eb="14">
      <t>メ</t>
    </rPh>
    <phoneticPr fontId="6"/>
  </si>
  <si>
    <t>1‐3‐2(1)３人目</t>
    <rPh sb="9" eb="11">
      <t>ニンメ</t>
    </rPh>
    <phoneticPr fontId="6"/>
  </si>
  <si>
    <t>1‐3‐2(2)(3)３人目</t>
    <rPh sb="12" eb="14">
      <t>ニンメ</t>
    </rPh>
    <phoneticPr fontId="6"/>
  </si>
  <si>
    <t>1‐3‐2(1)４人目</t>
    <rPh sb="9" eb="11">
      <t>ニンメ</t>
    </rPh>
    <phoneticPr fontId="6"/>
  </si>
  <si>
    <t>1‐3‐2(2)(3)４人目</t>
    <rPh sb="12" eb="14">
      <t>ニンメ</t>
    </rPh>
    <phoneticPr fontId="6"/>
  </si>
  <si>
    <t>1‐3‐2(1)５人目</t>
    <rPh sb="9" eb="11">
      <t>ニンメ</t>
    </rPh>
    <phoneticPr fontId="6"/>
  </si>
  <si>
    <t>1‐3‐2(2)(3)５人目</t>
    <rPh sb="12" eb="14">
      <t>ニンメ</t>
    </rPh>
    <phoneticPr fontId="6"/>
  </si>
  <si>
    <t>1‐3‐2(1)６人目</t>
    <rPh sb="9" eb="11">
      <t>ニンメ</t>
    </rPh>
    <phoneticPr fontId="6"/>
  </si>
  <si>
    <t>1‐3‐2(2)(3)６人目</t>
    <rPh sb="12" eb="14">
      <t>ニンメ</t>
    </rPh>
    <phoneticPr fontId="6"/>
  </si>
  <si>
    <t>シート
番号</t>
    <rPh sb="4" eb="6">
      <t>バンゴウ</t>
    </rPh>
    <phoneticPr fontId="6"/>
  </si>
  <si>
    <t>概要</t>
    <rPh sb="0" eb="2">
      <t>ガイヨウ</t>
    </rPh>
    <phoneticPr fontId="6"/>
  </si>
  <si>
    <t>１　初任者、指導教員等名簿　　２　初任者等の校務分掌等
３　実施体制　　　　　　　　  ４　実施上の重点事項等</t>
    <rPh sb="2" eb="5">
      <t>ショニンシャ</t>
    </rPh>
    <rPh sb="6" eb="11">
      <t>シドウキョウイントウ</t>
    </rPh>
    <rPh sb="11" eb="13">
      <t>メイボ</t>
    </rPh>
    <rPh sb="17" eb="20">
      <t>ショニンシャ</t>
    </rPh>
    <rPh sb="20" eb="21">
      <t>トウ</t>
    </rPh>
    <rPh sb="22" eb="26">
      <t>コウムブンショウ</t>
    </rPh>
    <rPh sb="26" eb="27">
      <t>トウ</t>
    </rPh>
    <rPh sb="30" eb="32">
      <t>ジッシ</t>
    </rPh>
    <rPh sb="32" eb="34">
      <t>タイセイ</t>
    </rPh>
    <rPh sb="46" eb="49">
      <t>ジッシジョウ</t>
    </rPh>
    <rPh sb="50" eb="54">
      <t>ジュウテンジコウ</t>
    </rPh>
    <rPh sb="54" eb="55">
      <t>トウ</t>
    </rPh>
    <phoneticPr fontId="6"/>
  </si>
  <si>
    <t>初１</t>
    <rPh sb="0" eb="1">
      <t>ショ</t>
    </rPh>
    <phoneticPr fontId="6"/>
  </si>
  <si>
    <t>初２</t>
    <rPh sb="0" eb="1">
      <t>ショ</t>
    </rPh>
    <phoneticPr fontId="6"/>
  </si>
  <si>
    <t>初３</t>
    <rPh sb="0" eb="1">
      <t>ショ</t>
    </rPh>
    <phoneticPr fontId="6"/>
  </si>
  <si>
    <t>初４</t>
    <rPh sb="0" eb="1">
      <t>ショ</t>
    </rPh>
    <phoneticPr fontId="6"/>
  </si>
  <si>
    <t>初５</t>
    <rPh sb="0" eb="1">
      <t>ショ</t>
    </rPh>
    <phoneticPr fontId="6"/>
  </si>
  <si>
    <t>初６</t>
    <rPh sb="0" eb="1">
      <t>ショ</t>
    </rPh>
    <phoneticPr fontId="6"/>
  </si>
  <si>
    <t>E5</t>
    <phoneticPr fontId="6"/>
  </si>
  <si>
    <t>E9</t>
    <phoneticPr fontId="6"/>
  </si>
  <si>
    <t>E10</t>
    <phoneticPr fontId="6"/>
  </si>
  <si>
    <t>E11</t>
    <phoneticPr fontId="6"/>
  </si>
  <si>
    <t>E12</t>
  </si>
  <si>
    <t>E13</t>
  </si>
  <si>
    <t>E14</t>
  </si>
  <si>
    <t>E15</t>
  </si>
  <si>
    <t>E16</t>
  </si>
  <si>
    <t>E17</t>
  </si>
  <si>
    <t>E18</t>
  </si>
  <si>
    <t>E19</t>
  </si>
  <si>
    <t>E20</t>
  </si>
  <si>
    <t>E21</t>
  </si>
  <si>
    <t>E22</t>
  </si>
  <si>
    <t>E23</t>
  </si>
  <si>
    <t>E24</t>
  </si>
  <si>
    <t>E25</t>
  </si>
  <si>
    <t>E26</t>
  </si>
  <si>
    <t>E27</t>
  </si>
  <si>
    <t>E28</t>
  </si>
  <si>
    <t>E29</t>
  </si>
  <si>
    <t>E30</t>
  </si>
  <si>
    <t>E31</t>
  </si>
  <si>
    <t>E32</t>
  </si>
  <si>
    <t>E33</t>
  </si>
  <si>
    <t>E34</t>
  </si>
  <si>
    <t>E35</t>
  </si>
  <si>
    <t>E36</t>
  </si>
  <si>
    <t>E37</t>
  </si>
  <si>
    <t>E38</t>
  </si>
  <si>
    <t>E39</t>
  </si>
  <si>
    <t>E40</t>
  </si>
  <si>
    <t>E41</t>
  </si>
  <si>
    <t>E42</t>
  </si>
  <si>
    <t>E43</t>
  </si>
  <si>
    <t>E44</t>
  </si>
  <si>
    <t>E45</t>
  </si>
  <si>
    <t>E46</t>
  </si>
  <si>
    <t>E47</t>
  </si>
  <si>
    <t>E48</t>
  </si>
  <si>
    <t>E49</t>
  </si>
  <si>
    <t>E50</t>
  </si>
  <si>
    <t>E51</t>
  </si>
  <si>
    <t>E52</t>
  </si>
  <si>
    <t>E53</t>
  </si>
  <si>
    <t>E54</t>
  </si>
  <si>
    <t>E55</t>
  </si>
  <si>
    <t>E56</t>
  </si>
  <si>
    <t>E57</t>
  </si>
  <si>
    <t>E58</t>
  </si>
  <si>
    <t>E59</t>
  </si>
  <si>
    <t>E60</t>
  </si>
  <si>
    <t>A22</t>
    <phoneticPr fontId="6"/>
  </si>
  <si>
    <t>A23</t>
    <phoneticPr fontId="6"/>
  </si>
  <si>
    <t>A24</t>
  </si>
  <si>
    <t>A25</t>
  </si>
  <si>
    <t>A26</t>
  </si>
  <si>
    <t>A27</t>
  </si>
  <si>
    <t>C22</t>
    <phoneticPr fontId="6"/>
  </si>
  <si>
    <t>E22</t>
    <phoneticPr fontId="6"/>
  </si>
  <si>
    <t>F22</t>
    <phoneticPr fontId="6"/>
  </si>
  <si>
    <t>C23</t>
    <phoneticPr fontId="6"/>
  </si>
  <si>
    <t>E23</t>
    <phoneticPr fontId="6"/>
  </si>
  <si>
    <t>F23</t>
    <phoneticPr fontId="6"/>
  </si>
  <si>
    <t>C24</t>
  </si>
  <si>
    <t>F24</t>
  </si>
  <si>
    <t>C25</t>
  </si>
  <si>
    <t>F25</t>
  </si>
  <si>
    <t>C26</t>
  </si>
  <si>
    <t>F26</t>
  </si>
  <si>
    <t>C27</t>
  </si>
  <si>
    <t>F27</t>
  </si>
  <si>
    <t>E12orE16</t>
    <phoneticPr fontId="6"/>
  </si>
  <si>
    <t>学校</t>
    <rPh sb="0" eb="2">
      <t>ガッコウ</t>
    </rPh>
    <phoneticPr fontId="6"/>
  </si>
  <si>
    <t>拠点校指導教員</t>
    <rPh sb="0" eb="3">
      <t>キョテンコウ</t>
    </rPh>
    <rPh sb="3" eb="7">
      <t>シドウキョウイン</t>
    </rPh>
    <phoneticPr fontId="6"/>
  </si>
  <si>
    <t>宇治　三郎</t>
    <rPh sb="0" eb="2">
      <t>ウジ</t>
    </rPh>
    <rPh sb="3" eb="5">
      <t>サブロウ</t>
    </rPh>
    <phoneticPr fontId="6"/>
  </si>
  <si>
    <t>〇〇小</t>
    <rPh sb="2" eb="3">
      <t>ショウ</t>
    </rPh>
    <phoneticPr fontId="6"/>
  </si>
  <si>
    <t>拠点校名</t>
    <phoneticPr fontId="6"/>
  </si>
  <si>
    <t>52項目中</t>
    <rPh sb="2" eb="5">
      <t>コウモクチュウ</t>
    </rPh>
    <phoneticPr fontId="6"/>
  </si>
  <si>
    <t xml:space="preserve"> 項目実施予定</t>
    <rPh sb="1" eb="7">
      <t>コウモクジッシヨテイ</t>
    </rPh>
    <phoneticPr fontId="6"/>
  </si>
  <si>
    <t>★入力者　確認用データ</t>
    <rPh sb="1" eb="4">
      <t>ニュウリョクシャ</t>
    </rPh>
    <rPh sb="5" eb="7">
      <t>カクニン</t>
    </rPh>
    <rPh sb="7" eb="8">
      <t>ヨウ</t>
    </rPh>
    <phoneticPr fontId="6"/>
  </si>
  <si>
    <t>①実施予定の研修項目番号</t>
    <rPh sb="1" eb="3">
      <t>ジッシ</t>
    </rPh>
    <rPh sb="3" eb="5">
      <t>ヨテイ</t>
    </rPh>
    <rPh sb="6" eb="8">
      <t>ケンシュウ</t>
    </rPh>
    <rPh sb="8" eb="10">
      <t>コウモク</t>
    </rPh>
    <rPh sb="10" eb="12">
      <t>バンゴウ</t>
    </rPh>
    <phoneticPr fontId="6"/>
  </si>
  <si>
    <t>回</t>
    <rPh sb="0" eb="1">
      <t>カイ</t>
    </rPh>
    <phoneticPr fontId="6"/>
  </si>
  <si>
    <t>回数</t>
    <rPh sb="0" eb="2">
      <t>カイスウ</t>
    </rPh>
    <phoneticPr fontId="6"/>
  </si>
  <si>
    <t>…１回以上実施予定の研修項目番号</t>
    <rPh sb="2" eb="3">
      <t>カイ</t>
    </rPh>
    <rPh sb="3" eb="5">
      <t>イジョウ</t>
    </rPh>
    <rPh sb="5" eb="9">
      <t>ジッシヨテイ</t>
    </rPh>
    <rPh sb="10" eb="16">
      <t>ケンシュウコウモクバンゴウ</t>
    </rPh>
    <phoneticPr fontId="6"/>
  </si>
  <si>
    <r>
      <t>＊勤務校研修の回数は、</t>
    </r>
    <r>
      <rPr>
        <b/>
        <sz val="11"/>
        <color theme="1"/>
        <rFont val="ＭＳ Ｐゴシック"/>
        <family val="3"/>
        <charset val="128"/>
      </rPr>
      <t>35～52回の間</t>
    </r>
    <r>
      <rPr>
        <sz val="11"/>
        <color theme="1"/>
        <rFont val="ＭＳ Ｐゴシック"/>
        <family val="3"/>
        <charset val="128"/>
      </rPr>
      <t xml:space="preserve">
</t>
    </r>
    <r>
      <rPr>
        <sz val="11"/>
        <rFont val="ＭＳ Ｐゴシック"/>
        <family val="3"/>
        <charset val="128"/>
      </rPr>
      <t>になるように予定を立ててください。</t>
    </r>
    <rPh sb="1" eb="6">
      <t>キンムコウケンシュウ</t>
    </rPh>
    <rPh sb="7" eb="9">
      <t>カイスウ</t>
    </rPh>
    <rPh sb="16" eb="17">
      <t>カイ</t>
    </rPh>
    <rPh sb="18" eb="19">
      <t>アイダ</t>
    </rPh>
    <rPh sb="26" eb="28">
      <t>ヨテイ</t>
    </rPh>
    <rPh sb="29" eb="30">
      <t>タ</t>
    </rPh>
    <phoneticPr fontId="6"/>
  </si>
  <si>
    <t>②実施予定の勤務校研修の回数</t>
    <rPh sb="1" eb="5">
      <t>ジッシヨテイ</t>
    </rPh>
    <rPh sb="6" eb="9">
      <t>キンムコウ</t>
    </rPh>
    <rPh sb="9" eb="11">
      <t>ケンシュウ</t>
    </rPh>
    <rPh sb="12" eb="14">
      <t>カイスウ</t>
    </rPh>
    <phoneticPr fontId="6"/>
  </si>
  <si>
    <t>①項目別の実施予定回数</t>
    <rPh sb="1" eb="4">
      <t>コウモクベツ</t>
    </rPh>
    <rPh sb="5" eb="7">
      <t>ジッシ</t>
    </rPh>
    <rPh sb="7" eb="9">
      <t>ヨテイ</t>
    </rPh>
    <rPh sb="9" eb="11">
      <t>カイスウ</t>
    </rPh>
    <phoneticPr fontId="6"/>
  </si>
  <si>
    <t>③実施予定の勤務校研修の回数</t>
    <rPh sb="1" eb="5">
      <t>ジッシヨテイ</t>
    </rPh>
    <rPh sb="6" eb="11">
      <t>キンムコウケンシュウ</t>
    </rPh>
    <rPh sb="12" eb="14">
      <t>カイスウ</t>
    </rPh>
    <phoneticPr fontId="6"/>
  </si>
  <si>
    <t>項目</t>
    <rPh sb="0" eb="2">
      <t>コウモク</t>
    </rPh>
    <phoneticPr fontId="6"/>
  </si>
  <si>
    <t>②実施予定の勤務校研修の項目数</t>
    <rPh sb="1" eb="5">
      <t>ジッシヨテイ</t>
    </rPh>
    <rPh sb="6" eb="11">
      <t>キンムコウケンシュウ</t>
    </rPh>
    <rPh sb="12" eb="15">
      <t>コウモクスウ</t>
    </rPh>
    <phoneticPr fontId="6"/>
  </si>
  <si>
    <t>★センター担当者　整理用データ</t>
    <rPh sb="5" eb="8">
      <t>タントウシャ</t>
    </rPh>
    <rPh sb="9" eb="11">
      <t>セイリ</t>
    </rPh>
    <rPh sb="11" eb="12">
      <t>ヨウ</t>
    </rPh>
    <phoneticPr fontId="6"/>
  </si>
  <si>
    <t>○○市人権研修会</t>
    <rPh sb="2" eb="3">
      <t>シ</t>
    </rPh>
    <rPh sb="3" eb="5">
      <t>ジンケン</t>
    </rPh>
    <rPh sb="5" eb="7">
      <t>ケンシュウ</t>
    </rPh>
    <rPh sb="7" eb="8">
      <t>カイ</t>
    </rPh>
    <phoneticPr fontId="6"/>
  </si>
  <si>
    <t>既習していると判断したため。</t>
    <rPh sb="0" eb="2">
      <t>キシュウ</t>
    </rPh>
    <rPh sb="7" eb="9">
      <t>ハンダン</t>
    </rPh>
    <phoneticPr fontId="6"/>
  </si>
  <si>
    <t>備　考（代替した研究大会名・研修会名称等）</t>
    <rPh sb="0" eb="1">
      <t>ソナエ</t>
    </rPh>
    <rPh sb="2" eb="3">
      <t>コウ</t>
    </rPh>
    <rPh sb="4" eb="6">
      <t>ダイタイ</t>
    </rPh>
    <rPh sb="8" eb="10">
      <t>ケンキュウ</t>
    </rPh>
    <rPh sb="10" eb="12">
      <t>タイカイ</t>
    </rPh>
    <rPh sb="12" eb="13">
      <t>メイ</t>
    </rPh>
    <rPh sb="14" eb="17">
      <t>ケンシュウカイ</t>
    </rPh>
    <rPh sb="17" eb="19">
      <t>メイショウ</t>
    </rPh>
    <rPh sb="19" eb="20">
      <t>ナド</t>
    </rPh>
    <phoneticPr fontId="6"/>
  </si>
  <si>
    <t>③省略する研修項目番号</t>
    <rPh sb="1" eb="3">
      <t>ショウリャク</t>
    </rPh>
    <rPh sb="5" eb="9">
      <t>ケンシュウコウモク</t>
    </rPh>
    <rPh sb="9" eb="11">
      <t>バンゴウ</t>
    </rPh>
    <phoneticPr fontId="6"/>
  </si>
  <si>
    <t xml:space="preserve"> 項目を省略する</t>
    <rPh sb="1" eb="3">
      <t>コウモク</t>
    </rPh>
    <rPh sb="4" eb="6">
      <t>ショウリャク</t>
    </rPh>
    <phoneticPr fontId="6"/>
  </si>
  <si>
    <t>…省略する研修項目番号</t>
    <rPh sb="1" eb="3">
      <t>ショウリャク</t>
    </rPh>
    <rPh sb="5" eb="9">
      <t>ケンシュウコウモク</t>
    </rPh>
    <rPh sb="9" eb="11">
      <t>バンゴウ</t>
    </rPh>
    <phoneticPr fontId="6"/>
  </si>
  <si>
    <t>＜省略する研修項目＞</t>
    <rPh sb="1" eb="3">
      <t>ショウリャク</t>
    </rPh>
    <rPh sb="5" eb="9">
      <t>ケンシュウコウモク</t>
    </rPh>
    <phoneticPr fontId="6"/>
  </si>
  <si>
    <t>研修項目を省略する理由</t>
    <rPh sb="0" eb="2">
      <t>ケンシュウ</t>
    </rPh>
    <rPh sb="2" eb="4">
      <t>コウモク</t>
    </rPh>
    <rPh sb="5" eb="7">
      <t>ショウリャク</t>
    </rPh>
    <rPh sb="9" eb="11">
      <t>リユウ</t>
    </rPh>
    <phoneticPr fontId="6"/>
  </si>
  <si>
    <t>研修項目を省略する理由</t>
    <rPh sb="0" eb="4">
      <t>ケンシュウコウモク</t>
    </rPh>
    <rPh sb="5" eb="7">
      <t>ショウリャク</t>
    </rPh>
    <rPh sb="9" eb="11">
      <t>リユウ</t>
    </rPh>
    <phoneticPr fontId="6"/>
  </si>
  <si>
    <t xml:space="preserve"> 項目省略する</t>
    <rPh sb="1" eb="3">
      <t>コウモク</t>
    </rPh>
    <rPh sb="3" eb="5">
      <t>ショウリャク</t>
    </rPh>
    <phoneticPr fontId="6"/>
  </si>
  <si>
    <t>センター等研修の合計</t>
    <rPh sb="4" eb="7">
      <t>トウケンシュウ</t>
    </rPh>
    <rPh sb="8" eb="10">
      <t>ゴウケイ</t>
    </rPh>
    <phoneticPr fontId="6"/>
  </si>
  <si>
    <t>センター等研修の合計</t>
    <rPh sb="4" eb="5">
      <t>トウ</t>
    </rPh>
    <rPh sb="5" eb="7">
      <t>ケンシュウ</t>
    </rPh>
    <rPh sb="8" eb="10">
      <t>ゴウケイ</t>
    </rPh>
    <phoneticPr fontId="6"/>
  </si>
  <si>
    <t>Ｗｅｂ＋集合</t>
  </si>
  <si>
    <t>初任者・新規採用者研修共通「初任期スタート」講座ａ</t>
  </si>
  <si>
    <t>初任者・新規採用者研修共通「初任期スタート」講座ｂ</t>
  </si>
  <si>
    <t>初任者・新規採用者研修共通「京の伝統文化体験」講座ａ</t>
  </si>
  <si>
    <t>初任者・新規採用者研修共通「京の伝統文化体験」講座ｂ</t>
  </si>
  <si>
    <t>初任者・新規採用者研修共通「京の伝統文化体験」講座ｃ</t>
  </si>
  <si>
    <t>初任者・新規採用者研修共通「京の伝統文化体験」講座ｄ</t>
  </si>
  <si>
    <t>初任者・新規採用者研修共通「健康安全教育」講座ａ</t>
  </si>
  <si>
    <t>Ｗｅｂ＋OL</t>
  </si>
  <si>
    <t>所属校（園）</t>
  </si>
  <si>
    <t>初任者・新規採用者研修共通「健康安全教育」講座ｂ</t>
  </si>
  <si>
    <t>初任者・新規採用者研修共通「コミュニケーション」講座ａ</t>
  </si>
  <si>
    <t>初任者・新規採用者研修共通「コミュニケーション」講座ｂ</t>
  </si>
  <si>
    <t>初任者・新規採用者研修共通「コミュニケーション」講座ｃ</t>
  </si>
  <si>
    <t>初任者研修「小学校教科教育１」講座Ａ</t>
  </si>
  <si>
    <t>初任者研修「小学校教科教育１」講座Ｂ</t>
  </si>
  <si>
    <t>初任者研修「小学校教科教育２」講座Ａ</t>
  </si>
  <si>
    <t>初任者研修「小学校教科教育２」講座Ｂ</t>
  </si>
  <si>
    <t>総合教育センター（北部）</t>
  </si>
  <si>
    <t>初任者研修「小学校教科教育６」講座Ａ（センター）</t>
  </si>
  <si>
    <t>初任者研修「小学校教科教育６」講座Ａ（北部）</t>
  </si>
  <si>
    <t>初任者研修「小学校教科教育６」講座Ｂ（センター）</t>
  </si>
  <si>
    <t>初任者研修「小学校教科教育６」講座Ｂ（北部）</t>
  </si>
  <si>
    <t>初任者研修「小学校教科教育７」講座Ａ</t>
  </si>
  <si>
    <t>初任者研修「小学校教科教育７」講座Ｂ</t>
  </si>
  <si>
    <t>初任者研修「小学校授業参観」講座Ａ</t>
  </si>
  <si>
    <t>初任者研修「小学校授業参観」講座Ｂ</t>
  </si>
  <si>
    <t>初任者研修「中学校教科教育１」講座（センター）</t>
  </si>
  <si>
    <t>初任者研修「中学校教科教育１」講座（北部）</t>
  </si>
  <si>
    <t>初任者研修「中学校教科教育２」講座（センター）</t>
  </si>
  <si>
    <t>初任者研修「中学校教科教育２」講座（北部）</t>
  </si>
  <si>
    <t>初任者研修「中学校教科教育３」講座（センター）</t>
  </si>
  <si>
    <t>初任者研修「中学校教科教育３」講座（北部）</t>
  </si>
  <si>
    <t>初任者研修「中学校教科教育４」講座（センター）</t>
  </si>
  <si>
    <t>初任者研修「中学校教科教育４」講座（北部）</t>
  </si>
  <si>
    <t>初任者研修「中学校教科教育５」講座（北部）</t>
  </si>
  <si>
    <t>初任者研修「中学校教科教育６」講座（センター）</t>
  </si>
  <si>
    <t>初任者研修「中学校教科教育６」講座（北部）</t>
  </si>
  <si>
    <t>初任者研修「高等学校教科教育１」講座（センター）</t>
  </si>
  <si>
    <t>初任者研修「高等学校教科教育１」講座（北部）</t>
  </si>
  <si>
    <t>初任者研修「高等学校教科教育２」講座（センター）</t>
  </si>
  <si>
    <t>初任者研修「高等学校教科教育２」講座（北部）</t>
  </si>
  <si>
    <t>初任者研修「高等学校教科教育３」講座（センター）</t>
  </si>
  <si>
    <t>初任者研修「高等学校教科教育３」講座（北部）</t>
  </si>
  <si>
    <t>初任者研修「高等学校教科教育４」講座（センター）</t>
  </si>
  <si>
    <t>初任者研修「高等学校教科教育４」講座（北部）</t>
  </si>
  <si>
    <t>初任者研修「高等学校教科教育５」講座（北部）</t>
  </si>
  <si>
    <t>初任者研修「高等学校教科教育６」講座（センター）</t>
  </si>
  <si>
    <t>初任者研修「高等学校教科教育６」講座（北部）</t>
  </si>
  <si>
    <t>初任者研修「高等学校教科教育７」講座（センター）</t>
  </si>
  <si>
    <t>初任者研修「高等学校教科教育７」講座（北部）</t>
  </si>
  <si>
    <t>令和８年度初任者研修年間指導計画書</t>
    <rPh sb="0" eb="2">
      <t>レイワ</t>
    </rPh>
    <rPh sb="3" eb="5">
      <t>ネンド</t>
    </rPh>
    <rPh sb="5" eb="8">
      <t>ショニンシャ</t>
    </rPh>
    <rPh sb="8" eb="10">
      <t>ケンシュウ</t>
    </rPh>
    <rPh sb="10" eb="12">
      <t>ネンカン</t>
    </rPh>
    <rPh sb="12" eb="16">
      <t>シドウケイカク</t>
    </rPh>
    <rPh sb="16" eb="17">
      <t>ショ</t>
    </rPh>
    <phoneticPr fontId="15"/>
  </si>
  <si>
    <t>初任者・新規採用者研修共通「開講式等」講座（センター）</t>
    <phoneticPr fontId="6"/>
  </si>
  <si>
    <t>初任者・新規採用者研修共通「人権教育・生徒指導」講座（センター）</t>
    <phoneticPr fontId="6"/>
  </si>
  <si>
    <t>初任者・新規採用者研修共通「開講式等」講座（北部）</t>
    <phoneticPr fontId="6"/>
  </si>
  <si>
    <t>初任者・新規採用者研修共通「人権教育・生徒指導」講座（北部）</t>
    <phoneticPr fontId="6"/>
  </si>
  <si>
    <t>Ｗｅｂ＋集合</t>
    <phoneticPr fontId="6"/>
  </si>
  <si>
    <t>Ｗｅｂ＋OL</t>
    <phoneticPr fontId="6"/>
  </si>
  <si>
    <t>初任者研修「教育実践」講座／リフレクション②</t>
    <phoneticPr fontId="6"/>
  </si>
  <si>
    <t>初任者研修「総合的な学習の時間、総合的な探究の時間・社会教育」講座／リフレクション①</t>
    <rPh sb="31" eb="33">
      <t>コウザ</t>
    </rPh>
    <phoneticPr fontId="6"/>
  </si>
  <si>
    <t>初任者研修「学級、ホームルーム経営・教育相談・情報教育」講座ａ</t>
    <rPh sb="23" eb="25">
      <t>ジョウホウ</t>
    </rPh>
    <rPh sb="25" eb="27">
      <t>キョウイク</t>
    </rPh>
    <phoneticPr fontId="6"/>
  </si>
  <si>
    <t>初任者研修「学級、ホームルーム経営・教育相談・情報教育」講座ｂ</t>
    <rPh sb="23" eb="27">
      <t>ジョウホウキョウイク</t>
    </rPh>
    <phoneticPr fontId="6"/>
  </si>
  <si>
    <t>初任者研修「道徳教育・特別活動」講座ａ</t>
    <phoneticPr fontId="6"/>
  </si>
  <si>
    <t>初任者研修「道徳教育・特別活動」講座ｂ</t>
    <phoneticPr fontId="6"/>
  </si>
  <si>
    <t xml:space="preserve">期待される教員としての心構え    </t>
  </si>
  <si>
    <t xml:space="preserve">本校の教育概要  学校運営と校務分掌  </t>
  </si>
  <si>
    <t>本校の教育課程と特色ある学校づくり  ＰＴＡとの連携  地域社会・環境の理解と連携</t>
  </si>
  <si>
    <t xml:space="preserve">    </t>
  </si>
  <si>
    <t xml:space="preserve">児童生徒理解    </t>
  </si>
  <si>
    <t xml:space="preserve">人権教育    </t>
  </si>
  <si>
    <t xml:space="preserve">指導計画の作成(1)‐指導計画の作成‐    </t>
  </si>
  <si>
    <t xml:space="preserve">学校段階等間の接続    </t>
  </si>
  <si>
    <t xml:space="preserve">様々な文書の取扱い    </t>
  </si>
  <si>
    <t xml:space="preserve">育成を目指す資質・能力    </t>
  </si>
  <si>
    <t xml:space="preserve">主体的・対話的で深い学びの実現  研究授業(1)‐課題の発見‐  </t>
  </si>
  <si>
    <t xml:space="preserve">言語環境の整備と言語活動の充実  研究授業(2)‐事前・事後研究‐  </t>
  </si>
  <si>
    <t xml:space="preserve">道徳教育  研究授業(3)‐課題の整理‐  </t>
  </si>
  <si>
    <t xml:space="preserve">総合的な学習の時間・総合的な探究の時間  授業参観（教科）(1)‐授業改善に生かす視点‐  </t>
  </si>
  <si>
    <t xml:space="preserve">特別活動    </t>
  </si>
  <si>
    <t xml:space="preserve">特別支援教育    </t>
  </si>
  <si>
    <t xml:space="preserve">学校保健    </t>
  </si>
  <si>
    <t xml:space="preserve">学校安全・危機管理    </t>
  </si>
  <si>
    <t xml:space="preserve">食育・学校給食    </t>
  </si>
  <si>
    <t xml:space="preserve">情報教育    </t>
  </si>
  <si>
    <t xml:space="preserve">キャリア教育    </t>
  </si>
  <si>
    <t xml:space="preserve">伝統文化    </t>
  </si>
  <si>
    <t xml:space="preserve">学校教育全体で進める教育活動    </t>
  </si>
  <si>
    <t xml:space="preserve">生徒指導    </t>
  </si>
  <si>
    <t xml:space="preserve">基本的な生活習慣とその指導    </t>
  </si>
  <si>
    <t xml:space="preserve">児童生徒の問題行動    </t>
  </si>
  <si>
    <t xml:space="preserve">不登校・いじめ    </t>
  </si>
  <si>
    <t xml:space="preserve">保護者連携    </t>
  </si>
  <si>
    <t xml:space="preserve">学級・ホームルーム経営の意義    </t>
  </si>
  <si>
    <t xml:space="preserve">学級・ホームルーム経営の実際と工夫    </t>
  </si>
  <si>
    <t xml:space="preserve">保護者と連携を図った学級・ホームルーム経営    </t>
  </si>
  <si>
    <t xml:space="preserve">学級・ホームルーム事務の処理    </t>
  </si>
  <si>
    <t xml:space="preserve">指導計画の作成(2)‐学習指導案の作成‐    </t>
  </si>
  <si>
    <t>○主権者教育</t>
    <phoneticPr fontId="6"/>
  </si>
  <si>
    <t>○環境教育</t>
    <phoneticPr fontId="6"/>
  </si>
  <si>
    <t>所属校（園）及び総合教育センター</t>
    <rPh sb="6" eb="7">
      <t>オヨ</t>
    </rPh>
    <phoneticPr fontId="1"/>
  </si>
  <si>
    <t>所属校（園）及び総合教育センター（北部）</t>
    <rPh sb="6" eb="7">
      <t>オヨ</t>
    </rPh>
    <phoneticPr fontId="1"/>
  </si>
  <si>
    <t>所属校（園）及び京都伝統工芸大学校</t>
    <rPh sb="6" eb="7">
      <t>オヨ</t>
    </rPh>
    <phoneticPr fontId="1"/>
  </si>
  <si>
    <t>未定</t>
    <rPh sb="0" eb="2">
      <t>ミテイ</t>
    </rPh>
    <phoneticPr fontId="1"/>
  </si>
  <si>
    <t>別途通知</t>
    <rPh sb="0" eb="4">
      <t>ベットツウチ</t>
    </rPh>
    <phoneticPr fontId="1"/>
  </si>
  <si>
    <t>別日実施教科有</t>
  </si>
  <si>
    <t>別日実施教科有</t>
    <rPh sb="0" eb="2">
      <t>ベツビ</t>
    </rPh>
    <rPh sb="2" eb="4">
      <t>ジッシ</t>
    </rPh>
    <rPh sb="4" eb="6">
      <t>キョウカ</t>
    </rPh>
    <rPh sb="6" eb="7">
      <t>アリ</t>
    </rPh>
    <phoneticPr fontId="1"/>
  </si>
  <si>
    <t>府立井手やまぶき支援学校</t>
    <rPh sb="0" eb="2">
      <t>フリツ</t>
    </rPh>
    <rPh sb="1" eb="2">
      <t>リツ</t>
    </rPh>
    <rPh sb="2" eb="4">
      <t>イデ</t>
    </rPh>
    <rPh sb="8" eb="10">
      <t>シエン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</si>
</sst>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DBNum3][$-411]0"/>
  </numFmts>
  <fonts count="38"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明朝"/>
      <family val="1"/>
      <charset val="128"/>
    </font>
    <font>
      <sz val="6"/>
      <name val="游ゴシック"/>
      <family val="3"/>
      <charset val="128"/>
    </font>
    <font>
      <sz val="15"/>
      <name val="ＭＳ 明朝"/>
      <family val="1"/>
      <charset val="128"/>
    </font>
    <font>
      <u/>
      <sz val="15"/>
      <name val="ＭＳ 明朝"/>
      <family val="1"/>
      <charset val="128"/>
    </font>
    <font>
      <sz val="11"/>
      <color theme="1"/>
      <name val="ＭＳ Ｐゴシック"/>
      <family val="3"/>
      <charset val="128"/>
      <scheme val="minor"/>
    </font>
    <font>
      <sz val="11"/>
      <color rgb="FF000000"/>
      <name val="游ゴシック"/>
      <family val="3"/>
      <charset val="128"/>
    </font>
    <font>
      <sz val="8"/>
      <color rgb="FF000000"/>
      <name val="游ゴシック"/>
      <family val="3"/>
      <charset val="128"/>
    </font>
    <font>
      <sz val="10"/>
      <color rgb="FF000000"/>
      <name val="游ゴシック"/>
      <family val="3"/>
      <charset val="128"/>
    </font>
    <font>
      <sz val="6"/>
      <name val="ＭＳ Ｐゴシック"/>
      <family val="2"/>
      <charset val="128"/>
      <scheme val="minor"/>
    </font>
    <font>
      <sz val="11"/>
      <color theme="1"/>
      <name val="ＭＳ 明朝"/>
      <family val="1"/>
      <charset val="128"/>
    </font>
    <font>
      <sz val="16"/>
      <color theme="1"/>
      <name val="ＭＳ 明朝"/>
      <family val="1"/>
      <charset val="128"/>
    </font>
    <font>
      <sz val="11"/>
      <name val="ＭＳ 明朝"/>
      <family val="1"/>
      <charset val="128"/>
    </font>
    <font>
      <sz val="10"/>
      <name val="ＭＳ Ｐゴシック"/>
      <family val="3"/>
      <charset val="128"/>
    </font>
    <font>
      <sz val="9"/>
      <color theme="1"/>
      <name val="ＭＳ 明朝"/>
      <family val="1"/>
      <charset val="128"/>
    </font>
    <font>
      <sz val="10"/>
      <name val="ＭＳ 明朝"/>
      <family val="1"/>
      <charset val="128"/>
    </font>
    <font>
      <sz val="16"/>
      <name val="ＭＳ 明朝"/>
      <family val="1"/>
      <charset val="128"/>
    </font>
    <font>
      <u/>
      <sz val="16"/>
      <name val="ＭＳ 明朝"/>
      <family val="1"/>
      <charset val="128"/>
    </font>
    <font>
      <sz val="12"/>
      <name val="ＭＳ 明朝"/>
      <family val="1"/>
      <charset val="128"/>
    </font>
    <font>
      <sz val="8"/>
      <color indexed="8"/>
      <name val="ＭＳ 明朝"/>
      <family val="1"/>
      <charset val="128"/>
    </font>
    <font>
      <sz val="8"/>
      <name val="ＭＳ Ｐゴシック"/>
      <family val="3"/>
      <charset val="128"/>
    </font>
    <font>
      <sz val="6"/>
      <color theme="0"/>
      <name val="ＭＳ Ｐゴシック"/>
      <family val="3"/>
      <charset val="128"/>
    </font>
    <font>
      <sz val="20"/>
      <name val="ＭＳ Ｐゴシック"/>
      <family val="3"/>
      <charset val="128"/>
    </font>
    <font>
      <sz val="11"/>
      <color theme="0" tint="-0.34998626667073579"/>
      <name val="ＭＳ Ｐゴシック"/>
      <family val="3"/>
      <charset val="128"/>
    </font>
    <font>
      <sz val="8"/>
      <color theme="1"/>
      <name val="ＭＳ 明朝"/>
      <family val="1"/>
      <charset val="128"/>
    </font>
    <font>
      <sz val="6"/>
      <color theme="1"/>
      <name val="ＭＳ 明朝"/>
      <family val="1"/>
      <charset val="128"/>
    </font>
    <font>
      <sz val="9"/>
      <color indexed="8"/>
      <name val="ＭＳ 明朝"/>
      <family val="1"/>
      <charset val="128"/>
    </font>
    <font>
      <sz val="11"/>
      <color theme="0" tint="-0.14999847407452621"/>
      <name val="ＭＳ Ｐゴシック"/>
      <family val="3"/>
      <charset val="128"/>
    </font>
    <font>
      <sz val="11"/>
      <color theme="1"/>
      <name val="ＭＳ Ｐゴシック"/>
      <family val="3"/>
      <charset val="128"/>
    </font>
    <font>
      <b/>
      <sz val="11"/>
      <color theme="1"/>
      <name val="ＭＳ Ｐゴシック"/>
      <family val="3"/>
      <charset val="128"/>
    </font>
    <font>
      <sz val="11"/>
      <color theme="0" tint="-0.249977111117893"/>
      <name val="ＭＳ Ｐゴシック"/>
      <family val="3"/>
      <charset val="128"/>
    </font>
    <font>
      <sz val="11"/>
      <color theme="0" tint="-4.9989318521683403E-2"/>
      <name val="ＭＳ Ｐゴシック"/>
      <family val="3"/>
      <charset val="128"/>
    </font>
  </fonts>
  <fills count="16">
    <fill>
      <patternFill patternType="none"/>
    </fill>
    <fill>
      <patternFill patternType="gray125"/>
    </fill>
    <fill>
      <patternFill patternType="solid">
        <fgColor indexed="27"/>
        <bgColor indexed="64"/>
      </patternFill>
    </fill>
    <fill>
      <patternFill patternType="solid">
        <fgColor theme="0"/>
        <bgColor indexed="64"/>
      </patternFill>
    </fill>
    <fill>
      <patternFill patternType="solid">
        <fgColor rgb="FF0070C0"/>
        <bgColor indexed="64"/>
      </patternFill>
    </fill>
    <fill>
      <patternFill patternType="solid">
        <fgColor rgb="FF00B050"/>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rgb="FF7030A0"/>
        <bgColor indexed="64"/>
      </patternFill>
    </fill>
    <fill>
      <patternFill patternType="solid">
        <fgColor theme="0" tint="-0.499984740745262"/>
        <bgColor indexed="64"/>
      </patternFill>
    </fill>
    <fill>
      <patternFill patternType="solid">
        <fgColor theme="4" tint="0.79998168889431442"/>
        <bgColor indexed="64"/>
      </patternFill>
    </fill>
    <fill>
      <patternFill patternType="solid">
        <fgColor rgb="FF002060"/>
        <bgColor indexed="64"/>
      </patternFill>
    </fill>
    <fill>
      <patternFill patternType="solid">
        <fgColor theme="0" tint="-0.249977111117893"/>
        <bgColor indexed="64"/>
      </patternFill>
    </fill>
    <fill>
      <patternFill patternType="solid">
        <fgColor theme="3" tint="0.79998168889431442"/>
        <bgColor indexed="64"/>
      </patternFill>
    </fill>
  </fills>
  <borders count="47">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hair">
        <color indexed="64"/>
      </right>
      <top style="hair">
        <color indexed="64"/>
      </top>
      <bottom style="hair">
        <color indexed="64"/>
      </bottom>
      <diagonal/>
    </border>
    <border>
      <left style="dashed">
        <color indexed="64"/>
      </left>
      <right style="dashed">
        <color indexed="64"/>
      </right>
      <top style="dashed">
        <color indexed="64"/>
      </top>
      <bottom style="dashed">
        <color indexed="64"/>
      </bottom>
      <diagonal/>
    </border>
    <border>
      <left/>
      <right style="dashed">
        <color indexed="64"/>
      </right>
      <top style="dashed">
        <color indexed="64"/>
      </top>
      <bottom style="dashed">
        <color indexed="64"/>
      </bottom>
      <diagonal/>
    </border>
    <border>
      <left style="dashed">
        <color indexed="64"/>
      </left>
      <right style="dashed">
        <color indexed="64"/>
      </right>
      <top/>
      <bottom style="dashed">
        <color indexed="64"/>
      </bottom>
      <diagonal/>
    </border>
    <border>
      <left/>
      <right style="dashed">
        <color indexed="64"/>
      </right>
      <top/>
      <bottom style="dashed">
        <color indexed="64"/>
      </bottom>
      <diagonal/>
    </border>
    <border>
      <left style="dashed">
        <color indexed="64"/>
      </left>
      <right style="hair">
        <color indexed="64"/>
      </right>
      <top style="hair">
        <color indexed="64"/>
      </top>
      <bottom style="dotted">
        <color indexed="64"/>
      </bottom>
      <diagonal/>
    </border>
    <border>
      <left style="thin">
        <color indexed="64"/>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style="dotted">
        <color indexed="64"/>
      </bottom>
      <diagonal/>
    </border>
    <border>
      <left style="dashed">
        <color indexed="64"/>
      </left>
      <right style="hair">
        <color indexed="64"/>
      </right>
      <top style="hair">
        <color indexed="64"/>
      </top>
      <bottom style="hair">
        <color indexed="64"/>
      </bottom>
      <diagonal/>
    </border>
    <border>
      <left style="thin">
        <color indexed="64"/>
      </left>
      <right style="dashed">
        <color indexed="64"/>
      </right>
      <top style="dashed">
        <color indexed="64"/>
      </top>
      <bottom style="dashed">
        <color indexed="64"/>
      </bottom>
      <diagonal/>
    </border>
    <border>
      <left/>
      <right style="dashed">
        <color indexed="64"/>
      </right>
      <top/>
      <bottom style="dotted">
        <color indexed="64"/>
      </bottom>
      <diagonal/>
    </border>
    <border>
      <left style="thin">
        <color indexed="64"/>
      </left>
      <right style="dashed">
        <color indexed="64"/>
      </right>
      <top/>
      <bottom style="dotted">
        <color indexed="64"/>
      </bottom>
      <diagonal/>
    </border>
    <border>
      <left style="thin">
        <color indexed="64"/>
      </left>
      <right style="thick">
        <color indexed="64"/>
      </right>
      <top style="thin">
        <color indexed="64"/>
      </top>
      <bottom style="thin">
        <color indexed="64"/>
      </bottom>
      <diagonal/>
    </border>
  </borders>
  <cellStyleXfs count="5">
    <xf numFmtId="0" fontId="0" fillId="0" borderId="0">
      <alignment vertical="center"/>
    </xf>
    <xf numFmtId="0" fontId="5" fillId="0" borderId="0">
      <alignment vertical="center"/>
    </xf>
    <xf numFmtId="0" fontId="11" fillId="0" borderId="0">
      <alignment vertical="center"/>
    </xf>
    <xf numFmtId="0" fontId="4" fillId="0" borderId="0">
      <alignment vertical="center"/>
    </xf>
    <xf numFmtId="0" fontId="2" fillId="0" borderId="0">
      <alignment vertical="center"/>
    </xf>
  </cellStyleXfs>
  <cellXfs count="291">
    <xf numFmtId="0" fontId="0" fillId="0" borderId="0" xfId="0">
      <alignment vertical="center"/>
    </xf>
    <xf numFmtId="0" fontId="5" fillId="0" borderId="0" xfId="0" applyFont="1">
      <alignment vertical="center"/>
    </xf>
    <xf numFmtId="0" fontId="0" fillId="0" borderId="0" xfId="0" applyBorder="1">
      <alignment vertical="center"/>
    </xf>
    <xf numFmtId="0" fontId="7" fillId="0" borderId="0" xfId="0" applyFont="1">
      <alignment vertical="center"/>
    </xf>
    <xf numFmtId="0" fontId="7" fillId="0" borderId="9" xfId="0" applyFont="1" applyBorder="1" applyAlignment="1">
      <alignment horizontal="left" vertical="center" wrapText="1"/>
    </xf>
    <xf numFmtId="0" fontId="7" fillId="0" borderId="10" xfId="0" applyFont="1" applyBorder="1" applyAlignment="1">
      <alignment horizontal="center" vertical="center"/>
    </xf>
    <xf numFmtId="0" fontId="7" fillId="0" borderId="11" xfId="0" applyFont="1" applyBorder="1" applyAlignment="1">
      <alignment horizontal="left" vertical="center" shrinkToFit="1"/>
    </xf>
    <xf numFmtId="0" fontId="7" fillId="0" borderId="12" xfId="0" applyFont="1" applyBorder="1" applyAlignment="1">
      <alignment horizontal="center" vertical="center"/>
    </xf>
    <xf numFmtId="0" fontId="7" fillId="0" borderId="13" xfId="0" applyFont="1" applyBorder="1" applyAlignment="1">
      <alignment horizontal="left" vertical="center" shrinkToFit="1"/>
    </xf>
    <xf numFmtId="0" fontId="12" fillId="0" borderId="6" xfId="0" applyFont="1" applyFill="1" applyBorder="1" applyAlignment="1">
      <alignment horizontal="center" vertical="center"/>
    </xf>
    <xf numFmtId="0" fontId="12" fillId="0" borderId="2" xfId="0" applyFont="1" applyFill="1" applyBorder="1" applyAlignment="1">
      <alignment horizontal="center" vertical="center"/>
    </xf>
    <xf numFmtId="0" fontId="12" fillId="0" borderId="14" xfId="0" applyFont="1" applyFill="1" applyBorder="1" applyAlignment="1">
      <alignment vertical="center" wrapText="1"/>
    </xf>
    <xf numFmtId="0" fontId="12" fillId="0" borderId="15" xfId="0" applyFont="1" applyFill="1" applyBorder="1" applyAlignment="1">
      <alignment vertical="center" wrapText="1"/>
    </xf>
    <xf numFmtId="0" fontId="12" fillId="0" borderId="1" xfId="0" applyFont="1" applyFill="1" applyBorder="1" applyAlignment="1">
      <alignment vertical="center" wrapText="1"/>
    </xf>
    <xf numFmtId="0" fontId="12" fillId="0" borderId="6" xfId="0" applyFont="1" applyFill="1" applyBorder="1" applyAlignment="1">
      <alignment vertical="center" wrapText="1"/>
    </xf>
    <xf numFmtId="0" fontId="12" fillId="0" borderId="16" xfId="0" applyFont="1" applyFill="1" applyBorder="1" applyAlignment="1">
      <alignment vertical="center" wrapText="1"/>
    </xf>
    <xf numFmtId="0" fontId="12" fillId="0" borderId="14" xfId="0" applyFont="1" applyFill="1" applyBorder="1" applyAlignment="1">
      <alignment horizontal="left" vertical="center" wrapText="1"/>
    </xf>
    <xf numFmtId="0" fontId="0" fillId="0" borderId="17" xfId="0" applyBorder="1">
      <alignment vertical="center"/>
    </xf>
    <xf numFmtId="0" fontId="12" fillId="0" borderId="17" xfId="0" applyFont="1" applyFill="1" applyBorder="1" applyAlignment="1">
      <alignment vertical="center" wrapText="1"/>
    </xf>
    <xf numFmtId="0" fontId="12" fillId="0" borderId="16" xfId="0" applyFont="1" applyFill="1" applyBorder="1" applyAlignment="1">
      <alignment horizontal="center" vertical="center"/>
    </xf>
    <xf numFmtId="0" fontId="12" fillId="0" borderId="6" xfId="0" applyFont="1" applyFill="1" applyBorder="1" applyAlignment="1">
      <alignment horizontal="center" vertical="center" wrapText="1"/>
    </xf>
    <xf numFmtId="0" fontId="12" fillId="0" borderId="2" xfId="0" applyFont="1" applyFill="1" applyBorder="1" applyAlignment="1">
      <alignment vertical="center" wrapText="1"/>
    </xf>
    <xf numFmtId="0" fontId="12" fillId="0" borderId="4" xfId="0" applyFont="1" applyFill="1" applyBorder="1" applyAlignment="1">
      <alignment vertical="center" wrapText="1"/>
    </xf>
    <xf numFmtId="0" fontId="4" fillId="0" borderId="0" xfId="3">
      <alignment vertical="center"/>
    </xf>
    <xf numFmtId="0" fontId="0" fillId="0" borderId="6" xfId="0" applyBorder="1">
      <alignment vertical="center"/>
    </xf>
    <xf numFmtId="0" fontId="16" fillId="3" borderId="6" xfId="0" applyFont="1" applyFill="1" applyBorder="1" applyAlignment="1" applyProtection="1">
      <alignment horizontal="center" vertical="center" shrinkToFit="1"/>
      <protection locked="0"/>
    </xf>
    <xf numFmtId="0" fontId="18" fillId="3" borderId="6" xfId="0" applyFont="1" applyFill="1" applyBorder="1" applyAlignment="1" applyProtection="1">
      <alignment horizontal="center" vertical="center" shrinkToFit="1"/>
      <protection locked="0"/>
    </xf>
    <xf numFmtId="0" fontId="3" fillId="0" borderId="0" xfId="3" applyFont="1">
      <alignment vertical="center"/>
    </xf>
    <xf numFmtId="0" fontId="16" fillId="3" borderId="6" xfId="0" applyFont="1" applyFill="1" applyBorder="1" applyProtection="1">
      <alignment vertical="center"/>
    </xf>
    <xf numFmtId="0" fontId="16" fillId="3" borderId="6" xfId="0" applyFont="1" applyFill="1" applyBorder="1" applyAlignment="1" applyProtection="1">
      <alignment horizontal="center" vertical="center" shrinkToFit="1"/>
    </xf>
    <xf numFmtId="0" fontId="18" fillId="3" borderId="6" xfId="0" applyFont="1" applyFill="1" applyBorder="1" applyAlignment="1" applyProtection="1">
      <alignment horizontal="center" vertical="center" shrinkToFit="1"/>
    </xf>
    <xf numFmtId="0" fontId="0" fillId="0" borderId="6" xfId="0" applyFont="1" applyBorder="1" applyAlignment="1" applyProtection="1">
      <alignment horizontal="center" vertical="center"/>
    </xf>
    <xf numFmtId="0" fontId="19" fillId="0" borderId="0" xfId="0" applyFont="1">
      <alignment vertical="center"/>
    </xf>
    <xf numFmtId="0" fontId="16" fillId="0" borderId="0" xfId="3" applyFont="1">
      <alignment vertical="center"/>
    </xf>
    <xf numFmtId="0" fontId="16" fillId="0" borderId="0" xfId="3" applyFont="1" applyAlignment="1">
      <alignment horizontal="center" vertical="center"/>
    </xf>
    <xf numFmtId="0" fontId="16" fillId="0" borderId="0" xfId="3" applyFont="1" applyAlignment="1">
      <alignment horizontal="right" vertical="center"/>
    </xf>
    <xf numFmtId="0" fontId="16" fillId="0" borderId="6" xfId="3" applyFont="1" applyBorder="1" applyAlignment="1">
      <alignment horizontal="center" vertical="center"/>
    </xf>
    <xf numFmtId="0" fontId="18" fillId="0" borderId="0" xfId="0" applyFont="1">
      <alignment vertical="center"/>
    </xf>
    <xf numFmtId="0" fontId="18" fillId="0" borderId="0" xfId="0" applyFont="1" applyAlignment="1">
      <alignment horizontal="center" vertical="center"/>
    </xf>
    <xf numFmtId="0" fontId="21" fillId="0" borderId="0" xfId="0" applyFont="1">
      <alignment vertical="center"/>
    </xf>
    <xf numFmtId="176" fontId="21" fillId="0" borderId="0" xfId="0" applyNumberFormat="1" applyFont="1" applyAlignment="1">
      <alignment horizontal="right" vertical="top" wrapText="1"/>
    </xf>
    <xf numFmtId="0" fontId="18" fillId="0" borderId="6" xfId="0" applyFont="1" applyBorder="1" applyAlignment="1">
      <alignment horizontal="center" vertical="center" shrinkToFit="1"/>
    </xf>
    <xf numFmtId="0" fontId="18" fillId="0" borderId="5" xfId="0" applyFont="1" applyBorder="1" applyAlignment="1">
      <alignment horizontal="center" vertical="center"/>
    </xf>
    <xf numFmtId="0" fontId="18" fillId="0" borderId="0" xfId="0" applyFont="1" applyAlignment="1">
      <alignment vertical="center" shrinkToFit="1"/>
    </xf>
    <xf numFmtId="0" fontId="18" fillId="0" borderId="0" xfId="0" applyFont="1" applyAlignment="1">
      <alignment horizontal="right" vertical="center"/>
    </xf>
    <xf numFmtId="0" fontId="0" fillId="0" borderId="0" xfId="0" applyAlignment="1">
      <alignment horizontal="center" vertical="center"/>
    </xf>
    <xf numFmtId="0" fontId="6" fillId="0" borderId="6" xfId="0" applyFont="1" applyBorder="1">
      <alignment vertical="center"/>
    </xf>
    <xf numFmtId="0" fontId="25" fillId="0" borderId="11" xfId="0" applyFont="1" applyBorder="1" applyAlignment="1">
      <alignment horizontal="left" vertical="center" shrinkToFit="1"/>
    </xf>
    <xf numFmtId="0" fontId="25" fillId="0" borderId="31" xfId="0" applyFont="1" applyBorder="1" applyAlignment="1">
      <alignment horizontal="center" vertical="center"/>
    </xf>
    <xf numFmtId="0" fontId="26" fillId="0" borderId="33" xfId="0" applyFont="1" applyBorder="1" applyAlignment="1">
      <alignment horizontal="center" vertical="center"/>
    </xf>
    <xf numFmtId="0" fontId="0" fillId="0" borderId="19" xfId="0" applyBorder="1">
      <alignment vertical="center"/>
    </xf>
    <xf numFmtId="0" fontId="0" fillId="0" borderId="6" xfId="0" applyBorder="1" applyAlignment="1">
      <alignment horizontal="center" vertical="center"/>
    </xf>
    <xf numFmtId="0" fontId="7" fillId="0" borderId="9" xfId="0" applyFont="1" applyBorder="1" applyAlignment="1">
      <alignment horizontal="center" vertical="center" wrapText="1"/>
    </xf>
    <xf numFmtId="0" fontId="0" fillId="0" borderId="23" xfId="0" applyBorder="1" applyAlignment="1">
      <alignment horizontal="center" vertical="center"/>
    </xf>
    <xf numFmtId="0" fontId="18" fillId="0" borderId="0" xfId="0" applyFont="1" applyAlignment="1">
      <alignment horizontal="center" vertical="center" shrinkToFit="1"/>
    </xf>
    <xf numFmtId="0" fontId="24" fillId="0" borderId="0" xfId="0" applyFont="1">
      <alignment vertical="center"/>
    </xf>
    <xf numFmtId="0" fontId="27" fillId="0" borderId="19" xfId="0" applyFont="1" applyBorder="1">
      <alignment vertical="center"/>
    </xf>
    <xf numFmtId="0" fontId="25" fillId="0" borderId="36" xfId="0" applyFont="1" applyBorder="1" applyAlignment="1">
      <alignment horizontal="center" vertical="center"/>
    </xf>
    <xf numFmtId="0" fontId="29" fillId="0" borderId="0" xfId="0" applyFont="1">
      <alignment vertical="center"/>
    </xf>
    <xf numFmtId="0" fontId="0" fillId="4" borderId="6" xfId="0" applyFill="1" applyBorder="1">
      <alignment vertical="center"/>
    </xf>
    <xf numFmtId="0" fontId="0" fillId="5" borderId="6" xfId="0" applyFill="1" applyBorder="1">
      <alignment vertical="center"/>
    </xf>
    <xf numFmtId="0" fontId="0" fillId="6" borderId="6" xfId="0" applyFill="1" applyBorder="1">
      <alignment vertical="center"/>
    </xf>
    <xf numFmtId="0" fontId="0" fillId="7" borderId="6" xfId="0" applyFill="1" applyBorder="1">
      <alignment vertical="center"/>
    </xf>
    <xf numFmtId="0" fontId="0" fillId="8" borderId="6" xfId="0" applyFill="1" applyBorder="1">
      <alignment vertical="center"/>
    </xf>
    <xf numFmtId="0" fontId="0" fillId="9" borderId="6" xfId="0" applyFill="1" applyBorder="1">
      <alignment vertical="center"/>
    </xf>
    <xf numFmtId="0" fontId="24" fillId="0" borderId="0" xfId="0" applyFont="1" applyAlignment="1">
      <alignment horizontal="left" vertical="center"/>
    </xf>
    <xf numFmtId="0" fontId="16" fillId="0" borderId="0" xfId="3" applyFont="1" applyBorder="1">
      <alignment vertical="center"/>
    </xf>
    <xf numFmtId="0" fontId="18" fillId="0" borderId="1" xfId="0" applyFont="1" applyBorder="1" applyAlignment="1">
      <alignment horizontal="center" vertical="center"/>
    </xf>
    <xf numFmtId="0" fontId="18" fillId="3" borderId="0" xfId="0" applyFont="1" applyFill="1">
      <alignment vertical="center"/>
    </xf>
    <xf numFmtId="0" fontId="16" fillId="0" borderId="6" xfId="3" applyFont="1" applyBorder="1" applyAlignment="1">
      <alignment horizontal="center" vertical="center"/>
    </xf>
    <xf numFmtId="0" fontId="18" fillId="0" borderId="0" xfId="0" applyFont="1" applyAlignment="1">
      <alignment horizontal="center" vertical="center" shrinkToFit="1"/>
    </xf>
    <xf numFmtId="0" fontId="24" fillId="0" borderId="0" xfId="0" applyFont="1" applyAlignment="1">
      <alignment horizontal="left" vertical="center"/>
    </xf>
    <xf numFmtId="0" fontId="18" fillId="3" borderId="0" xfId="0" applyFont="1" applyFill="1" applyAlignment="1">
      <alignment horizontal="center" vertical="center"/>
    </xf>
    <xf numFmtId="0" fontId="18" fillId="3" borderId="0" xfId="0" applyFont="1" applyFill="1" applyAlignment="1">
      <alignment horizontal="right" vertical="center"/>
    </xf>
    <xf numFmtId="0" fontId="18" fillId="3" borderId="5" xfId="0" applyFont="1" applyFill="1" applyBorder="1" applyAlignment="1">
      <alignment horizontal="center" vertical="center"/>
    </xf>
    <xf numFmtId="0" fontId="0" fillId="10" borderId="6" xfId="0" applyFill="1" applyBorder="1">
      <alignment vertical="center"/>
    </xf>
    <xf numFmtId="0" fontId="32" fillId="0" borderId="8" xfId="0" applyFont="1" applyBorder="1" applyAlignment="1">
      <alignment horizontal="center" vertical="center"/>
    </xf>
    <xf numFmtId="0" fontId="12" fillId="0" borderId="6" xfId="0" applyFont="1" applyFill="1" applyBorder="1" applyAlignment="1">
      <alignment horizontal="center" vertical="center" shrinkToFit="1"/>
    </xf>
    <xf numFmtId="0" fontId="6" fillId="0" borderId="6" xfId="0" applyFont="1" applyBorder="1" applyAlignment="1">
      <alignment vertical="center" shrinkToFit="1"/>
    </xf>
    <xf numFmtId="0" fontId="0" fillId="0" borderId="6" xfId="0"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11" borderId="6" xfId="0" applyFill="1" applyBorder="1">
      <alignment vertical="center"/>
    </xf>
    <xf numFmtId="0" fontId="0" fillId="3" borderId="6" xfId="0" applyFill="1" applyBorder="1" applyAlignment="1">
      <alignment horizontal="center" vertical="center"/>
    </xf>
    <xf numFmtId="0" fontId="26" fillId="0" borderId="6" xfId="0" applyFont="1" applyBorder="1" applyAlignment="1">
      <alignment horizontal="center" vertical="center" wrapText="1"/>
    </xf>
    <xf numFmtId="0" fontId="0" fillId="0" borderId="6" xfId="0" applyBorder="1" applyAlignment="1">
      <alignment horizontal="center" vertical="center"/>
    </xf>
    <xf numFmtId="0" fontId="16" fillId="0" borderId="6" xfId="3" applyFont="1" applyBorder="1" applyAlignment="1">
      <alignment horizontal="center" vertical="center"/>
    </xf>
    <xf numFmtId="0" fontId="0" fillId="12" borderId="6" xfId="0" applyFill="1" applyBorder="1" applyAlignment="1">
      <alignment horizontal="center" vertical="center"/>
    </xf>
    <xf numFmtId="0" fontId="30" fillId="0" borderId="1" xfId="3" applyFont="1" applyBorder="1" applyAlignment="1">
      <alignment horizontal="center" vertical="center" wrapText="1"/>
    </xf>
    <xf numFmtId="0" fontId="30" fillId="0" borderId="37" xfId="3" applyFont="1" applyBorder="1" applyAlignment="1">
      <alignment horizontal="center" vertical="center" wrapText="1"/>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0" fillId="0" borderId="0" xfId="0" applyFont="1">
      <alignment vertical="center"/>
    </xf>
    <xf numFmtId="0" fontId="0" fillId="0" borderId="0" xfId="0" applyFont="1" applyAlignment="1">
      <alignment horizontal="center" vertical="center"/>
    </xf>
    <xf numFmtId="0" fontId="18" fillId="0" borderId="0" xfId="0" applyFont="1" applyFill="1" applyBorder="1" applyAlignment="1">
      <alignment horizontal="left" vertical="center"/>
    </xf>
    <xf numFmtId="0" fontId="33" fillId="0" borderId="0" xfId="0" applyFont="1" applyBorder="1" applyAlignment="1">
      <alignment horizontal="center" vertical="center"/>
    </xf>
    <xf numFmtId="0" fontId="0" fillId="0" borderId="0" xfId="0" applyFill="1">
      <alignment vertical="center"/>
    </xf>
    <xf numFmtId="0" fontId="18" fillId="12" borderId="0" xfId="0" applyFont="1" applyFill="1" applyBorder="1" applyAlignment="1">
      <alignment vertical="center" shrinkToFit="1"/>
    </xf>
    <xf numFmtId="0" fontId="0" fillId="0" borderId="0" xfId="0" applyAlignment="1">
      <alignment horizontal="center" vertical="center"/>
    </xf>
    <xf numFmtId="0" fontId="0" fillId="0" borderId="0" xfId="0" applyAlignment="1">
      <alignment horizontal="left" vertical="center"/>
    </xf>
    <xf numFmtId="0" fontId="18" fillId="0" borderId="0" xfId="0" applyFont="1" applyAlignment="1">
      <alignment horizontal="right" vertical="center"/>
    </xf>
    <xf numFmtId="0" fontId="18" fillId="0" borderId="0" xfId="0" applyFont="1" applyAlignment="1">
      <alignment horizontal="center" vertical="center" shrinkToFit="1"/>
    </xf>
    <xf numFmtId="0" fontId="0" fillId="0" borderId="0" xfId="0" applyFont="1" applyAlignment="1">
      <alignment horizontal="center" vertical="center"/>
    </xf>
    <xf numFmtId="0" fontId="33" fillId="13" borderId="0" xfId="0" applyFont="1" applyFill="1" applyBorder="1" applyAlignment="1">
      <alignment horizontal="center" vertical="center"/>
    </xf>
    <xf numFmtId="0" fontId="34" fillId="0" borderId="0" xfId="0" applyFont="1" applyBorder="1" applyAlignment="1">
      <alignment horizontal="center" vertical="center"/>
    </xf>
    <xf numFmtId="0" fontId="34" fillId="0" borderId="0" xfId="0" applyFont="1" applyBorder="1" applyAlignment="1">
      <alignment horizontal="left" vertical="center"/>
    </xf>
    <xf numFmtId="0" fontId="0" fillId="0" borderId="0" xfId="0" applyFont="1" applyAlignment="1">
      <alignment vertical="top" wrapText="1"/>
    </xf>
    <xf numFmtId="0" fontId="0" fillId="0" borderId="0" xfId="0" applyFont="1" applyAlignment="1">
      <alignment vertical="top"/>
    </xf>
    <xf numFmtId="0" fontId="18" fillId="0" borderId="0" xfId="0" applyFont="1" applyBorder="1" applyAlignment="1">
      <alignment horizontal="center" vertical="center" shrinkToFit="1"/>
    </xf>
    <xf numFmtId="0" fontId="18" fillId="0" borderId="0" xfId="0" applyFont="1" applyBorder="1" applyAlignment="1" applyProtection="1">
      <alignment horizontal="center" vertical="center" shrinkToFit="1"/>
      <protection locked="0"/>
    </xf>
    <xf numFmtId="0" fontId="18" fillId="0" borderId="0" xfId="0" applyFont="1" applyBorder="1" applyAlignment="1" applyProtection="1">
      <alignment horizontal="center" vertical="center" shrinkToFit="1"/>
      <protection locked="0"/>
    </xf>
    <xf numFmtId="0" fontId="0" fillId="0" borderId="0" xfId="0" applyAlignment="1">
      <alignment horizontal="left" vertical="center"/>
    </xf>
    <xf numFmtId="0" fontId="0" fillId="0" borderId="0" xfId="0" applyAlignment="1">
      <alignment horizontal="center" vertical="center"/>
    </xf>
    <xf numFmtId="0" fontId="24" fillId="0" borderId="0" xfId="0" applyFont="1" applyAlignment="1">
      <alignment horizontal="left" vertical="center"/>
    </xf>
    <xf numFmtId="0" fontId="18" fillId="0" borderId="0" xfId="0" applyFont="1" applyAlignment="1">
      <alignment horizontal="right" vertical="center"/>
    </xf>
    <xf numFmtId="0" fontId="0" fillId="0" borderId="0" xfId="0" applyFont="1" applyAlignment="1">
      <alignment horizontal="center" vertical="center"/>
    </xf>
    <xf numFmtId="0" fontId="18" fillId="0" borderId="0" xfId="0" applyFont="1" applyFill="1" applyBorder="1">
      <alignment vertical="center"/>
    </xf>
    <xf numFmtId="0" fontId="0" fillId="0" borderId="0" xfId="0" applyFill="1" applyBorder="1">
      <alignment vertical="center"/>
    </xf>
    <xf numFmtId="0" fontId="18" fillId="0" borderId="0" xfId="0" applyFont="1" applyFill="1" applyBorder="1" applyAlignment="1">
      <alignment vertical="center" shrinkToFit="1"/>
    </xf>
    <xf numFmtId="0" fontId="36" fillId="0" borderId="6" xfId="0" applyFont="1" applyFill="1" applyBorder="1" applyAlignment="1">
      <alignment horizontal="center" vertical="center"/>
    </xf>
    <xf numFmtId="0" fontId="36" fillId="0" borderId="6" xfId="0" applyFont="1" applyBorder="1" applyAlignment="1">
      <alignment horizontal="center" vertical="center"/>
    </xf>
    <xf numFmtId="0" fontId="36" fillId="0" borderId="0" xfId="0" applyFont="1" applyBorder="1" applyAlignment="1">
      <alignment horizontal="center" vertical="center"/>
    </xf>
    <xf numFmtId="0" fontId="33" fillId="9" borderId="0" xfId="0" applyFont="1" applyFill="1" applyBorder="1" applyAlignment="1">
      <alignment horizontal="center" vertical="center"/>
    </xf>
    <xf numFmtId="0" fontId="37" fillId="9" borderId="6" xfId="0" applyFont="1" applyFill="1" applyBorder="1" applyAlignment="1">
      <alignment horizontal="center" vertical="center"/>
    </xf>
    <xf numFmtId="0" fontId="37" fillId="0" borderId="0" xfId="0" applyFont="1" applyBorder="1" applyAlignment="1">
      <alignment horizontal="center" vertical="center"/>
    </xf>
    <xf numFmtId="0" fontId="0" fillId="14" borderId="6" xfId="0" applyFill="1" applyBorder="1" applyAlignment="1">
      <alignment horizontal="center" vertical="center"/>
    </xf>
    <xf numFmtId="0" fontId="19" fillId="0" borderId="6" xfId="0" applyFont="1" applyBorder="1" applyAlignment="1">
      <alignment horizontal="center" vertical="center"/>
    </xf>
    <xf numFmtId="0" fontId="18" fillId="3" borderId="18" xfId="0" applyFont="1" applyFill="1" applyBorder="1" applyAlignment="1">
      <alignment horizontal="center" vertical="center"/>
    </xf>
    <xf numFmtId="0" fontId="16" fillId="12" borderId="6" xfId="3" applyFont="1" applyFill="1" applyBorder="1" applyAlignment="1" applyProtection="1">
      <alignment horizontal="center" vertical="center"/>
      <protection locked="0"/>
    </xf>
    <xf numFmtId="0" fontId="16" fillId="12" borderId="37" xfId="3" applyFont="1" applyFill="1" applyBorder="1" applyAlignment="1" applyProtection="1">
      <alignment horizontal="center" vertical="center" wrapText="1"/>
      <protection locked="0"/>
    </xf>
    <xf numFmtId="0" fontId="16" fillId="12" borderId="1" xfId="3" applyFont="1" applyFill="1" applyBorder="1" applyAlignment="1" applyProtection="1">
      <alignment horizontal="center" vertical="center" wrapText="1"/>
      <protection locked="0"/>
    </xf>
    <xf numFmtId="0" fontId="16" fillId="12" borderId="23" xfId="3" applyFont="1" applyFill="1" applyBorder="1" applyAlignment="1" applyProtection="1">
      <alignment horizontal="center" vertical="center"/>
      <protection locked="0"/>
    </xf>
    <xf numFmtId="0" fontId="16" fillId="12" borderId="6" xfId="3" applyFont="1" applyFill="1" applyBorder="1" applyProtection="1">
      <alignment vertical="center"/>
      <protection locked="0"/>
    </xf>
    <xf numFmtId="0" fontId="16" fillId="12" borderId="23" xfId="3" applyFont="1" applyFill="1" applyBorder="1" applyAlignment="1" applyProtection="1">
      <alignment vertical="center"/>
      <protection locked="0"/>
    </xf>
    <xf numFmtId="0" fontId="16" fillId="12" borderId="6" xfId="3" applyFont="1" applyFill="1" applyBorder="1" applyAlignment="1" applyProtection="1">
      <alignment vertical="center"/>
      <protection locked="0"/>
    </xf>
    <xf numFmtId="0" fontId="18" fillId="0" borderId="0" xfId="0" applyFont="1" applyBorder="1">
      <alignment vertical="center"/>
    </xf>
    <xf numFmtId="0" fontId="18" fillId="0" borderId="0" xfId="0" applyFont="1" applyBorder="1" applyAlignment="1">
      <alignment horizontal="center" vertical="center"/>
    </xf>
    <xf numFmtId="0" fontId="18" fillId="0" borderId="6" xfId="0" applyFont="1" applyBorder="1" applyAlignment="1">
      <alignment horizontal="center" vertical="center"/>
    </xf>
    <xf numFmtId="0" fontId="18" fillId="12" borderId="6" xfId="0" applyFont="1" applyFill="1" applyBorder="1" applyAlignment="1" applyProtection="1">
      <alignment horizontal="center" vertical="center" shrinkToFit="1"/>
      <protection locked="0"/>
    </xf>
    <xf numFmtId="0" fontId="18" fillId="3" borderId="6" xfId="0" applyFont="1" applyFill="1" applyBorder="1" applyAlignment="1">
      <alignment horizontal="left" vertical="center" shrinkToFit="1"/>
    </xf>
    <xf numFmtId="0" fontId="18" fillId="12" borderId="6" xfId="0" applyFont="1" applyFill="1" applyBorder="1" applyAlignment="1" applyProtection="1">
      <alignment horizontal="left" vertical="center" shrinkToFit="1"/>
      <protection locked="0"/>
    </xf>
    <xf numFmtId="0" fontId="18" fillId="12" borderId="6" xfId="0" applyFont="1" applyFill="1" applyBorder="1" applyAlignment="1" applyProtection="1">
      <alignment vertical="center" shrinkToFit="1"/>
      <protection locked="0"/>
    </xf>
    <xf numFmtId="0" fontId="18" fillId="3" borderId="6" xfId="0" applyFont="1" applyFill="1" applyBorder="1" applyAlignment="1">
      <alignment horizontal="center" vertical="center"/>
    </xf>
    <xf numFmtId="0" fontId="18" fillId="3" borderId="6" xfId="0" applyFont="1" applyFill="1" applyBorder="1" applyAlignment="1">
      <alignment horizontal="center" vertical="center" shrinkToFit="1"/>
    </xf>
    <xf numFmtId="0" fontId="18" fillId="3" borderId="6" xfId="0" applyFont="1" applyFill="1" applyBorder="1" applyAlignment="1">
      <alignment vertical="center" shrinkToFit="1"/>
    </xf>
    <xf numFmtId="0" fontId="18" fillId="15" borderId="6" xfId="0" applyFont="1" applyFill="1" applyBorder="1" applyAlignment="1">
      <alignment horizontal="left" vertical="center"/>
    </xf>
    <xf numFmtId="0" fontId="18" fillId="15" borderId="6" xfId="0" applyFont="1" applyFill="1" applyBorder="1" applyAlignment="1">
      <alignment horizontal="center" vertical="center" shrinkToFit="1"/>
    </xf>
    <xf numFmtId="0" fontId="18" fillId="15" borderId="6" xfId="0" applyFont="1" applyFill="1" applyBorder="1" applyAlignment="1">
      <alignment vertical="center" shrinkToFit="1"/>
    </xf>
    <xf numFmtId="0" fontId="18" fillId="15" borderId="6" xfId="0" applyFont="1" applyFill="1" applyBorder="1" applyAlignment="1">
      <alignment horizontal="left" vertical="center" shrinkToFit="1"/>
    </xf>
    <xf numFmtId="0" fontId="18" fillId="15" borderId="2" xfId="0" applyFont="1" applyFill="1" applyBorder="1" applyAlignment="1">
      <alignment horizontal="left" vertical="center"/>
    </xf>
    <xf numFmtId="0" fontId="18" fillId="0" borderId="1" xfId="0" applyFont="1" applyBorder="1" applyAlignment="1">
      <alignment horizontal="center" vertical="center" shrinkToFit="1"/>
    </xf>
    <xf numFmtId="0" fontId="18" fillId="12" borderId="6" xfId="0" applyFont="1" applyFill="1" applyBorder="1" applyAlignment="1" applyProtection="1">
      <alignment horizontal="center" vertical="center" shrinkToFit="1"/>
      <protection locked="0"/>
    </xf>
    <xf numFmtId="0" fontId="0" fillId="12" borderId="6" xfId="0" applyFill="1" applyBorder="1" applyAlignment="1" applyProtection="1">
      <alignment horizontal="center" vertical="center"/>
      <protection locked="0"/>
    </xf>
    <xf numFmtId="0" fontId="18" fillId="12" borderId="6" xfId="0" applyFont="1" applyFill="1" applyBorder="1" applyAlignment="1" applyProtection="1">
      <alignment horizontal="center" vertical="center" shrinkToFit="1"/>
      <protection locked="0"/>
    </xf>
    <xf numFmtId="0" fontId="25" fillId="0" borderId="41" xfId="0" applyFont="1" applyBorder="1" applyAlignment="1">
      <alignment horizontal="left" vertical="center" shrinkToFit="1"/>
    </xf>
    <xf numFmtId="0" fontId="25" fillId="0" borderId="42" xfId="0" applyFont="1" applyBorder="1" applyAlignment="1">
      <alignment horizontal="center" vertical="center"/>
    </xf>
    <xf numFmtId="0" fontId="26" fillId="0" borderId="43" xfId="0" applyFont="1" applyBorder="1" applyAlignment="1">
      <alignment horizontal="center" vertical="center"/>
    </xf>
    <xf numFmtId="0" fontId="26" fillId="0" borderId="44" xfId="0" applyFont="1" applyBorder="1" applyAlignment="1">
      <alignment horizontal="center" vertical="center"/>
    </xf>
    <xf numFmtId="0" fontId="26" fillId="0" borderId="45" xfId="0" applyFont="1" applyBorder="1" applyAlignment="1">
      <alignment horizontal="center" vertical="center"/>
    </xf>
    <xf numFmtId="0" fontId="18" fillId="12" borderId="6" xfId="0" applyFont="1" applyFill="1" applyBorder="1" applyAlignment="1" applyProtection="1">
      <alignment horizontal="center" vertical="center" shrinkToFit="1"/>
      <protection locked="0"/>
    </xf>
    <xf numFmtId="0" fontId="18" fillId="0" borderId="6" xfId="0" applyFont="1" applyBorder="1" applyAlignment="1">
      <alignment horizontal="center" vertical="center" wrapText="1"/>
    </xf>
    <xf numFmtId="0" fontId="18" fillId="12" borderId="6" xfId="0" applyFont="1" applyFill="1" applyBorder="1" applyAlignment="1" applyProtection="1">
      <alignment horizontal="center" vertical="center" shrinkToFit="1"/>
      <protection locked="0"/>
    </xf>
    <xf numFmtId="0" fontId="18" fillId="0" borderId="6" xfId="0" applyFont="1" applyBorder="1" applyAlignment="1">
      <alignment horizontal="center" vertical="center" wrapText="1"/>
    </xf>
    <xf numFmtId="0" fontId="18" fillId="12" borderId="22" xfId="0" applyFont="1" applyFill="1" applyBorder="1" applyAlignment="1" applyProtection="1">
      <alignment horizontal="center" vertical="center" shrinkToFit="1"/>
      <protection locked="0"/>
    </xf>
    <xf numFmtId="0" fontId="16" fillId="3" borderId="23" xfId="0" applyFont="1" applyFill="1" applyBorder="1" applyAlignment="1" applyProtection="1">
      <alignment horizontal="center" vertical="center" shrinkToFit="1"/>
      <protection locked="0"/>
    </xf>
    <xf numFmtId="0" fontId="16" fillId="3" borderId="46" xfId="0" applyFont="1" applyFill="1" applyBorder="1" applyAlignment="1" applyProtection="1">
      <alignment horizontal="center" vertical="center" shrinkToFit="1"/>
      <protection locked="0"/>
    </xf>
    <xf numFmtId="0" fontId="6" fillId="3" borderId="6" xfId="0" applyFont="1" applyFill="1" applyBorder="1" applyAlignment="1">
      <alignment vertical="center" shrinkToFit="1"/>
    </xf>
    <xf numFmtId="0" fontId="18" fillId="12" borderId="6" xfId="0" applyFont="1" applyFill="1" applyBorder="1" applyAlignment="1">
      <alignment horizontal="left" vertical="center" shrinkToFit="1"/>
    </xf>
    <xf numFmtId="0" fontId="26" fillId="0" borderId="35" xfId="0" applyFont="1" applyBorder="1" applyAlignment="1">
      <alignment horizontal="center" vertical="center"/>
    </xf>
    <xf numFmtId="0" fontId="26" fillId="0" borderId="34" xfId="0" applyFont="1" applyBorder="1" applyAlignment="1">
      <alignment horizontal="center" vertical="center"/>
    </xf>
    <xf numFmtId="0" fontId="26" fillId="0" borderId="32" xfId="0" applyFont="1" applyBorder="1" applyAlignment="1">
      <alignment horizontal="center" vertical="center"/>
    </xf>
    <xf numFmtId="0" fontId="21" fillId="0" borderId="6" xfId="0" applyFont="1" applyBorder="1" applyAlignment="1">
      <alignment horizontal="center" vertical="center"/>
    </xf>
    <xf numFmtId="0" fontId="21" fillId="0" borderId="6" xfId="0" applyFont="1" applyBorder="1" applyAlignment="1">
      <alignment horizontal="left" vertical="center" shrinkToFit="1"/>
    </xf>
    <xf numFmtId="0" fontId="0" fillId="0" borderId="0" xfId="0" applyAlignment="1">
      <alignment horizontal="left" vertical="center"/>
    </xf>
    <xf numFmtId="0" fontId="21" fillId="0" borderId="6" xfId="0" applyFont="1" applyBorder="1" applyAlignment="1">
      <alignment horizontal="left" vertical="center" wrapText="1" shrinkToFit="1"/>
    </xf>
    <xf numFmtId="0" fontId="28" fillId="0" borderId="0" xfId="0" applyFont="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6" xfId="0" applyFont="1" applyBorder="1" applyAlignment="1">
      <alignment horizontal="center" vertical="center"/>
    </xf>
    <xf numFmtId="0" fontId="16" fillId="0" borderId="6" xfId="3" applyFont="1" applyBorder="1" applyAlignment="1" applyProtection="1">
      <alignment horizontal="center" vertical="center"/>
      <protection locked="0"/>
    </xf>
    <xf numFmtId="0" fontId="16" fillId="12" borderId="6" xfId="3" applyFont="1" applyFill="1" applyBorder="1" applyAlignment="1" applyProtection="1">
      <alignment horizontal="center" vertical="center"/>
      <protection locked="0"/>
    </xf>
    <xf numFmtId="0" fontId="16" fillId="12" borderId="22" xfId="3" applyFont="1" applyFill="1" applyBorder="1" applyAlignment="1" applyProtection="1">
      <alignment horizontal="center" vertical="center"/>
      <protection locked="0"/>
    </xf>
    <xf numFmtId="0" fontId="16" fillId="12" borderId="23" xfId="3" applyFont="1" applyFill="1" applyBorder="1" applyAlignment="1" applyProtection="1">
      <alignment horizontal="center" vertical="center"/>
      <protection locked="0"/>
    </xf>
    <xf numFmtId="0" fontId="20" fillId="12" borderId="28" xfId="3" applyFont="1" applyFill="1" applyBorder="1" applyAlignment="1" applyProtection="1">
      <alignment horizontal="center" vertical="center" wrapText="1" shrinkToFit="1"/>
      <protection locked="0"/>
    </xf>
    <xf numFmtId="0" fontId="20" fillId="12" borderId="14" xfId="3" applyFont="1" applyFill="1" applyBorder="1" applyAlignment="1" applyProtection="1">
      <alignment horizontal="center" vertical="center" wrapText="1" shrinkToFit="1"/>
      <protection locked="0"/>
    </xf>
    <xf numFmtId="0" fontId="20" fillId="12" borderId="29" xfId="3" applyFont="1" applyFill="1" applyBorder="1" applyAlignment="1" applyProtection="1">
      <alignment horizontal="center" vertical="center" wrapText="1" shrinkToFit="1"/>
      <protection locked="0"/>
    </xf>
    <xf numFmtId="0" fontId="20" fillId="12" borderId="17" xfId="3" applyFont="1" applyFill="1" applyBorder="1" applyAlignment="1" applyProtection="1">
      <alignment horizontal="center" vertical="center" wrapText="1" shrinkToFit="1"/>
      <protection locked="0"/>
    </xf>
    <xf numFmtId="0" fontId="20" fillId="12" borderId="0" xfId="3" applyFont="1" applyFill="1" applyAlignment="1" applyProtection="1">
      <alignment horizontal="center" vertical="center" wrapText="1" shrinkToFit="1"/>
      <protection locked="0"/>
    </xf>
    <xf numFmtId="0" fontId="20" fillId="12" borderId="19" xfId="3" applyFont="1" applyFill="1" applyBorder="1" applyAlignment="1" applyProtection="1">
      <alignment horizontal="center" vertical="center" wrapText="1" shrinkToFit="1"/>
      <protection locked="0"/>
    </xf>
    <xf numFmtId="0" fontId="20" fillId="12" borderId="3" xfId="3" applyFont="1" applyFill="1" applyBorder="1" applyAlignment="1" applyProtection="1">
      <alignment horizontal="center" vertical="center" wrapText="1" shrinkToFit="1"/>
      <protection locked="0"/>
    </xf>
    <xf numFmtId="0" fontId="20" fillId="12" borderId="15" xfId="3" applyFont="1" applyFill="1" applyBorder="1" applyAlignment="1" applyProtection="1">
      <alignment horizontal="center" vertical="center" wrapText="1" shrinkToFit="1"/>
      <protection locked="0"/>
    </xf>
    <xf numFmtId="0" fontId="20" fillId="12" borderId="30" xfId="3" applyFont="1" applyFill="1" applyBorder="1" applyAlignment="1" applyProtection="1">
      <alignment horizontal="center" vertical="center" wrapText="1" shrinkToFit="1"/>
      <protection locked="0"/>
    </xf>
    <xf numFmtId="0" fontId="16" fillId="0" borderId="15" xfId="3" applyFont="1" applyBorder="1" applyAlignment="1">
      <alignment horizontal="left" vertical="center"/>
    </xf>
    <xf numFmtId="0" fontId="16" fillId="0" borderId="6" xfId="3" applyFont="1" applyBorder="1" applyAlignment="1">
      <alignment horizontal="center" vertical="center"/>
    </xf>
    <xf numFmtId="0" fontId="16" fillId="0" borderId="22" xfId="3" applyFont="1" applyBorder="1" applyAlignment="1">
      <alignment horizontal="center" vertical="center"/>
    </xf>
    <xf numFmtId="0" fontId="16" fillId="0" borderId="23" xfId="3" applyFont="1" applyBorder="1" applyAlignment="1">
      <alignment horizontal="center" vertical="center"/>
    </xf>
    <xf numFmtId="0" fontId="16" fillId="3" borderId="6" xfId="3" applyFont="1" applyFill="1" applyBorder="1" applyAlignment="1">
      <alignment horizontal="center" vertical="center"/>
    </xf>
    <xf numFmtId="0" fontId="16" fillId="3" borderId="22" xfId="3" applyFont="1" applyFill="1" applyBorder="1" applyAlignment="1">
      <alignment horizontal="center" vertical="center"/>
    </xf>
    <xf numFmtId="0" fontId="16" fillId="3" borderId="23" xfId="3" applyFont="1" applyFill="1" applyBorder="1" applyAlignment="1">
      <alignment horizontal="center" vertical="center"/>
    </xf>
    <xf numFmtId="0" fontId="17" fillId="0" borderId="0" xfId="3" applyFont="1" applyAlignment="1">
      <alignment horizontal="center" vertical="center"/>
    </xf>
    <xf numFmtId="0" fontId="16" fillId="12" borderId="16" xfId="3" applyFont="1" applyFill="1" applyBorder="1" applyAlignment="1" applyProtection="1">
      <alignment horizontal="center" vertical="center"/>
      <protection locked="0"/>
    </xf>
    <xf numFmtId="0" fontId="16" fillId="0" borderId="2" xfId="3" applyFont="1" applyBorder="1" applyAlignment="1">
      <alignment horizontal="center" vertical="center" textRotation="255"/>
    </xf>
    <xf numFmtId="0" fontId="16" fillId="0" borderId="4" xfId="3" applyFont="1" applyBorder="1" applyAlignment="1">
      <alignment horizontal="center" vertical="center" textRotation="255"/>
    </xf>
    <xf numFmtId="0" fontId="16" fillId="0" borderId="1" xfId="3" applyFont="1" applyBorder="1" applyAlignment="1">
      <alignment horizontal="center" vertical="center" textRotation="255"/>
    </xf>
    <xf numFmtId="0" fontId="16" fillId="0" borderId="6" xfId="3" applyFont="1" applyBorder="1" applyAlignment="1">
      <alignment horizontal="center" vertical="center" textRotation="255"/>
    </xf>
    <xf numFmtId="0" fontId="30" fillId="0" borderId="6" xfId="3" applyFont="1" applyBorder="1" applyAlignment="1">
      <alignment horizontal="center" vertical="center" wrapText="1"/>
    </xf>
    <xf numFmtId="0" fontId="16" fillId="12" borderId="6" xfId="3" applyFont="1" applyFill="1" applyBorder="1" applyAlignment="1" applyProtection="1">
      <alignment horizontal="center" vertical="center" wrapText="1"/>
      <protection locked="0"/>
    </xf>
    <xf numFmtId="0" fontId="16" fillId="12" borderId="6" xfId="3" applyFont="1" applyFill="1" applyBorder="1" applyAlignment="1">
      <alignment horizontal="center" vertical="center" wrapText="1"/>
    </xf>
    <xf numFmtId="0" fontId="9" fillId="0" borderId="0" xfId="0" applyFont="1" applyAlignment="1">
      <alignment horizontal="left" vertical="center"/>
    </xf>
    <xf numFmtId="0" fontId="9" fillId="0" borderId="0" xfId="0" applyFont="1" applyAlignment="1">
      <alignment horizontal="left" vertical="center" wrapText="1"/>
    </xf>
    <xf numFmtId="0" fontId="10" fillId="0" borderId="0" xfId="0" applyFont="1" applyAlignment="1">
      <alignment horizontal="left" vertical="center" wrapText="1"/>
    </xf>
    <xf numFmtId="0" fontId="0" fillId="7" borderId="38" xfId="0" applyFill="1" applyBorder="1" applyAlignment="1">
      <alignment horizontal="center" vertical="center"/>
    </xf>
    <xf numFmtId="0" fontId="0" fillId="7" borderId="39" xfId="0" applyFill="1" applyBorder="1" applyAlignment="1">
      <alignment horizontal="center" vertical="center"/>
    </xf>
    <xf numFmtId="0" fontId="0" fillId="7" borderId="40" xfId="0" applyFill="1" applyBorder="1" applyAlignment="1">
      <alignment horizontal="center" vertical="center"/>
    </xf>
    <xf numFmtId="0" fontId="18" fillId="12" borderId="6" xfId="0" applyFont="1" applyFill="1" applyBorder="1" applyAlignment="1" applyProtection="1">
      <alignment horizontal="center" vertical="center" shrinkToFit="1"/>
      <protection locked="0"/>
    </xf>
    <xf numFmtId="0" fontId="18" fillId="12" borderId="6" xfId="0" applyFont="1" applyFill="1" applyBorder="1" applyAlignment="1" applyProtection="1">
      <alignment horizontal="left" vertical="center" shrinkToFit="1"/>
      <protection locked="0"/>
    </xf>
    <xf numFmtId="0" fontId="0" fillId="0" borderId="0" xfId="0" applyFont="1" applyAlignment="1">
      <alignment horizontal="center" vertical="center"/>
    </xf>
    <xf numFmtId="0" fontId="0" fillId="0" borderId="0" xfId="0" applyFont="1" applyBorder="1" applyAlignment="1">
      <alignment horizontal="center" vertical="center"/>
    </xf>
    <xf numFmtId="0" fontId="0" fillId="0" borderId="0" xfId="0" applyFill="1" applyAlignment="1">
      <alignment horizontal="left" vertical="center"/>
    </xf>
    <xf numFmtId="0" fontId="18" fillId="0" borderId="6" xfId="0" applyFont="1" applyBorder="1" applyAlignment="1">
      <alignment horizontal="center" vertical="center" wrapText="1"/>
    </xf>
    <xf numFmtId="0" fontId="18" fillId="0" borderId="6" xfId="0" applyFont="1" applyBorder="1" applyAlignment="1">
      <alignment horizontal="center" vertical="center"/>
    </xf>
    <xf numFmtId="0" fontId="0" fillId="0" borderId="7" xfId="0" applyBorder="1" applyAlignment="1">
      <alignment horizontal="left" vertical="center"/>
    </xf>
    <xf numFmtId="0" fontId="0" fillId="0" borderId="0" xfId="0" applyFont="1" applyAlignment="1">
      <alignment horizontal="left" vertical="top" wrapText="1"/>
    </xf>
    <xf numFmtId="0" fontId="21" fillId="0" borderId="0" xfId="0" applyFont="1" applyAlignment="1">
      <alignment horizontal="left" vertical="top" wrapText="1"/>
    </xf>
    <xf numFmtId="0" fontId="21" fillId="0" borderId="0" xfId="0" applyFont="1" applyAlignment="1">
      <alignment vertical="center" wrapText="1"/>
    </xf>
    <xf numFmtId="0" fontId="24" fillId="0" borderId="0" xfId="0" applyFont="1" applyAlignment="1">
      <alignment horizontal="left" vertical="center"/>
    </xf>
    <xf numFmtId="0" fontId="18" fillId="15" borderId="6" xfId="0" applyFont="1" applyFill="1" applyBorder="1" applyAlignment="1">
      <alignment horizontal="left" vertical="center" shrinkToFit="1"/>
    </xf>
    <xf numFmtId="0" fontId="24" fillId="0" borderId="0" xfId="0" applyFont="1" applyAlignment="1">
      <alignment vertical="center" wrapText="1"/>
    </xf>
    <xf numFmtId="0" fontId="18" fillId="0" borderId="0" xfId="0" applyFont="1" applyAlignment="1">
      <alignment horizontal="right" vertical="center" shrinkToFit="1"/>
    </xf>
    <xf numFmtId="0" fontId="18" fillId="15" borderId="20" xfId="0" applyFont="1" applyFill="1" applyBorder="1" applyAlignment="1">
      <alignment horizontal="center" vertical="center" shrinkToFit="1"/>
    </xf>
    <xf numFmtId="0" fontId="18" fillId="15" borderId="21" xfId="0" applyFont="1" applyFill="1" applyBorder="1" applyAlignment="1">
      <alignment horizontal="center" vertical="center" shrinkToFit="1"/>
    </xf>
    <xf numFmtId="0" fontId="18" fillId="0" borderId="0" xfId="0" applyFont="1" applyAlignment="1">
      <alignment horizontal="left" vertical="center" shrinkToFit="1"/>
    </xf>
    <xf numFmtId="0" fontId="18" fillId="0" borderId="0" xfId="0" applyFont="1" applyAlignment="1">
      <alignment horizontal="right" vertical="center"/>
    </xf>
    <xf numFmtId="0" fontId="18" fillId="0" borderId="0" xfId="0" applyFont="1" applyBorder="1" applyAlignment="1">
      <alignment horizontal="right" vertical="center"/>
    </xf>
    <xf numFmtId="0" fontId="18" fillId="15" borderId="6" xfId="0" applyFont="1" applyFill="1" applyBorder="1" applyAlignment="1">
      <alignment horizontal="center" vertical="center" shrinkToFit="1"/>
    </xf>
    <xf numFmtId="0" fontId="18" fillId="15" borderId="2" xfId="0" applyFont="1" applyFill="1" applyBorder="1" applyAlignment="1">
      <alignment horizontal="center" vertical="center" shrinkToFit="1"/>
    </xf>
    <xf numFmtId="0" fontId="18" fillId="0" borderId="6" xfId="0" applyFont="1" applyBorder="1" applyAlignment="1">
      <alignment horizontal="center" vertical="center" shrinkToFit="1"/>
    </xf>
    <xf numFmtId="0" fontId="18" fillId="0" borderId="1" xfId="0" applyFont="1" applyBorder="1" applyAlignment="1">
      <alignment horizontal="center" vertical="center" shrinkToFit="1"/>
    </xf>
    <xf numFmtId="0" fontId="22" fillId="0" borderId="0" xfId="0" applyFont="1" applyAlignment="1">
      <alignment horizontal="left" vertical="center" wrapText="1"/>
    </xf>
    <xf numFmtId="0" fontId="23" fillId="0" borderId="0" xfId="0" applyFont="1" applyAlignment="1">
      <alignment horizontal="left" vertical="center" wrapText="1"/>
    </xf>
    <xf numFmtId="0" fontId="18" fillId="0" borderId="0" xfId="0" applyFont="1" applyAlignment="1">
      <alignment horizontal="left" vertical="center" wrapText="1"/>
    </xf>
    <xf numFmtId="0" fontId="18" fillId="3" borderId="6" xfId="0" applyFont="1" applyFill="1" applyBorder="1" applyAlignment="1">
      <alignment horizontal="center" vertical="center" wrapText="1"/>
    </xf>
    <xf numFmtId="0" fontId="30" fillId="12" borderId="28" xfId="3" applyFont="1" applyFill="1" applyBorder="1" applyAlignment="1" applyProtection="1">
      <alignment horizontal="left" vertical="top" wrapText="1" shrinkToFit="1"/>
      <protection locked="0"/>
    </xf>
    <xf numFmtId="0" fontId="30" fillId="12" borderId="14" xfId="3" applyFont="1" applyFill="1" applyBorder="1" applyAlignment="1" applyProtection="1">
      <alignment horizontal="left" vertical="top" wrapText="1" shrinkToFit="1"/>
      <protection locked="0"/>
    </xf>
    <xf numFmtId="0" fontId="30" fillId="12" borderId="29" xfId="3" applyFont="1" applyFill="1" applyBorder="1" applyAlignment="1" applyProtection="1">
      <alignment horizontal="left" vertical="top" wrapText="1" shrinkToFit="1"/>
      <protection locked="0"/>
    </xf>
    <xf numFmtId="0" fontId="30" fillId="12" borderId="17" xfId="3" applyFont="1" applyFill="1" applyBorder="1" applyAlignment="1" applyProtection="1">
      <alignment horizontal="left" vertical="top" wrapText="1" shrinkToFit="1"/>
      <protection locked="0"/>
    </xf>
    <xf numFmtId="0" fontId="30" fillId="12" borderId="0" xfId="3" applyFont="1" applyFill="1" applyAlignment="1" applyProtection="1">
      <alignment horizontal="left" vertical="top" wrapText="1" shrinkToFit="1"/>
      <protection locked="0"/>
    </xf>
    <xf numFmtId="0" fontId="30" fillId="12" borderId="19" xfId="3" applyFont="1" applyFill="1" applyBorder="1" applyAlignment="1" applyProtection="1">
      <alignment horizontal="left" vertical="top" wrapText="1" shrinkToFit="1"/>
      <protection locked="0"/>
    </xf>
    <xf numFmtId="0" fontId="30" fillId="12" borderId="3" xfId="3" applyFont="1" applyFill="1" applyBorder="1" applyAlignment="1" applyProtection="1">
      <alignment horizontal="left" vertical="top" wrapText="1" shrinkToFit="1"/>
      <protection locked="0"/>
    </xf>
    <xf numFmtId="0" fontId="30" fillId="12" borderId="15" xfId="3" applyFont="1" applyFill="1" applyBorder="1" applyAlignment="1" applyProtection="1">
      <alignment horizontal="left" vertical="top" wrapText="1" shrinkToFit="1"/>
      <protection locked="0"/>
    </xf>
    <xf numFmtId="0" fontId="30" fillId="12" borderId="30" xfId="3" applyFont="1" applyFill="1" applyBorder="1" applyAlignment="1" applyProtection="1">
      <alignment horizontal="left" vertical="top" wrapText="1" shrinkToFit="1"/>
      <protection locked="0"/>
    </xf>
    <xf numFmtId="0" fontId="16" fillId="3" borderId="6" xfId="3" applyFont="1" applyFill="1" applyBorder="1" applyAlignment="1" applyProtection="1">
      <alignment horizontal="center" vertical="center"/>
    </xf>
    <xf numFmtId="0" fontId="16" fillId="3" borderId="22" xfId="3" applyFont="1" applyFill="1" applyBorder="1" applyAlignment="1" applyProtection="1">
      <alignment horizontal="center" vertical="center"/>
    </xf>
    <xf numFmtId="0" fontId="16" fillId="3" borderId="23" xfId="3" applyFont="1" applyFill="1" applyBorder="1" applyAlignment="1" applyProtection="1">
      <alignment horizontal="center" vertical="center"/>
    </xf>
    <xf numFmtId="0" fontId="18" fillId="12" borderId="20" xfId="0" applyFont="1" applyFill="1" applyBorder="1" applyAlignment="1" applyProtection="1">
      <alignment horizontal="center" vertical="center" shrinkToFit="1"/>
      <protection locked="0"/>
    </xf>
    <xf numFmtId="0" fontId="18" fillId="12" borderId="21" xfId="0" applyFont="1" applyFill="1" applyBorder="1" applyAlignment="1" applyProtection="1">
      <alignment horizontal="center" vertical="center" shrinkToFit="1"/>
      <protection locked="0"/>
    </xf>
    <xf numFmtId="0" fontId="7" fillId="2" borderId="26" xfId="0" applyFont="1" applyFill="1" applyBorder="1" applyAlignment="1">
      <alignment horizontal="left" vertical="center"/>
    </xf>
    <xf numFmtId="0" fontId="7" fillId="2" borderId="27" xfId="0" applyFont="1" applyFill="1" applyBorder="1" applyAlignment="1">
      <alignment horizontal="left" vertical="center"/>
    </xf>
    <xf numFmtId="0" fontId="7" fillId="2" borderId="24" xfId="0" applyFont="1" applyFill="1" applyBorder="1" applyAlignment="1">
      <alignment horizontal="left" vertical="center"/>
    </xf>
    <xf numFmtId="0" fontId="7" fillId="2" borderId="25" xfId="0" applyFont="1" applyFill="1" applyBorder="1" applyAlignment="1">
      <alignment horizontal="left" vertical="center"/>
    </xf>
    <xf numFmtId="0" fontId="12" fillId="0" borderId="2" xfId="0" applyFont="1" applyFill="1" applyBorder="1" applyAlignment="1">
      <alignment vertical="center" wrapText="1"/>
    </xf>
    <xf numFmtId="0" fontId="0" fillId="0" borderId="1" xfId="0" applyBorder="1" applyAlignment="1">
      <alignment vertical="center" wrapText="1"/>
    </xf>
    <xf numFmtId="0" fontId="13" fillId="0" borderId="2" xfId="0" applyFont="1" applyFill="1" applyBorder="1" applyAlignment="1">
      <alignment horizontal="center" vertical="center" textRotation="255" wrapText="1"/>
    </xf>
    <xf numFmtId="0" fontId="13" fillId="0" borderId="4" xfId="0" applyFont="1" applyFill="1" applyBorder="1" applyAlignment="1">
      <alignment horizontal="center" vertical="center" textRotation="255" wrapText="1"/>
    </xf>
    <xf numFmtId="0" fontId="13" fillId="0" borderId="1" xfId="0" applyFont="1" applyFill="1" applyBorder="1" applyAlignment="1">
      <alignment horizontal="center" vertical="center" textRotation="255" wrapText="1"/>
    </xf>
    <xf numFmtId="0" fontId="12" fillId="0" borderId="1" xfId="0" applyFont="1" applyFill="1" applyBorder="1" applyAlignment="1">
      <alignment horizontal="center" vertical="center" textRotation="255"/>
    </xf>
    <xf numFmtId="0" fontId="12" fillId="0" borderId="6" xfId="0" applyFont="1" applyFill="1" applyBorder="1" applyAlignment="1">
      <alignment horizontal="center" vertical="center" textRotation="255"/>
    </xf>
    <xf numFmtId="0" fontId="12" fillId="0" borderId="2" xfId="0" applyFont="1" applyFill="1" applyBorder="1" applyAlignment="1">
      <alignment horizontal="center" vertical="center" textRotation="255"/>
    </xf>
    <xf numFmtId="0" fontId="12" fillId="0" borderId="4" xfId="0" applyFont="1" applyFill="1" applyBorder="1" applyAlignment="1">
      <alignment horizontal="center" vertical="center" textRotation="255"/>
    </xf>
    <xf numFmtId="0" fontId="14" fillId="0" borderId="2" xfId="0" applyFont="1" applyFill="1" applyBorder="1" applyAlignment="1">
      <alignment horizontal="center" vertical="top" textRotation="255" shrinkToFit="1"/>
    </xf>
    <xf numFmtId="0" fontId="14" fillId="0" borderId="4" xfId="0" applyFont="1" applyFill="1" applyBorder="1" applyAlignment="1">
      <alignment horizontal="center" vertical="top" textRotation="255" shrinkToFit="1"/>
    </xf>
    <xf numFmtId="0" fontId="14" fillId="0" borderId="1" xfId="0" applyFont="1" applyFill="1" applyBorder="1" applyAlignment="1">
      <alignment horizontal="center" vertical="top" textRotation="255" shrinkToFit="1"/>
    </xf>
    <xf numFmtId="0" fontId="12" fillId="0" borderId="2" xfId="0" applyFont="1" applyFill="1" applyBorder="1" applyAlignment="1">
      <alignment horizontal="center" vertical="center"/>
    </xf>
    <xf numFmtId="0" fontId="0" fillId="0" borderId="1" xfId="0" applyBorder="1" applyAlignment="1">
      <alignment horizontal="center" vertical="center"/>
    </xf>
    <xf numFmtId="0" fontId="12" fillId="0" borderId="4" xfId="0" applyFont="1" applyFill="1" applyBorder="1" applyAlignment="1">
      <alignment vertical="center" wrapText="1"/>
    </xf>
    <xf numFmtId="0" fontId="0" fillId="0" borderId="4" xfId="0" applyBorder="1" applyAlignment="1">
      <alignment vertical="center" wrapText="1"/>
    </xf>
    <xf numFmtId="0" fontId="0" fillId="0" borderId="1" xfId="0" applyBorder="1" applyAlignment="1">
      <alignment vertical="center"/>
    </xf>
    <xf numFmtId="0" fontId="0" fillId="0" borderId="4" xfId="0" applyBorder="1" applyAlignment="1">
      <alignment horizontal="center" vertical="center"/>
    </xf>
    <xf numFmtId="0" fontId="12" fillId="0" borderId="4" xfId="0" applyFont="1" applyFill="1" applyBorder="1" applyAlignment="1">
      <alignment horizontal="center" vertical="center"/>
    </xf>
    <xf numFmtId="0" fontId="7" fillId="0" borderId="0" xfId="0" applyFont="1" applyAlignment="1">
      <alignment horizontal="left" vertical="center"/>
    </xf>
    <xf numFmtId="0" fontId="16" fillId="15" borderId="6" xfId="0" applyFont="1" applyFill="1" applyBorder="1" applyAlignment="1" applyProtection="1">
      <alignment horizontal="center" vertical="center"/>
      <protection locked="0"/>
    </xf>
    <xf numFmtId="0" fontId="16" fillId="15" borderId="2" xfId="0" applyFont="1" applyFill="1" applyBorder="1" applyAlignment="1" applyProtection="1">
      <alignment horizontal="center" vertical="center"/>
      <protection locked="0"/>
    </xf>
    <xf numFmtId="0" fontId="16" fillId="15" borderId="6" xfId="0" applyFont="1" applyFill="1" applyBorder="1" applyAlignment="1" applyProtection="1">
      <alignment horizontal="center" vertical="center" wrapText="1" shrinkToFit="1"/>
      <protection locked="0"/>
    </xf>
    <xf numFmtId="0" fontId="16" fillId="15" borderId="2" xfId="0" applyFont="1" applyFill="1" applyBorder="1" applyAlignment="1" applyProtection="1">
      <alignment horizontal="center" vertical="center" wrapText="1" shrinkToFit="1"/>
      <protection locked="0"/>
    </xf>
    <xf numFmtId="0" fontId="16" fillId="15" borderId="46" xfId="0" applyFont="1" applyFill="1" applyBorder="1" applyAlignment="1" applyProtection="1">
      <alignment horizontal="center" vertical="center" wrapText="1" shrinkToFit="1"/>
      <protection locked="0"/>
    </xf>
    <xf numFmtId="0" fontId="16" fillId="15" borderId="29" xfId="0" applyFont="1" applyFill="1" applyBorder="1" applyAlignment="1" applyProtection="1">
      <alignment horizontal="center" vertical="center" wrapText="1" shrinkToFit="1"/>
      <protection locked="0"/>
    </xf>
    <xf numFmtId="0" fontId="16" fillId="15" borderId="30" xfId="0" applyFont="1" applyFill="1" applyBorder="1" applyAlignment="1" applyProtection="1">
      <alignment horizontal="center" vertical="center" wrapText="1" shrinkToFit="1"/>
      <protection locked="0"/>
    </xf>
    <xf numFmtId="0" fontId="16" fillId="15" borderId="1" xfId="0" applyFont="1" applyFill="1" applyBorder="1" applyAlignment="1" applyProtection="1">
      <alignment horizontal="center" vertical="center" wrapText="1" shrinkToFit="1"/>
      <protection locked="0"/>
    </xf>
    <xf numFmtId="0" fontId="31" fillId="15" borderId="6" xfId="0" applyFont="1" applyFill="1" applyBorder="1" applyAlignment="1" applyProtection="1">
      <alignment horizontal="center" vertical="center" wrapText="1" shrinkToFit="1"/>
      <protection locked="0"/>
    </xf>
    <xf numFmtId="0" fontId="31" fillId="15" borderId="2" xfId="0" applyFont="1" applyFill="1" applyBorder="1" applyAlignment="1" applyProtection="1">
      <alignment horizontal="center" vertical="center" wrapText="1" shrinkToFit="1"/>
      <protection locked="0"/>
    </xf>
  </cellXfs>
  <cellStyles count="5">
    <cellStyle name="標準" xfId="0" builtinId="0"/>
    <cellStyle name="標準 2" xfId="1" xr:uid="{00000000-0005-0000-0000-000001000000}"/>
    <cellStyle name="標準 3" xfId="2" xr:uid="{00000000-0005-0000-0000-000002000000}"/>
    <cellStyle name="標準 4" xfId="3" xr:uid="{032ADF41-26F1-4CCA-9D2D-D70C6997145A}"/>
    <cellStyle name="標準 4 2" xfId="4" xr:uid="{6583FAAE-722C-4F01-9AEE-859CDC44307E}"/>
  </cellStyles>
  <dxfs count="741">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86591</xdr:colOff>
      <xdr:row>1</xdr:row>
      <xdr:rowOff>95250</xdr:rowOff>
    </xdr:from>
    <xdr:to>
      <xdr:col>1</xdr:col>
      <xdr:colOff>609600</xdr:colOff>
      <xdr:row>4</xdr:row>
      <xdr:rowOff>13195</xdr:rowOff>
    </xdr:to>
    <xdr:sp macro="" textlink="">
      <xdr:nvSpPr>
        <xdr:cNvPr id="2" name="テキスト ボックス 1">
          <a:extLst>
            <a:ext uri="{FF2B5EF4-FFF2-40B4-BE49-F238E27FC236}">
              <a16:creationId xmlns:a16="http://schemas.microsoft.com/office/drawing/2014/main" id="{B3F1C09D-F387-4D7E-9D98-16AA0C2B0D81}"/>
            </a:ext>
          </a:extLst>
        </xdr:cNvPr>
        <xdr:cNvSpPr txBox="1"/>
      </xdr:nvSpPr>
      <xdr:spPr>
        <a:xfrm>
          <a:off x="86591" y="266700"/>
          <a:ext cx="846859" cy="384670"/>
        </a:xfrm>
        <a:prstGeom prst="rect">
          <a:avLst/>
        </a:prstGeom>
        <a:solidFill>
          <a:schemeClr val="lt1"/>
        </a:solidFill>
        <a:ln w="1270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i="1"/>
            <a:t>入力例</a:t>
          </a:r>
        </a:p>
      </xdr:txBody>
    </xdr:sp>
    <xdr:clientData/>
  </xdr:twoCellAnchor>
  <xdr:twoCellAnchor>
    <xdr:from>
      <xdr:col>0</xdr:col>
      <xdr:colOff>0</xdr:colOff>
      <xdr:row>4</xdr:row>
      <xdr:rowOff>57150</xdr:rowOff>
    </xdr:from>
    <xdr:to>
      <xdr:col>3</xdr:col>
      <xdr:colOff>164521</xdr:colOff>
      <xdr:row>8</xdr:row>
      <xdr:rowOff>13856</xdr:rowOff>
    </xdr:to>
    <xdr:grpSp>
      <xdr:nvGrpSpPr>
        <xdr:cNvPr id="5" name="グループ化 4">
          <a:extLst>
            <a:ext uri="{FF2B5EF4-FFF2-40B4-BE49-F238E27FC236}">
              <a16:creationId xmlns:a16="http://schemas.microsoft.com/office/drawing/2014/main" id="{E345605B-D64A-4D86-ACB1-42D3AFCB1DD1}"/>
            </a:ext>
          </a:extLst>
        </xdr:cNvPr>
        <xdr:cNvGrpSpPr/>
      </xdr:nvGrpSpPr>
      <xdr:grpSpPr>
        <a:xfrm>
          <a:off x="0" y="695325"/>
          <a:ext cx="2059996" cy="680606"/>
          <a:chOff x="2059782" y="940594"/>
          <a:chExt cx="3893343" cy="464343"/>
        </a:xfrm>
      </xdr:grpSpPr>
      <xdr:sp macro="" textlink="">
        <xdr:nvSpPr>
          <xdr:cNvPr id="6" name="四角形: 角を丸くする 5">
            <a:extLst>
              <a:ext uri="{FF2B5EF4-FFF2-40B4-BE49-F238E27FC236}">
                <a16:creationId xmlns:a16="http://schemas.microsoft.com/office/drawing/2014/main" id="{242875C7-6C56-4167-8BEE-9A90D8B83258}"/>
              </a:ext>
            </a:extLst>
          </xdr:cNvPr>
          <xdr:cNvSpPr/>
        </xdr:nvSpPr>
        <xdr:spPr>
          <a:xfrm>
            <a:off x="2166937" y="940594"/>
            <a:ext cx="3786188" cy="464343"/>
          </a:xfrm>
          <a:prstGeom prst="roundRect">
            <a:avLst/>
          </a:prstGeom>
          <a:solidFill>
            <a:schemeClr val="accent6">
              <a:lumMod val="40000"/>
              <a:lumOff val="60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050"/>
          </a:p>
        </xdr:txBody>
      </xdr:sp>
      <xdr:sp macro="" textlink="">
        <xdr:nvSpPr>
          <xdr:cNvPr id="7" name="テキスト ボックス 1">
            <a:extLst>
              <a:ext uri="{FF2B5EF4-FFF2-40B4-BE49-F238E27FC236}">
                <a16:creationId xmlns:a16="http://schemas.microsoft.com/office/drawing/2014/main" id="{5931685D-8A2F-48A1-8EA5-C1ABDD2E98FE}"/>
              </a:ext>
            </a:extLst>
          </xdr:cNvPr>
          <xdr:cNvSpPr txBox="1">
            <a:spLocks noChangeArrowheads="1"/>
          </xdr:cNvSpPr>
        </xdr:nvSpPr>
        <xdr:spPr bwMode="auto">
          <a:xfrm>
            <a:off x="2059782" y="970295"/>
            <a:ext cx="3893343" cy="381000"/>
          </a:xfrm>
          <a:prstGeom prst="rect">
            <a:avLst/>
          </a:prstGeom>
          <a:noFill/>
          <a:ln w="9525">
            <a:noFill/>
            <a:miter lim="800000"/>
            <a:headEnd/>
            <a:tailEnd/>
          </a:ln>
        </xdr:spPr>
        <xdr:txBody>
          <a:bodyPr vertOverflow="clip" wrap="square" lIns="27432" tIns="27432" rIns="0" bIns="0" anchor="ctr" upright="1"/>
          <a:lstStyle/>
          <a:p>
            <a:pPr algn="ctr" rtl="0">
              <a:lnSpc>
                <a:spcPts val="1300"/>
              </a:lnSpc>
              <a:defRPr sz="1000"/>
            </a:pPr>
            <a:r>
              <a:rPr lang="ja-JP" altLang="en-US" sz="1050" b="0" i="0" u="none" strike="noStrike" baseline="0">
                <a:solidFill>
                  <a:srgbClr val="000000"/>
                </a:solidFill>
                <a:latin typeface="Calibri"/>
                <a:ea typeface="+mn-ea"/>
              </a:rPr>
              <a:t>水色になっているセルの項目を</a:t>
            </a:r>
            <a:endParaRPr lang="en-US" altLang="ja-JP" sz="1050" b="0" i="0" u="none" strike="noStrike" baseline="0">
              <a:solidFill>
                <a:srgbClr val="000000"/>
              </a:solidFill>
              <a:latin typeface="Calibri"/>
              <a:ea typeface="+mn-ea"/>
            </a:endParaRPr>
          </a:p>
          <a:p>
            <a:pPr algn="ctr" rtl="0">
              <a:lnSpc>
                <a:spcPts val="1300"/>
              </a:lnSpc>
              <a:defRPr sz="1000"/>
            </a:pPr>
            <a:r>
              <a:rPr lang="ja-JP" altLang="en-US" sz="1050" b="0" i="0" u="none" strike="noStrike" baseline="0">
                <a:solidFill>
                  <a:srgbClr val="000000"/>
                </a:solidFill>
                <a:latin typeface="Calibri"/>
                <a:ea typeface="+mn-ea"/>
              </a:rPr>
              <a:t>入力してください。</a:t>
            </a:r>
            <a:endParaRPr lang="ja-JP" altLang="en-US" sz="1050" b="0" i="0" u="none" strike="noStrike" baseline="0">
              <a:solidFill>
                <a:srgbClr val="000000"/>
              </a:solidFill>
              <a:latin typeface="ＭＳ Ｐゴシック"/>
              <a:ea typeface="ＭＳ Ｐゴシック"/>
            </a:endParaRP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464343</xdr:colOff>
      <xdr:row>1</xdr:row>
      <xdr:rowOff>71438</xdr:rowOff>
    </xdr:from>
    <xdr:to>
      <xdr:col>7</xdr:col>
      <xdr:colOff>1619249</xdr:colOff>
      <xdr:row>2</xdr:row>
      <xdr:rowOff>242662</xdr:rowOff>
    </xdr:to>
    <xdr:sp macro="" textlink="">
      <xdr:nvSpPr>
        <xdr:cNvPr id="2" name="テキスト ボックス 1">
          <a:extLst>
            <a:ext uri="{FF2B5EF4-FFF2-40B4-BE49-F238E27FC236}">
              <a16:creationId xmlns:a16="http://schemas.microsoft.com/office/drawing/2014/main" id="{65D73F45-C531-46CF-8026-53130EABB6B5}"/>
            </a:ext>
          </a:extLst>
        </xdr:cNvPr>
        <xdr:cNvSpPr txBox="1"/>
      </xdr:nvSpPr>
      <xdr:spPr>
        <a:xfrm>
          <a:off x="2393156" y="333376"/>
          <a:ext cx="1154906" cy="38553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800" i="1"/>
            <a:t>入力例</a:t>
          </a:r>
        </a:p>
      </xdr:txBody>
    </xdr:sp>
    <xdr:clientData/>
  </xdr:twoCellAnchor>
  <xdr:twoCellAnchor>
    <xdr:from>
      <xdr:col>7</xdr:col>
      <xdr:colOff>83344</xdr:colOff>
      <xdr:row>11</xdr:row>
      <xdr:rowOff>95250</xdr:rowOff>
    </xdr:from>
    <xdr:to>
      <xdr:col>8</xdr:col>
      <xdr:colOff>342373</xdr:colOff>
      <xdr:row>14</xdr:row>
      <xdr:rowOff>113507</xdr:rowOff>
    </xdr:to>
    <xdr:grpSp>
      <xdr:nvGrpSpPr>
        <xdr:cNvPr id="5" name="グループ化 4">
          <a:extLst>
            <a:ext uri="{FF2B5EF4-FFF2-40B4-BE49-F238E27FC236}">
              <a16:creationId xmlns:a16="http://schemas.microsoft.com/office/drawing/2014/main" id="{EA613997-6004-4D85-AEE8-A8C238AB2D5A}"/>
            </a:ext>
          </a:extLst>
        </xdr:cNvPr>
        <xdr:cNvGrpSpPr/>
      </xdr:nvGrpSpPr>
      <xdr:grpSpPr>
        <a:xfrm>
          <a:off x="2012157" y="2452688"/>
          <a:ext cx="4461935" cy="589757"/>
          <a:chOff x="2012157" y="2500312"/>
          <a:chExt cx="4461917" cy="589757"/>
        </a:xfrm>
      </xdr:grpSpPr>
      <xdr:sp macro="" textlink="">
        <xdr:nvSpPr>
          <xdr:cNvPr id="3" name="AutoShape 65">
            <a:extLst>
              <a:ext uri="{FF2B5EF4-FFF2-40B4-BE49-F238E27FC236}">
                <a16:creationId xmlns:a16="http://schemas.microsoft.com/office/drawing/2014/main" id="{370E2480-E083-4233-A59A-823D82D1B5D9}"/>
              </a:ext>
            </a:extLst>
          </xdr:cNvPr>
          <xdr:cNvSpPr>
            <a:spLocks noChangeArrowheads="1"/>
          </xdr:cNvSpPr>
        </xdr:nvSpPr>
        <xdr:spPr bwMode="auto">
          <a:xfrm>
            <a:off x="2012157" y="2500312"/>
            <a:ext cx="4291390" cy="485775"/>
          </a:xfrm>
          <a:prstGeom prst="wedgeRoundRectCallout">
            <a:avLst>
              <a:gd name="adj1" fmla="val -60313"/>
              <a:gd name="adj2" fmla="val -58091"/>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4" name="テキスト ボックス 1">
            <a:extLst>
              <a:ext uri="{FF2B5EF4-FFF2-40B4-BE49-F238E27FC236}">
                <a16:creationId xmlns:a16="http://schemas.microsoft.com/office/drawing/2014/main" id="{83B84CEF-ACA3-4B0E-9002-00F3ADAD5D1C}"/>
              </a:ext>
            </a:extLst>
          </xdr:cNvPr>
          <xdr:cNvSpPr txBox="1">
            <a:spLocks noChangeArrowheads="1"/>
          </xdr:cNvSpPr>
        </xdr:nvSpPr>
        <xdr:spPr bwMode="auto">
          <a:xfrm>
            <a:off x="2186765" y="2559844"/>
            <a:ext cx="4287309"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ＭＳ Ｐゴシック"/>
              </a:rPr>
              <a:t>１回の勤務校研修につき最大３項目まで入力可能です。</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47625</xdr:colOff>
      <xdr:row>17</xdr:row>
      <xdr:rowOff>35718</xdr:rowOff>
    </xdr:from>
    <xdr:to>
      <xdr:col>8</xdr:col>
      <xdr:colOff>285488</xdr:colOff>
      <xdr:row>20</xdr:row>
      <xdr:rowOff>57943</xdr:rowOff>
    </xdr:to>
    <xdr:grpSp>
      <xdr:nvGrpSpPr>
        <xdr:cNvPr id="6" name="グループ化 5">
          <a:extLst>
            <a:ext uri="{FF2B5EF4-FFF2-40B4-BE49-F238E27FC236}">
              <a16:creationId xmlns:a16="http://schemas.microsoft.com/office/drawing/2014/main" id="{361D4547-E657-4EC6-A35A-934ACF90CF65}"/>
            </a:ext>
          </a:extLst>
        </xdr:cNvPr>
        <xdr:cNvGrpSpPr/>
      </xdr:nvGrpSpPr>
      <xdr:grpSpPr>
        <a:xfrm>
          <a:off x="1976438" y="3536156"/>
          <a:ext cx="4440769" cy="593725"/>
          <a:chOff x="2012157" y="2464594"/>
          <a:chExt cx="4440745" cy="593725"/>
        </a:xfrm>
      </xdr:grpSpPr>
      <xdr:sp macro="" textlink="">
        <xdr:nvSpPr>
          <xdr:cNvPr id="7" name="AutoShape 65">
            <a:extLst>
              <a:ext uri="{FF2B5EF4-FFF2-40B4-BE49-F238E27FC236}">
                <a16:creationId xmlns:a16="http://schemas.microsoft.com/office/drawing/2014/main" id="{A217523D-E0AA-457C-AEA4-C2D6A7BA6225}"/>
              </a:ext>
            </a:extLst>
          </xdr:cNvPr>
          <xdr:cNvSpPr>
            <a:spLocks noChangeArrowheads="1"/>
          </xdr:cNvSpPr>
        </xdr:nvSpPr>
        <xdr:spPr bwMode="auto">
          <a:xfrm>
            <a:off x="2012157" y="2464594"/>
            <a:ext cx="4291390" cy="485775"/>
          </a:xfrm>
          <a:prstGeom prst="wedgeRoundRectCallout">
            <a:avLst>
              <a:gd name="adj1" fmla="val -62255"/>
              <a:gd name="adj2" fmla="val -58091"/>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8" name="テキスト ボックス 1">
            <a:extLst>
              <a:ext uri="{FF2B5EF4-FFF2-40B4-BE49-F238E27FC236}">
                <a16:creationId xmlns:a16="http://schemas.microsoft.com/office/drawing/2014/main" id="{6CDDB8C0-8C59-48F8-B0F2-871D23E289F8}"/>
              </a:ext>
            </a:extLst>
          </xdr:cNvPr>
          <xdr:cNvSpPr txBox="1">
            <a:spLocks noChangeArrowheads="1"/>
          </xdr:cNvSpPr>
        </xdr:nvSpPr>
        <xdr:spPr bwMode="auto">
          <a:xfrm>
            <a:off x="2165593" y="2528094"/>
            <a:ext cx="4287309"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同じ項目を重複して行っていただいても構いません。</a:t>
            </a:r>
            <a:br>
              <a:rPr lang="en-US" altLang="ja-JP" sz="1100" b="0" i="0" u="none" strike="noStrike" baseline="0">
                <a:solidFill>
                  <a:srgbClr val="000000"/>
                </a:solidFill>
                <a:latin typeface="Calibri"/>
                <a:ea typeface="+mn-ea"/>
              </a:rPr>
            </a:br>
            <a:r>
              <a:rPr lang="ja-JP" altLang="en-US" sz="1100" b="0" i="0" u="none" strike="noStrike" baseline="0">
                <a:solidFill>
                  <a:srgbClr val="000000"/>
                </a:solidFill>
                <a:latin typeface="Calibri"/>
                <a:ea typeface="+mn-ea"/>
              </a:rPr>
              <a:t>また、必要に応じて他の項目を省くことも可能です。　</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83348</xdr:colOff>
      <xdr:row>28</xdr:row>
      <xdr:rowOff>119064</xdr:rowOff>
    </xdr:from>
    <xdr:to>
      <xdr:col>8</xdr:col>
      <xdr:colOff>405876</xdr:colOff>
      <xdr:row>31</xdr:row>
      <xdr:rowOff>35720</xdr:rowOff>
    </xdr:to>
    <xdr:grpSp>
      <xdr:nvGrpSpPr>
        <xdr:cNvPr id="10" name="グループ化 9">
          <a:extLst>
            <a:ext uri="{FF2B5EF4-FFF2-40B4-BE49-F238E27FC236}">
              <a16:creationId xmlns:a16="http://schemas.microsoft.com/office/drawing/2014/main" id="{D1E9EB02-C5D3-475B-BA93-9F5E8D19A4A9}"/>
            </a:ext>
          </a:extLst>
        </xdr:cNvPr>
        <xdr:cNvGrpSpPr/>
      </xdr:nvGrpSpPr>
      <xdr:grpSpPr>
        <a:xfrm>
          <a:off x="2012161" y="5715002"/>
          <a:ext cx="4525434" cy="488156"/>
          <a:chOff x="2012157" y="2464594"/>
          <a:chExt cx="4525434" cy="625475"/>
        </a:xfrm>
      </xdr:grpSpPr>
      <xdr:sp macro="" textlink="">
        <xdr:nvSpPr>
          <xdr:cNvPr id="11" name="AutoShape 65">
            <a:extLst>
              <a:ext uri="{FF2B5EF4-FFF2-40B4-BE49-F238E27FC236}">
                <a16:creationId xmlns:a16="http://schemas.microsoft.com/office/drawing/2014/main" id="{13035ECF-31AF-4D89-AF04-0587C2D2483B}"/>
              </a:ext>
            </a:extLst>
          </xdr:cNvPr>
          <xdr:cNvSpPr>
            <a:spLocks noChangeArrowheads="1"/>
          </xdr:cNvSpPr>
        </xdr:nvSpPr>
        <xdr:spPr bwMode="auto">
          <a:xfrm>
            <a:off x="2012157" y="2464594"/>
            <a:ext cx="4291390" cy="485775"/>
          </a:xfrm>
          <a:prstGeom prst="wedgeRoundRectCallout">
            <a:avLst>
              <a:gd name="adj1" fmla="val -77514"/>
              <a:gd name="adj2" fmla="val -75937"/>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12" name="テキスト ボックス 1">
            <a:extLst>
              <a:ext uri="{FF2B5EF4-FFF2-40B4-BE49-F238E27FC236}">
                <a16:creationId xmlns:a16="http://schemas.microsoft.com/office/drawing/2014/main" id="{C7E4D7C4-818E-4070-99B7-09E4059C90ED}"/>
              </a:ext>
            </a:extLst>
          </xdr:cNvPr>
          <xdr:cNvSpPr txBox="1">
            <a:spLocks noChangeArrowheads="1"/>
          </xdr:cNvSpPr>
        </xdr:nvSpPr>
        <xdr:spPr bwMode="auto">
          <a:xfrm>
            <a:off x="2250282" y="2559844"/>
            <a:ext cx="4287309"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実施月や講師が未定の場合は、空欄にしておいてください。</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11906</xdr:colOff>
      <xdr:row>22</xdr:row>
      <xdr:rowOff>47624</xdr:rowOff>
    </xdr:from>
    <xdr:to>
      <xdr:col>8</xdr:col>
      <xdr:colOff>832119</xdr:colOff>
      <xdr:row>26</xdr:row>
      <xdr:rowOff>71437</xdr:rowOff>
    </xdr:to>
    <xdr:grpSp>
      <xdr:nvGrpSpPr>
        <xdr:cNvPr id="16" name="グループ化 15">
          <a:extLst>
            <a:ext uri="{FF2B5EF4-FFF2-40B4-BE49-F238E27FC236}">
              <a16:creationId xmlns:a16="http://schemas.microsoft.com/office/drawing/2014/main" id="{B547EA3A-A107-4A9A-A19A-54FE75A3C4A8}"/>
            </a:ext>
          </a:extLst>
        </xdr:cNvPr>
        <xdr:cNvGrpSpPr/>
      </xdr:nvGrpSpPr>
      <xdr:grpSpPr>
        <a:xfrm>
          <a:off x="1940719" y="4500562"/>
          <a:ext cx="5023119" cy="785813"/>
          <a:chOff x="2012157" y="2464594"/>
          <a:chExt cx="4450404" cy="625475"/>
        </a:xfrm>
      </xdr:grpSpPr>
      <xdr:sp macro="" textlink="">
        <xdr:nvSpPr>
          <xdr:cNvPr id="17" name="AutoShape 65">
            <a:extLst>
              <a:ext uri="{FF2B5EF4-FFF2-40B4-BE49-F238E27FC236}">
                <a16:creationId xmlns:a16="http://schemas.microsoft.com/office/drawing/2014/main" id="{CA99D7BA-8686-4662-BE35-24778AE5EB05}"/>
              </a:ext>
            </a:extLst>
          </xdr:cNvPr>
          <xdr:cNvSpPr>
            <a:spLocks noChangeArrowheads="1"/>
          </xdr:cNvSpPr>
        </xdr:nvSpPr>
        <xdr:spPr bwMode="auto">
          <a:xfrm>
            <a:off x="2012157" y="2464594"/>
            <a:ext cx="4291390" cy="485775"/>
          </a:xfrm>
          <a:prstGeom prst="wedgeRoundRectCallout">
            <a:avLst>
              <a:gd name="adj1" fmla="val 58421"/>
              <a:gd name="adj2" fmla="val -70724"/>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18" name="テキスト ボックス 1">
            <a:extLst>
              <a:ext uri="{FF2B5EF4-FFF2-40B4-BE49-F238E27FC236}">
                <a16:creationId xmlns:a16="http://schemas.microsoft.com/office/drawing/2014/main" id="{CAC8756A-3191-4F74-9087-2C4ED367C6BE}"/>
              </a:ext>
            </a:extLst>
          </xdr:cNvPr>
          <xdr:cNvSpPr txBox="1">
            <a:spLocks noChangeArrowheads="1"/>
          </xdr:cNvSpPr>
        </xdr:nvSpPr>
        <xdr:spPr bwMode="auto">
          <a:xfrm>
            <a:off x="2175252" y="2559844"/>
            <a:ext cx="4287309"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市町（組合）教育委員会独自の研修等を勤務校研修に含む場合には、</a:t>
            </a:r>
            <a:endParaRPr lang="en-US" altLang="ja-JP" sz="1100" b="0" i="0" u="none" strike="noStrike" baseline="0">
              <a:solidFill>
                <a:srgbClr val="000000"/>
              </a:solidFill>
              <a:latin typeface="Calibri"/>
              <a:ea typeface="+mn-ea"/>
            </a:endParaRPr>
          </a:p>
          <a:p>
            <a:pPr algn="l" rtl="0">
              <a:lnSpc>
                <a:spcPts val="1300"/>
              </a:lnSpc>
              <a:defRPr sz="1000"/>
            </a:pPr>
            <a:r>
              <a:rPr lang="ja-JP" altLang="en-US" sz="1100" b="0" i="0" u="none" strike="noStrike" baseline="0">
                <a:solidFill>
                  <a:srgbClr val="000000"/>
                </a:solidFill>
                <a:latin typeface="Calibri"/>
                <a:ea typeface="+mn-ea"/>
              </a:rPr>
              <a:t>その研修会、発表大会の名称を備考欄に入力して下さい。</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9</xdr:col>
      <xdr:colOff>309562</xdr:colOff>
      <xdr:row>10</xdr:row>
      <xdr:rowOff>11904</xdr:rowOff>
    </xdr:from>
    <xdr:to>
      <xdr:col>11</xdr:col>
      <xdr:colOff>107156</xdr:colOff>
      <xdr:row>14</xdr:row>
      <xdr:rowOff>57409</xdr:rowOff>
    </xdr:to>
    <xdr:grpSp>
      <xdr:nvGrpSpPr>
        <xdr:cNvPr id="20" name="グループ化 19">
          <a:extLst>
            <a:ext uri="{FF2B5EF4-FFF2-40B4-BE49-F238E27FC236}">
              <a16:creationId xmlns:a16="http://schemas.microsoft.com/office/drawing/2014/main" id="{8007B993-A915-4050-AD41-4666EE2AD849}"/>
            </a:ext>
          </a:extLst>
        </xdr:cNvPr>
        <xdr:cNvGrpSpPr/>
      </xdr:nvGrpSpPr>
      <xdr:grpSpPr>
        <a:xfrm>
          <a:off x="7536656" y="2178842"/>
          <a:ext cx="2667000" cy="807505"/>
          <a:chOff x="2012157" y="2500312"/>
          <a:chExt cx="4291390" cy="485775"/>
        </a:xfrm>
      </xdr:grpSpPr>
      <xdr:sp macro="" textlink="">
        <xdr:nvSpPr>
          <xdr:cNvPr id="21" name="AutoShape 65">
            <a:extLst>
              <a:ext uri="{FF2B5EF4-FFF2-40B4-BE49-F238E27FC236}">
                <a16:creationId xmlns:a16="http://schemas.microsoft.com/office/drawing/2014/main" id="{34AE337E-5681-4977-B34C-5716220DEE91}"/>
              </a:ext>
            </a:extLst>
          </xdr:cNvPr>
          <xdr:cNvSpPr>
            <a:spLocks noChangeArrowheads="1"/>
          </xdr:cNvSpPr>
        </xdr:nvSpPr>
        <xdr:spPr bwMode="auto">
          <a:xfrm>
            <a:off x="2012157" y="2500312"/>
            <a:ext cx="4291390" cy="485775"/>
          </a:xfrm>
          <a:prstGeom prst="wedgeRoundRectCallout">
            <a:avLst>
              <a:gd name="adj1" fmla="val 58949"/>
              <a:gd name="adj2" fmla="val -150825"/>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22" name="テキスト ボックス 1">
            <a:extLst>
              <a:ext uri="{FF2B5EF4-FFF2-40B4-BE49-F238E27FC236}">
                <a16:creationId xmlns:a16="http://schemas.microsoft.com/office/drawing/2014/main" id="{FF09F34F-A78E-4C3B-9CF0-854001699D0A}"/>
              </a:ext>
            </a:extLst>
          </xdr:cNvPr>
          <xdr:cNvSpPr txBox="1">
            <a:spLocks noChangeArrowheads="1"/>
          </xdr:cNvSpPr>
        </xdr:nvSpPr>
        <xdr:spPr bwMode="auto">
          <a:xfrm>
            <a:off x="2234130" y="2567759"/>
            <a:ext cx="3857734" cy="365488"/>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こちらで入力済みの項目数、</a:t>
            </a:r>
            <a:endParaRPr lang="en-US" altLang="ja-JP" sz="1100" b="0" i="0" u="none" strike="noStrike" baseline="0">
              <a:solidFill>
                <a:srgbClr val="000000"/>
              </a:solidFill>
              <a:latin typeface="Calibri"/>
              <a:ea typeface="+mn-ea"/>
            </a:endParaRPr>
          </a:p>
          <a:p>
            <a:pPr algn="l" rtl="0">
              <a:lnSpc>
                <a:spcPts val="1300"/>
              </a:lnSpc>
              <a:defRPr sz="1000"/>
            </a:pPr>
            <a:r>
              <a:rPr lang="ja-JP" altLang="en-US" sz="1100" b="0" i="0" u="none" strike="noStrike" baseline="0">
                <a:solidFill>
                  <a:srgbClr val="000000"/>
                </a:solidFill>
                <a:latin typeface="Calibri"/>
                <a:ea typeface="+mn-ea"/>
              </a:rPr>
              <a:t>研修項目番号、勤務校研修の回数を</a:t>
            </a:r>
            <a:endParaRPr lang="en-US" altLang="ja-JP" sz="1100" b="0" i="0" u="none" strike="noStrike" baseline="0">
              <a:solidFill>
                <a:srgbClr val="000000"/>
              </a:solidFill>
              <a:latin typeface="Calibri"/>
              <a:ea typeface="+mn-ea"/>
            </a:endParaRPr>
          </a:p>
          <a:p>
            <a:pPr algn="l" rtl="0">
              <a:lnSpc>
                <a:spcPts val="1300"/>
              </a:lnSpc>
              <a:defRPr sz="1000"/>
            </a:pPr>
            <a:r>
              <a:rPr lang="ja-JP" altLang="en-US" sz="1100" b="0" i="0" u="none" strike="noStrike" baseline="0">
                <a:solidFill>
                  <a:srgbClr val="000000"/>
                </a:solidFill>
                <a:latin typeface="Calibri"/>
                <a:ea typeface="+mn-ea"/>
              </a:rPr>
              <a:t>確認することができます。</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9</xdr:col>
      <xdr:colOff>250031</xdr:colOff>
      <xdr:row>69</xdr:row>
      <xdr:rowOff>130973</xdr:rowOff>
    </xdr:from>
    <xdr:to>
      <xdr:col>11</xdr:col>
      <xdr:colOff>166688</xdr:colOff>
      <xdr:row>73</xdr:row>
      <xdr:rowOff>3970</xdr:rowOff>
    </xdr:to>
    <xdr:grpSp>
      <xdr:nvGrpSpPr>
        <xdr:cNvPr id="23" name="グループ化 22">
          <a:extLst>
            <a:ext uri="{FF2B5EF4-FFF2-40B4-BE49-F238E27FC236}">
              <a16:creationId xmlns:a16="http://schemas.microsoft.com/office/drawing/2014/main" id="{CDAA9AE2-FC18-42C2-9101-FABB6A5F9486}"/>
            </a:ext>
          </a:extLst>
        </xdr:cNvPr>
        <xdr:cNvGrpSpPr/>
      </xdr:nvGrpSpPr>
      <xdr:grpSpPr>
        <a:xfrm>
          <a:off x="7477125" y="13465973"/>
          <a:ext cx="2786063" cy="634997"/>
          <a:chOff x="2012157" y="2500312"/>
          <a:chExt cx="4328386" cy="593463"/>
        </a:xfrm>
      </xdr:grpSpPr>
      <xdr:sp macro="" textlink="">
        <xdr:nvSpPr>
          <xdr:cNvPr id="24" name="AutoShape 65">
            <a:extLst>
              <a:ext uri="{FF2B5EF4-FFF2-40B4-BE49-F238E27FC236}">
                <a16:creationId xmlns:a16="http://schemas.microsoft.com/office/drawing/2014/main" id="{1107CF44-05EE-4F9B-98D5-08FF855AED03}"/>
              </a:ext>
            </a:extLst>
          </xdr:cNvPr>
          <xdr:cNvSpPr>
            <a:spLocks noChangeArrowheads="1"/>
          </xdr:cNvSpPr>
        </xdr:nvSpPr>
        <xdr:spPr bwMode="auto">
          <a:xfrm>
            <a:off x="2012157" y="2500312"/>
            <a:ext cx="4291390" cy="485775"/>
          </a:xfrm>
          <a:prstGeom prst="wedgeRoundRectCallout">
            <a:avLst>
              <a:gd name="adj1" fmla="val 63690"/>
              <a:gd name="adj2" fmla="val -46429"/>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25" name="テキスト ボックス 1">
            <a:extLst>
              <a:ext uri="{FF2B5EF4-FFF2-40B4-BE49-F238E27FC236}">
                <a16:creationId xmlns:a16="http://schemas.microsoft.com/office/drawing/2014/main" id="{19C3D42E-BDC0-4B5D-9C51-C4744222AF57}"/>
              </a:ext>
            </a:extLst>
          </xdr:cNvPr>
          <xdr:cNvSpPr txBox="1">
            <a:spLocks noChangeArrowheads="1"/>
          </xdr:cNvSpPr>
        </xdr:nvSpPr>
        <xdr:spPr bwMode="auto">
          <a:xfrm>
            <a:off x="2116629" y="2563550"/>
            <a:ext cx="4223914"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こちらで省略する項目数及び省略する</a:t>
            </a:r>
            <a:br>
              <a:rPr lang="en-US" altLang="ja-JP" sz="1100" b="0" i="0" u="none" strike="noStrike" baseline="0">
                <a:solidFill>
                  <a:srgbClr val="000000"/>
                </a:solidFill>
                <a:latin typeface="Calibri"/>
                <a:ea typeface="+mn-ea"/>
              </a:rPr>
            </a:br>
            <a:r>
              <a:rPr lang="ja-JP" altLang="en-US" sz="1100" b="0" i="0" u="none" strike="noStrike" baseline="0">
                <a:solidFill>
                  <a:srgbClr val="000000"/>
                </a:solidFill>
                <a:latin typeface="Calibri"/>
                <a:ea typeface="+mn-ea"/>
              </a:rPr>
              <a:t>研修項目番号を確認することができます。</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154782</xdr:colOff>
      <xdr:row>69</xdr:row>
      <xdr:rowOff>23812</xdr:rowOff>
    </xdr:from>
    <xdr:to>
      <xdr:col>8</xdr:col>
      <xdr:colOff>607219</xdr:colOff>
      <xdr:row>72</xdr:row>
      <xdr:rowOff>154781</xdr:rowOff>
    </xdr:to>
    <xdr:grpSp>
      <xdr:nvGrpSpPr>
        <xdr:cNvPr id="26" name="グループ化 25">
          <a:extLst>
            <a:ext uri="{FF2B5EF4-FFF2-40B4-BE49-F238E27FC236}">
              <a16:creationId xmlns:a16="http://schemas.microsoft.com/office/drawing/2014/main" id="{73CFAA15-A033-46EA-B940-45FE7C7DA7D6}"/>
            </a:ext>
          </a:extLst>
        </xdr:cNvPr>
        <xdr:cNvGrpSpPr/>
      </xdr:nvGrpSpPr>
      <xdr:grpSpPr>
        <a:xfrm>
          <a:off x="2083595" y="13358812"/>
          <a:ext cx="4655343" cy="702469"/>
          <a:chOff x="2012157" y="2500312"/>
          <a:chExt cx="4328386" cy="623138"/>
        </a:xfrm>
      </xdr:grpSpPr>
      <xdr:sp macro="" textlink="">
        <xdr:nvSpPr>
          <xdr:cNvPr id="27" name="AutoShape 65">
            <a:extLst>
              <a:ext uri="{FF2B5EF4-FFF2-40B4-BE49-F238E27FC236}">
                <a16:creationId xmlns:a16="http://schemas.microsoft.com/office/drawing/2014/main" id="{F499144A-F2A9-4A59-95AF-8220A778E810}"/>
              </a:ext>
            </a:extLst>
          </xdr:cNvPr>
          <xdr:cNvSpPr>
            <a:spLocks noChangeArrowheads="1"/>
          </xdr:cNvSpPr>
        </xdr:nvSpPr>
        <xdr:spPr bwMode="auto">
          <a:xfrm>
            <a:off x="2012157" y="2500312"/>
            <a:ext cx="4291390" cy="485775"/>
          </a:xfrm>
          <a:prstGeom prst="wedgeRoundRectCallout">
            <a:avLst>
              <a:gd name="adj1" fmla="val -59327"/>
              <a:gd name="adj2" fmla="val -53689"/>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28" name="テキスト ボックス 1">
            <a:extLst>
              <a:ext uri="{FF2B5EF4-FFF2-40B4-BE49-F238E27FC236}">
                <a16:creationId xmlns:a16="http://schemas.microsoft.com/office/drawing/2014/main" id="{ECD5D8D1-0D36-45CE-95DD-2CA99BBDCF4F}"/>
              </a:ext>
            </a:extLst>
          </xdr:cNvPr>
          <xdr:cNvSpPr txBox="1">
            <a:spLocks noChangeArrowheads="1"/>
          </xdr:cNvSpPr>
        </xdr:nvSpPr>
        <xdr:spPr bwMode="auto">
          <a:xfrm>
            <a:off x="2234127" y="2593225"/>
            <a:ext cx="4106416"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右の確認用データを参考にして、</a:t>
            </a:r>
            <a:endParaRPr lang="en-US" altLang="ja-JP" sz="1100" b="0" i="0" u="none" strike="noStrike" baseline="0">
              <a:solidFill>
                <a:srgbClr val="000000"/>
              </a:solidFill>
              <a:latin typeface="Calibri"/>
              <a:ea typeface="+mn-ea"/>
            </a:endParaRPr>
          </a:p>
          <a:p>
            <a:pPr algn="l" rtl="0">
              <a:lnSpc>
                <a:spcPts val="1300"/>
              </a:lnSpc>
              <a:defRPr sz="1000"/>
            </a:pPr>
            <a:r>
              <a:rPr lang="ja-JP" altLang="en-US" sz="1100" b="0" i="0" u="none" strike="noStrike" baseline="0">
                <a:solidFill>
                  <a:srgbClr val="000000"/>
                </a:solidFill>
                <a:latin typeface="Calibri"/>
                <a:ea typeface="+mn-ea"/>
              </a:rPr>
              <a:t>省略する研修項目番号及び省略する理由を記入してください。</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236803</xdr:colOff>
      <xdr:row>3</xdr:row>
      <xdr:rowOff>181239</xdr:rowOff>
    </xdr:from>
    <xdr:to>
      <xdr:col>7</xdr:col>
      <xdr:colOff>3640667</xdr:colOff>
      <xdr:row>5</xdr:row>
      <xdr:rowOff>228864</xdr:rowOff>
    </xdr:to>
    <xdr:grpSp>
      <xdr:nvGrpSpPr>
        <xdr:cNvPr id="32" name="グループ化 31">
          <a:extLst>
            <a:ext uri="{FF2B5EF4-FFF2-40B4-BE49-F238E27FC236}">
              <a16:creationId xmlns:a16="http://schemas.microsoft.com/office/drawing/2014/main" id="{C70F46E9-D9FD-4045-AA3E-6F386BF515B9}"/>
            </a:ext>
          </a:extLst>
        </xdr:cNvPr>
        <xdr:cNvGrpSpPr/>
      </xdr:nvGrpSpPr>
      <xdr:grpSpPr>
        <a:xfrm>
          <a:off x="2165616" y="919427"/>
          <a:ext cx="3403864" cy="464343"/>
          <a:chOff x="2059782" y="940594"/>
          <a:chExt cx="3893343" cy="464343"/>
        </a:xfrm>
      </xdr:grpSpPr>
      <xdr:sp macro="" textlink="">
        <xdr:nvSpPr>
          <xdr:cNvPr id="31" name="四角形: 角を丸くする 30">
            <a:extLst>
              <a:ext uri="{FF2B5EF4-FFF2-40B4-BE49-F238E27FC236}">
                <a16:creationId xmlns:a16="http://schemas.microsoft.com/office/drawing/2014/main" id="{E1F014EF-1C71-44F5-9ABF-DE99F7E21474}"/>
              </a:ext>
            </a:extLst>
          </xdr:cNvPr>
          <xdr:cNvSpPr/>
        </xdr:nvSpPr>
        <xdr:spPr>
          <a:xfrm>
            <a:off x="2166937" y="940594"/>
            <a:ext cx="3786188" cy="464343"/>
          </a:xfrm>
          <a:prstGeom prst="roundRect">
            <a:avLst/>
          </a:prstGeom>
          <a:solidFill>
            <a:schemeClr val="accent6">
              <a:lumMod val="40000"/>
              <a:lumOff val="60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0" name="テキスト ボックス 1">
            <a:extLst>
              <a:ext uri="{FF2B5EF4-FFF2-40B4-BE49-F238E27FC236}">
                <a16:creationId xmlns:a16="http://schemas.microsoft.com/office/drawing/2014/main" id="{E9CCB7FE-84CC-4A9F-8272-18857F174596}"/>
              </a:ext>
            </a:extLst>
          </xdr:cNvPr>
          <xdr:cNvSpPr txBox="1">
            <a:spLocks noChangeArrowheads="1"/>
          </xdr:cNvSpPr>
        </xdr:nvSpPr>
        <xdr:spPr bwMode="auto">
          <a:xfrm>
            <a:off x="2059782" y="970295"/>
            <a:ext cx="3893343" cy="381000"/>
          </a:xfrm>
          <a:prstGeom prst="rect">
            <a:avLst/>
          </a:prstGeom>
          <a:noFill/>
          <a:ln w="9525">
            <a:noFill/>
            <a:miter lim="800000"/>
            <a:headEnd/>
            <a:tailEnd/>
          </a:ln>
        </xdr:spPr>
        <xdr:txBody>
          <a:bodyPr vertOverflow="clip" wrap="square" lIns="27432" tIns="27432" rIns="0" bIns="0" anchor="ctr" upright="1"/>
          <a:lstStyle/>
          <a:p>
            <a:pPr algn="ctr" rtl="0">
              <a:lnSpc>
                <a:spcPts val="1300"/>
              </a:lnSpc>
              <a:defRPr sz="1000"/>
            </a:pPr>
            <a:r>
              <a:rPr lang="ja-JP" altLang="en-US" sz="1100" b="0" i="0" u="none" strike="noStrike" baseline="0">
                <a:solidFill>
                  <a:srgbClr val="000000"/>
                </a:solidFill>
                <a:latin typeface="Calibri"/>
                <a:ea typeface="+mn-ea"/>
              </a:rPr>
              <a:t>水色になっているセルの項目を入力してください。</a:t>
            </a:r>
            <a:endParaRPr lang="ja-JP" altLang="en-US" sz="1100" b="0" i="0" u="none" strike="noStrike" baseline="0">
              <a:solidFill>
                <a:srgbClr val="000000"/>
              </a:solidFill>
              <a:latin typeface="ＭＳ Ｐゴシック"/>
              <a:ea typeface="ＭＳ Ｐゴシック"/>
            </a:endParaRP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119062</xdr:colOff>
      <xdr:row>30</xdr:row>
      <xdr:rowOff>40482</xdr:rowOff>
    </xdr:from>
    <xdr:to>
      <xdr:col>5</xdr:col>
      <xdr:colOff>2512219</xdr:colOff>
      <xdr:row>32</xdr:row>
      <xdr:rowOff>88106</xdr:rowOff>
    </xdr:to>
    <xdr:grpSp>
      <xdr:nvGrpSpPr>
        <xdr:cNvPr id="2" name="グループ化 17">
          <a:extLst>
            <a:ext uri="{FF2B5EF4-FFF2-40B4-BE49-F238E27FC236}">
              <a16:creationId xmlns:a16="http://schemas.microsoft.com/office/drawing/2014/main" id="{600B4161-479D-4FA7-95BB-9B4A747BBE61}"/>
            </a:ext>
          </a:extLst>
        </xdr:cNvPr>
        <xdr:cNvGrpSpPr>
          <a:grpSpLocks/>
        </xdr:cNvGrpSpPr>
      </xdr:nvGrpSpPr>
      <xdr:grpSpPr bwMode="auto">
        <a:xfrm>
          <a:off x="119062" y="6481763"/>
          <a:ext cx="4036220" cy="392906"/>
          <a:chOff x="2213882" y="6584496"/>
          <a:chExt cx="4165147" cy="406854"/>
        </a:xfrm>
        <a:solidFill>
          <a:schemeClr val="accent6">
            <a:lumMod val="40000"/>
            <a:lumOff val="60000"/>
          </a:schemeClr>
        </a:solidFill>
      </xdr:grpSpPr>
      <xdr:sp macro="" textlink="">
        <xdr:nvSpPr>
          <xdr:cNvPr id="3" name="AutoShape 65">
            <a:extLst>
              <a:ext uri="{FF2B5EF4-FFF2-40B4-BE49-F238E27FC236}">
                <a16:creationId xmlns:a16="http://schemas.microsoft.com/office/drawing/2014/main" id="{5495E7EC-68B2-44ED-BC94-0B15AD3188F3}"/>
              </a:ext>
            </a:extLst>
          </xdr:cNvPr>
          <xdr:cNvSpPr>
            <a:spLocks noChangeArrowheads="1"/>
          </xdr:cNvSpPr>
        </xdr:nvSpPr>
        <xdr:spPr bwMode="auto">
          <a:xfrm>
            <a:off x="2213882" y="6584496"/>
            <a:ext cx="4165147" cy="406854"/>
          </a:xfrm>
          <a:prstGeom prst="wedgeRoundRectCallout">
            <a:avLst>
              <a:gd name="adj1" fmla="val -29543"/>
              <a:gd name="adj2" fmla="val -106097"/>
              <a:gd name="adj3" fmla="val 16667"/>
            </a:avLst>
          </a:prstGeom>
          <a:grpFill/>
          <a:ln w="14400">
            <a:solidFill>
              <a:srgbClr val="000000"/>
            </a:solidFill>
            <a:miter lim="800000"/>
            <a:headEnd/>
            <a:tailEnd/>
          </a:ln>
        </xdr:spPr>
      </xdr:sp>
      <xdr:sp macro="" textlink="">
        <xdr:nvSpPr>
          <xdr:cNvPr id="4" name="テキスト ボックス 2">
            <a:extLst>
              <a:ext uri="{FF2B5EF4-FFF2-40B4-BE49-F238E27FC236}">
                <a16:creationId xmlns:a16="http://schemas.microsoft.com/office/drawing/2014/main" id="{516CF33E-7FA2-4842-BEEE-F0BB017C2D8E}"/>
              </a:ext>
            </a:extLst>
          </xdr:cNvPr>
          <xdr:cNvSpPr txBox="1">
            <a:spLocks noChangeArrowheads="1"/>
          </xdr:cNvSpPr>
        </xdr:nvSpPr>
        <xdr:spPr bwMode="auto">
          <a:xfrm>
            <a:off x="2320136" y="6681366"/>
            <a:ext cx="3995141" cy="242175"/>
          </a:xfrm>
          <a:prstGeom prst="rect">
            <a:avLst/>
          </a:prstGeom>
          <a:grpFill/>
          <a:ln w="9525">
            <a:noFill/>
            <a:miter lim="800000"/>
            <a:headEnd/>
            <a:tailEnd/>
          </a:ln>
        </xdr:spPr>
        <xdr:txBody>
          <a:bodyPr vertOverflow="clip" wrap="square" lIns="27432" tIns="27432" rIns="0" bIns="0" anchor="t" upright="1"/>
          <a:lstStyle/>
          <a:p>
            <a:pPr algn="l" rtl="0">
              <a:defRPr sz="1000"/>
            </a:pPr>
            <a:r>
              <a:rPr lang="ja-JP" altLang="en-US" sz="1050" b="0" i="0" u="none" strike="noStrike" baseline="0">
                <a:solidFill>
                  <a:srgbClr val="000000"/>
                </a:solidFill>
                <a:latin typeface="Calibri"/>
              </a:rPr>
              <a:t>    </a:t>
            </a:r>
            <a:r>
              <a:rPr lang="ja-JP" altLang="en-US" sz="1050" b="0" i="0" u="none" strike="noStrike" baseline="0">
                <a:solidFill>
                  <a:srgbClr val="000000"/>
                </a:solidFill>
                <a:latin typeface="ＭＳ Ｐゴシック"/>
                <a:ea typeface="ＭＳ Ｐゴシック"/>
              </a:rPr>
              <a:t>内容等について未定の場合は、「未定」と入力してください。</a:t>
            </a:r>
          </a:p>
        </xdr:txBody>
      </xdr:sp>
    </xdr:grpSp>
    <xdr:clientData/>
  </xdr:twoCellAnchor>
  <xdr:twoCellAnchor>
    <xdr:from>
      <xdr:col>5</xdr:col>
      <xdr:colOff>869155</xdr:colOff>
      <xdr:row>0</xdr:row>
      <xdr:rowOff>140606</xdr:rowOff>
    </xdr:from>
    <xdr:to>
      <xdr:col>5</xdr:col>
      <xdr:colOff>1919551</xdr:colOff>
      <xdr:row>2</xdr:row>
      <xdr:rowOff>80130</xdr:rowOff>
    </xdr:to>
    <xdr:sp macro="" textlink="">
      <xdr:nvSpPr>
        <xdr:cNvPr id="5" name="テキスト ボックス 4">
          <a:extLst>
            <a:ext uri="{FF2B5EF4-FFF2-40B4-BE49-F238E27FC236}">
              <a16:creationId xmlns:a16="http://schemas.microsoft.com/office/drawing/2014/main" id="{E7F0FA3B-6E1B-47B1-A8E3-FA506E8B2430}"/>
            </a:ext>
          </a:extLst>
        </xdr:cNvPr>
        <xdr:cNvSpPr txBox="1"/>
      </xdr:nvSpPr>
      <xdr:spPr>
        <a:xfrm>
          <a:off x="2512218" y="140606"/>
          <a:ext cx="1050396" cy="368149"/>
        </a:xfrm>
        <a:prstGeom prst="rect">
          <a:avLst/>
        </a:prstGeom>
        <a:solidFill>
          <a:schemeClr val="lt1"/>
        </a:solidFill>
        <a:ln w="1270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i="1"/>
            <a:t>入力例</a:t>
          </a:r>
        </a:p>
      </xdr:txBody>
    </xdr:sp>
    <xdr:clientData/>
  </xdr:twoCellAnchor>
  <xdr:twoCellAnchor>
    <xdr:from>
      <xdr:col>4</xdr:col>
      <xdr:colOff>57151</xdr:colOff>
      <xdr:row>41</xdr:row>
      <xdr:rowOff>1</xdr:rowOff>
    </xdr:from>
    <xdr:to>
      <xdr:col>6</xdr:col>
      <xdr:colOff>772584</xdr:colOff>
      <xdr:row>43</xdr:row>
      <xdr:rowOff>211667</xdr:rowOff>
    </xdr:to>
    <xdr:grpSp>
      <xdr:nvGrpSpPr>
        <xdr:cNvPr id="7" name="グループ化 6">
          <a:extLst>
            <a:ext uri="{FF2B5EF4-FFF2-40B4-BE49-F238E27FC236}">
              <a16:creationId xmlns:a16="http://schemas.microsoft.com/office/drawing/2014/main" id="{76901B8E-8505-40E4-B85B-BF5CAABCAB90}"/>
            </a:ext>
          </a:extLst>
        </xdr:cNvPr>
        <xdr:cNvGrpSpPr/>
      </xdr:nvGrpSpPr>
      <xdr:grpSpPr>
        <a:xfrm>
          <a:off x="1271589" y="8536782"/>
          <a:ext cx="5418401" cy="640291"/>
          <a:chOff x="1253068" y="8784168"/>
          <a:chExt cx="5425016" cy="656166"/>
        </a:xfrm>
      </xdr:grpSpPr>
      <xdr:sp macro="" textlink="">
        <xdr:nvSpPr>
          <xdr:cNvPr id="10" name="AutoShape 65">
            <a:extLst>
              <a:ext uri="{FF2B5EF4-FFF2-40B4-BE49-F238E27FC236}">
                <a16:creationId xmlns:a16="http://schemas.microsoft.com/office/drawing/2014/main" id="{5CF7331B-0606-4FA6-BC99-134F779C571B}"/>
              </a:ext>
            </a:extLst>
          </xdr:cNvPr>
          <xdr:cNvSpPr>
            <a:spLocks noChangeArrowheads="1"/>
          </xdr:cNvSpPr>
        </xdr:nvSpPr>
        <xdr:spPr bwMode="auto">
          <a:xfrm>
            <a:off x="1253068" y="8784168"/>
            <a:ext cx="5425016" cy="656166"/>
          </a:xfrm>
          <a:prstGeom prst="wedgeRoundRectCallout">
            <a:avLst>
              <a:gd name="adj1" fmla="val -36365"/>
              <a:gd name="adj2" fmla="val -99001"/>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11" name="テキスト ボックス 6">
            <a:extLst>
              <a:ext uri="{FF2B5EF4-FFF2-40B4-BE49-F238E27FC236}">
                <a16:creationId xmlns:a16="http://schemas.microsoft.com/office/drawing/2014/main" id="{C88DED73-1062-43C6-A8C9-C7A0150E5AD9}"/>
              </a:ext>
            </a:extLst>
          </xdr:cNvPr>
          <xdr:cNvSpPr txBox="1">
            <a:spLocks noChangeArrowheads="1"/>
          </xdr:cNvSpPr>
        </xdr:nvSpPr>
        <xdr:spPr bwMode="auto">
          <a:xfrm>
            <a:off x="1426318" y="8956349"/>
            <a:ext cx="5194378" cy="417227"/>
          </a:xfrm>
          <a:prstGeom prst="rect">
            <a:avLst/>
          </a:prstGeom>
          <a:solidFill>
            <a:schemeClr val="accent6">
              <a:lumMod val="40000"/>
              <a:lumOff val="60000"/>
            </a:schemeClr>
          </a:solidFill>
          <a:ln w="9525">
            <a:noFill/>
            <a:miter lim="800000"/>
            <a:headEnd/>
            <a:tailEnd/>
          </a:ln>
        </xdr:spPr>
        <xdr:txBody>
          <a:bodyPr vertOverflow="clip" wrap="square" lIns="27432" tIns="18288" rIns="0" bIns="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市町（組合）教育委員会で独自に計画されている研修の予定を入力してください。</a:t>
            </a:r>
            <a:endParaRPr lang="en-US" altLang="ja-JP"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勤務校研修に含める場合は、勤務校研修の一覧にも入力してください。</a:t>
            </a:r>
          </a:p>
        </xdr:txBody>
      </xdr:sp>
    </xdr:grpSp>
    <xdr:clientData/>
  </xdr:twoCellAnchor>
  <xdr:twoCellAnchor>
    <xdr:from>
      <xdr:col>4</xdr:col>
      <xdr:colOff>317500</xdr:colOff>
      <xdr:row>3</xdr:row>
      <xdr:rowOff>105834</xdr:rowOff>
    </xdr:from>
    <xdr:to>
      <xdr:col>6</xdr:col>
      <xdr:colOff>656922</xdr:colOff>
      <xdr:row>5</xdr:row>
      <xdr:rowOff>74083</xdr:rowOff>
    </xdr:to>
    <xdr:sp macro="" textlink="">
      <xdr:nvSpPr>
        <xdr:cNvPr id="18" name="AutoShape 65">
          <a:extLst>
            <a:ext uri="{FF2B5EF4-FFF2-40B4-BE49-F238E27FC236}">
              <a16:creationId xmlns:a16="http://schemas.microsoft.com/office/drawing/2014/main" id="{1B90F1B2-D42D-4905-90EC-BD4630CDAE71}"/>
            </a:ext>
          </a:extLst>
        </xdr:cNvPr>
        <xdr:cNvSpPr>
          <a:spLocks noChangeArrowheads="1"/>
        </xdr:cNvSpPr>
      </xdr:nvSpPr>
      <xdr:spPr bwMode="auto">
        <a:xfrm>
          <a:off x="1513417" y="836084"/>
          <a:ext cx="5049005" cy="380999"/>
        </a:xfrm>
        <a:prstGeom prst="wedgeRoundRectCallout">
          <a:avLst>
            <a:gd name="adj1" fmla="val -50215"/>
            <a:gd name="adj2" fmla="val 140244"/>
            <a:gd name="adj3" fmla="val 16667"/>
          </a:avLst>
        </a:prstGeom>
        <a:solidFill>
          <a:schemeClr val="accent6">
            <a:lumMod val="40000"/>
            <a:lumOff val="60000"/>
          </a:schemeClr>
        </a:solidFill>
        <a:ln w="14400">
          <a:solidFill>
            <a:srgbClr val="000000"/>
          </a:solidFill>
          <a:miter lim="800000"/>
          <a:headEnd/>
          <a:tailEnd/>
        </a:ln>
      </xdr:spPr>
    </xdr:sp>
    <xdr:clientData/>
  </xdr:twoCellAnchor>
  <xdr:twoCellAnchor>
    <xdr:from>
      <xdr:col>4</xdr:col>
      <xdr:colOff>380628</xdr:colOff>
      <xdr:row>4</xdr:row>
      <xdr:rowOff>75046</xdr:rowOff>
    </xdr:from>
    <xdr:to>
      <xdr:col>6</xdr:col>
      <xdr:colOff>529167</xdr:colOff>
      <xdr:row>5</xdr:row>
      <xdr:rowOff>63500</xdr:rowOff>
    </xdr:to>
    <xdr:sp macro="" textlink="">
      <xdr:nvSpPr>
        <xdr:cNvPr id="19" name="テキスト ボックス 1">
          <a:extLst>
            <a:ext uri="{FF2B5EF4-FFF2-40B4-BE49-F238E27FC236}">
              <a16:creationId xmlns:a16="http://schemas.microsoft.com/office/drawing/2014/main" id="{BB776FBB-FAC3-4FD9-88B9-21FB4DC4B268}"/>
            </a:ext>
          </a:extLst>
        </xdr:cNvPr>
        <xdr:cNvSpPr txBox="1">
          <a:spLocks noChangeArrowheads="1"/>
        </xdr:cNvSpPr>
      </xdr:nvSpPr>
      <xdr:spPr bwMode="auto">
        <a:xfrm>
          <a:off x="1576545" y="932296"/>
          <a:ext cx="4858122" cy="274204"/>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rPr>
            <a:t>    </a:t>
          </a:r>
          <a:r>
            <a:rPr lang="ja-JP" altLang="en-US" sz="1100" b="0" i="0" u="none" strike="noStrike" baseline="0">
              <a:solidFill>
                <a:srgbClr val="000000"/>
              </a:solidFill>
              <a:latin typeface="ＭＳ Ｐゴシック"/>
              <a:ea typeface="ＭＳ Ｐゴシック"/>
            </a:rPr>
            <a:t>講座番号を入力すると、講座日・講座名・場所が自動で入力されます。</a:t>
          </a:r>
        </a:p>
      </xdr:txBody>
    </xdr:sp>
    <xdr:clientData/>
  </xdr:twoCellAnchor>
  <xdr:twoCellAnchor>
    <xdr:from>
      <xdr:col>5</xdr:col>
      <xdr:colOff>1905002</xdr:colOff>
      <xdr:row>1</xdr:row>
      <xdr:rowOff>31750</xdr:rowOff>
    </xdr:from>
    <xdr:to>
      <xdr:col>6</xdr:col>
      <xdr:colOff>1047751</xdr:colOff>
      <xdr:row>2</xdr:row>
      <xdr:rowOff>231509</xdr:rowOff>
    </xdr:to>
    <xdr:grpSp>
      <xdr:nvGrpSpPr>
        <xdr:cNvPr id="13" name="グループ化 12">
          <a:extLst>
            <a:ext uri="{FF2B5EF4-FFF2-40B4-BE49-F238E27FC236}">
              <a16:creationId xmlns:a16="http://schemas.microsoft.com/office/drawing/2014/main" id="{BF7B320D-94DC-4447-9EFC-FE5164459FCB}"/>
            </a:ext>
          </a:extLst>
        </xdr:cNvPr>
        <xdr:cNvGrpSpPr/>
      </xdr:nvGrpSpPr>
      <xdr:grpSpPr>
        <a:xfrm>
          <a:off x="3548065" y="198438"/>
          <a:ext cx="3417092" cy="461696"/>
          <a:chOff x="2059782" y="940594"/>
          <a:chExt cx="3893343" cy="464343"/>
        </a:xfrm>
      </xdr:grpSpPr>
      <xdr:sp macro="" textlink="">
        <xdr:nvSpPr>
          <xdr:cNvPr id="14" name="四角形: 角を丸くする 13">
            <a:extLst>
              <a:ext uri="{FF2B5EF4-FFF2-40B4-BE49-F238E27FC236}">
                <a16:creationId xmlns:a16="http://schemas.microsoft.com/office/drawing/2014/main" id="{813D8A9A-4F83-4767-AD98-46C69BE0A77E}"/>
              </a:ext>
            </a:extLst>
          </xdr:cNvPr>
          <xdr:cNvSpPr/>
        </xdr:nvSpPr>
        <xdr:spPr>
          <a:xfrm>
            <a:off x="2166937" y="940594"/>
            <a:ext cx="3786188" cy="464343"/>
          </a:xfrm>
          <a:prstGeom prst="roundRect">
            <a:avLst/>
          </a:prstGeom>
          <a:solidFill>
            <a:schemeClr val="accent6">
              <a:lumMod val="40000"/>
              <a:lumOff val="60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5" name="テキスト ボックス 1">
            <a:extLst>
              <a:ext uri="{FF2B5EF4-FFF2-40B4-BE49-F238E27FC236}">
                <a16:creationId xmlns:a16="http://schemas.microsoft.com/office/drawing/2014/main" id="{12A17D29-85CA-4D6A-9DE8-1B11E0153F9E}"/>
              </a:ext>
            </a:extLst>
          </xdr:cNvPr>
          <xdr:cNvSpPr txBox="1">
            <a:spLocks noChangeArrowheads="1"/>
          </xdr:cNvSpPr>
        </xdr:nvSpPr>
        <xdr:spPr bwMode="auto">
          <a:xfrm>
            <a:off x="2059782" y="980282"/>
            <a:ext cx="3893343" cy="381000"/>
          </a:xfrm>
          <a:prstGeom prst="rect">
            <a:avLst/>
          </a:prstGeom>
          <a:noFill/>
          <a:ln w="9525">
            <a:noFill/>
            <a:miter lim="800000"/>
            <a:headEnd/>
            <a:tailEnd/>
          </a:ln>
        </xdr:spPr>
        <xdr:txBody>
          <a:bodyPr vertOverflow="clip" wrap="square" lIns="27432" tIns="27432" rIns="0" bIns="0" anchor="ctr" upright="1"/>
          <a:lstStyle/>
          <a:p>
            <a:pPr algn="ctr" rtl="0">
              <a:lnSpc>
                <a:spcPts val="1300"/>
              </a:lnSpc>
              <a:defRPr sz="1000"/>
            </a:pPr>
            <a:r>
              <a:rPr lang="ja-JP" altLang="en-US" sz="1100" b="0" i="0" u="none" strike="noStrike" baseline="0">
                <a:solidFill>
                  <a:srgbClr val="000000"/>
                </a:solidFill>
                <a:latin typeface="Calibri"/>
                <a:ea typeface="+mn-ea"/>
              </a:rPr>
              <a:t>水色になっているセルの項目を入力してください。</a:t>
            </a:r>
            <a:endParaRPr lang="ja-JP" altLang="en-US" sz="1100" b="0" i="0" u="none" strike="noStrike" baseline="0">
              <a:solidFill>
                <a:srgbClr val="000000"/>
              </a:solidFill>
              <a:latin typeface="ＭＳ Ｐゴシック"/>
              <a:ea typeface="ＭＳ Ｐゴシック"/>
            </a:endParaRP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725366</xdr:colOff>
      <xdr:row>0</xdr:row>
      <xdr:rowOff>153865</xdr:rowOff>
    </xdr:from>
    <xdr:to>
      <xdr:col>4</xdr:col>
      <xdr:colOff>2934842</xdr:colOff>
      <xdr:row>0</xdr:row>
      <xdr:rowOff>658341</xdr:rowOff>
    </xdr:to>
    <xdr:sp macro="" textlink="">
      <xdr:nvSpPr>
        <xdr:cNvPr id="2" name="四角形: 角を丸くする 1">
          <a:extLst>
            <a:ext uri="{FF2B5EF4-FFF2-40B4-BE49-F238E27FC236}">
              <a16:creationId xmlns:a16="http://schemas.microsoft.com/office/drawing/2014/main" id="{478B2773-1E87-4377-BE61-EBA94211E062}"/>
            </a:ext>
          </a:extLst>
        </xdr:cNvPr>
        <xdr:cNvSpPr/>
      </xdr:nvSpPr>
      <xdr:spPr>
        <a:xfrm>
          <a:off x="1944566" y="153865"/>
          <a:ext cx="2209476" cy="504476"/>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a:t>Ｗｅｂ＋講座については、</a:t>
          </a:r>
          <a:endParaRPr kumimoji="1" lang="en-US" altLang="ja-JP" sz="800"/>
        </a:p>
        <a:p>
          <a:pPr algn="l"/>
          <a:r>
            <a:rPr kumimoji="1" lang="ja-JP" altLang="en-US" sz="800"/>
            <a:t>講座の開催日時を記載しています。</a:t>
          </a:r>
          <a:endParaRPr kumimoji="1" lang="en-US" altLang="ja-JP" sz="800"/>
        </a:p>
      </xdr:txBody>
    </xdr:sp>
    <xdr:clientData/>
  </xdr:twoCellAnchor>
  <xdr:twoCellAnchor>
    <xdr:from>
      <xdr:col>4</xdr:col>
      <xdr:colOff>3193745</xdr:colOff>
      <xdr:row>0</xdr:row>
      <xdr:rowOff>157311</xdr:rowOff>
    </xdr:from>
    <xdr:to>
      <xdr:col>6</xdr:col>
      <xdr:colOff>1414096</xdr:colOff>
      <xdr:row>0</xdr:row>
      <xdr:rowOff>652096</xdr:rowOff>
    </xdr:to>
    <xdr:sp macro="" textlink="">
      <xdr:nvSpPr>
        <xdr:cNvPr id="3" name="四角形: 角を丸くする 2">
          <a:extLst>
            <a:ext uri="{FF2B5EF4-FFF2-40B4-BE49-F238E27FC236}">
              <a16:creationId xmlns:a16="http://schemas.microsoft.com/office/drawing/2014/main" id="{8F7F577B-4410-44CE-9129-0C62C8F1F9F6}"/>
            </a:ext>
          </a:extLst>
        </xdr:cNvPr>
        <xdr:cNvSpPr/>
      </xdr:nvSpPr>
      <xdr:spPr>
        <a:xfrm>
          <a:off x="4412945" y="157311"/>
          <a:ext cx="2630426" cy="49478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aseline="0"/>
            <a:t> </a:t>
          </a:r>
          <a:r>
            <a:rPr kumimoji="1" lang="ja-JP" altLang="en-US" sz="800"/>
            <a:t>Ｗｅｂ＋集合 ： オンデマンド＋集合研修</a:t>
          </a:r>
          <a:endParaRPr kumimoji="1" lang="en-US" altLang="ja-JP" sz="800"/>
        </a:p>
        <a:p>
          <a:pPr algn="l"/>
          <a:r>
            <a:rPr kumimoji="1" lang="ja-JP" altLang="ja-JP" sz="800">
              <a:solidFill>
                <a:schemeClr val="lt1"/>
              </a:solidFill>
              <a:effectLst/>
              <a:latin typeface="+mn-lt"/>
              <a:ea typeface="+mn-ea"/>
              <a:cs typeface="+mn-cs"/>
            </a:rPr>
            <a:t>Ｗｅｂ＋</a:t>
          </a:r>
          <a:r>
            <a:rPr kumimoji="1" lang="en-US" altLang="ja-JP" sz="800">
              <a:solidFill>
                <a:schemeClr val="lt1"/>
              </a:solidFill>
              <a:effectLst/>
              <a:latin typeface="+mn-lt"/>
              <a:ea typeface="+mn-ea"/>
              <a:cs typeface="+mn-cs"/>
            </a:rPr>
            <a:t>OL</a:t>
          </a:r>
          <a:r>
            <a:rPr kumimoji="1" lang="ja-JP" altLang="en-US" sz="800">
              <a:solidFill>
                <a:schemeClr val="lt1"/>
              </a:solidFill>
              <a:effectLst/>
              <a:latin typeface="+mn-lt"/>
              <a:ea typeface="+mn-ea"/>
              <a:cs typeface="+mn-cs"/>
            </a:rPr>
            <a:t>： </a:t>
          </a:r>
          <a:r>
            <a:rPr kumimoji="1" lang="ja-JP" altLang="ja-JP" sz="800">
              <a:solidFill>
                <a:schemeClr val="lt1"/>
              </a:solidFill>
              <a:effectLst/>
              <a:latin typeface="+mn-lt"/>
              <a:ea typeface="+mn-ea"/>
              <a:cs typeface="+mn-cs"/>
            </a:rPr>
            <a:t>オンデマンド＋</a:t>
          </a:r>
          <a:r>
            <a:rPr kumimoji="1" lang="ja-JP" altLang="en-US" sz="800">
              <a:solidFill>
                <a:schemeClr val="lt1"/>
              </a:solidFill>
              <a:effectLst/>
              <a:latin typeface="+mn-lt"/>
              <a:ea typeface="+mn-ea"/>
              <a:cs typeface="+mn-cs"/>
            </a:rPr>
            <a:t>オンライン研修</a:t>
          </a:r>
          <a:endParaRPr kumimoji="1" lang="ja-JP" altLang="en-US" sz="8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8E25C-5CB7-4584-A003-F2BEDA9EC261}">
  <sheetPr>
    <tabColor theme="0"/>
  </sheetPr>
  <dimension ref="A1:J24"/>
  <sheetViews>
    <sheetView tabSelected="1" view="pageBreakPreview" zoomScale="80" zoomScaleNormal="100" zoomScaleSheetLayoutView="80" workbookViewId="0">
      <selection activeCell="C4" sqref="C4:E4"/>
    </sheetView>
  </sheetViews>
  <sheetFormatPr defaultRowHeight="13.5" x14ac:dyDescent="0.15"/>
  <cols>
    <col min="1" max="1" width="4.5" customWidth="1"/>
    <col min="2" max="2" width="4.5" style="80" customWidth="1"/>
    <col min="5" max="5" width="4" customWidth="1"/>
    <col min="6" max="9" width="11.375" customWidth="1"/>
    <col min="10" max="10" width="12.625" customWidth="1"/>
  </cols>
  <sheetData>
    <row r="1" spans="1:10" ht="39" customHeight="1" x14ac:dyDescent="0.15">
      <c r="A1" s="176" t="s">
        <v>318</v>
      </c>
      <c r="B1" s="176"/>
      <c r="C1" s="176"/>
      <c r="D1" s="176"/>
      <c r="E1" s="176"/>
      <c r="F1" s="176"/>
      <c r="G1" s="176"/>
      <c r="H1" s="176"/>
      <c r="I1" s="176"/>
      <c r="J1" s="176"/>
    </row>
    <row r="2" spans="1:10" ht="12" customHeight="1" x14ac:dyDescent="0.15">
      <c r="A2" s="177"/>
      <c r="B2" s="177"/>
      <c r="C2" s="177"/>
      <c r="D2" s="177"/>
      <c r="E2" s="177"/>
      <c r="F2" s="177"/>
      <c r="G2" s="177"/>
      <c r="H2" s="177"/>
      <c r="I2" s="177"/>
      <c r="J2" s="177"/>
    </row>
    <row r="3" spans="1:10" ht="34.5" customHeight="1" x14ac:dyDescent="0.15">
      <c r="A3" s="79" t="s">
        <v>319</v>
      </c>
      <c r="B3" s="84" t="s">
        <v>354</v>
      </c>
      <c r="C3" s="178" t="s">
        <v>355</v>
      </c>
      <c r="D3" s="178"/>
      <c r="E3" s="178"/>
      <c r="F3" s="179" t="s">
        <v>324</v>
      </c>
      <c r="G3" s="179"/>
      <c r="H3" s="179"/>
      <c r="I3" s="179"/>
      <c r="J3" s="179"/>
    </row>
    <row r="4" spans="1:10" ht="34.5" customHeight="1" x14ac:dyDescent="0.15">
      <c r="A4" s="24"/>
      <c r="B4" s="81">
        <v>1</v>
      </c>
      <c r="C4" s="172" t="s">
        <v>318</v>
      </c>
      <c r="D4" s="172"/>
      <c r="E4" s="172"/>
      <c r="F4" s="173"/>
      <c r="G4" s="173"/>
      <c r="H4" s="173"/>
      <c r="I4" s="173"/>
      <c r="J4" s="173"/>
    </row>
    <row r="5" spans="1:10" ht="34.5" customHeight="1" x14ac:dyDescent="0.15">
      <c r="A5" s="24"/>
      <c r="B5" s="81">
        <v>2</v>
      </c>
      <c r="C5" s="172" t="s">
        <v>305</v>
      </c>
      <c r="D5" s="172"/>
      <c r="E5" s="172"/>
      <c r="F5" s="173" t="s">
        <v>330</v>
      </c>
      <c r="G5" s="173"/>
      <c r="H5" s="173"/>
      <c r="I5" s="173"/>
      <c r="J5" s="173"/>
    </row>
    <row r="6" spans="1:10" ht="34.5" customHeight="1" x14ac:dyDescent="0.15">
      <c r="A6" s="24"/>
      <c r="B6" s="81">
        <v>3</v>
      </c>
      <c r="C6" s="172" t="s">
        <v>339</v>
      </c>
      <c r="D6" s="172"/>
      <c r="E6" s="172"/>
      <c r="F6" s="173" t="s">
        <v>337</v>
      </c>
      <c r="G6" s="173"/>
      <c r="H6" s="173"/>
      <c r="I6" s="173"/>
      <c r="J6" s="173"/>
    </row>
    <row r="7" spans="1:10" ht="34.5" customHeight="1" x14ac:dyDescent="0.15">
      <c r="A7" s="24"/>
      <c r="B7" s="81">
        <v>4</v>
      </c>
      <c r="C7" s="172" t="s">
        <v>341</v>
      </c>
      <c r="D7" s="172"/>
      <c r="E7" s="172"/>
      <c r="F7" s="173" t="s">
        <v>338</v>
      </c>
      <c r="G7" s="173"/>
      <c r="H7" s="173"/>
      <c r="I7" s="173"/>
      <c r="J7" s="173"/>
    </row>
    <row r="8" spans="1:10" ht="34.5" customHeight="1" x14ac:dyDescent="0.15">
      <c r="A8" s="64"/>
      <c r="B8" s="83">
        <v>5</v>
      </c>
      <c r="C8" s="172" t="s">
        <v>340</v>
      </c>
      <c r="D8" s="172"/>
      <c r="E8" s="172"/>
      <c r="F8" s="175" t="s">
        <v>356</v>
      </c>
      <c r="G8" s="173"/>
      <c r="H8" s="173"/>
      <c r="I8" s="173"/>
      <c r="J8" s="173"/>
    </row>
    <row r="9" spans="1:10" ht="34.5" customHeight="1" x14ac:dyDescent="0.15">
      <c r="A9" s="63"/>
      <c r="B9" s="83">
        <v>6</v>
      </c>
      <c r="C9" s="172" t="s">
        <v>342</v>
      </c>
      <c r="D9" s="172"/>
      <c r="E9" s="172"/>
      <c r="F9" s="173" t="s">
        <v>331</v>
      </c>
      <c r="G9" s="173"/>
      <c r="H9" s="173"/>
      <c r="I9" s="173"/>
      <c r="J9" s="173"/>
    </row>
    <row r="10" spans="1:10" ht="34.5" customHeight="1" x14ac:dyDescent="0.15">
      <c r="A10" s="63"/>
      <c r="B10" s="83">
        <v>7</v>
      </c>
      <c r="C10" s="172" t="s">
        <v>343</v>
      </c>
      <c r="D10" s="172"/>
      <c r="E10" s="172"/>
      <c r="F10" s="173" t="s">
        <v>332</v>
      </c>
      <c r="G10" s="173"/>
      <c r="H10" s="173"/>
      <c r="I10" s="173"/>
      <c r="J10" s="173"/>
    </row>
    <row r="11" spans="1:10" ht="34.5" customHeight="1" x14ac:dyDescent="0.15">
      <c r="A11" s="62"/>
      <c r="B11" s="83">
        <v>8</v>
      </c>
      <c r="C11" s="172" t="s">
        <v>344</v>
      </c>
      <c r="D11" s="172"/>
      <c r="E11" s="172"/>
      <c r="F11" s="173" t="s">
        <v>331</v>
      </c>
      <c r="G11" s="173"/>
      <c r="H11" s="173"/>
      <c r="I11" s="173"/>
      <c r="J11" s="173"/>
    </row>
    <row r="12" spans="1:10" ht="34.5" customHeight="1" x14ac:dyDescent="0.15">
      <c r="A12" s="62"/>
      <c r="B12" s="83">
        <v>9</v>
      </c>
      <c r="C12" s="172" t="s">
        <v>345</v>
      </c>
      <c r="D12" s="172"/>
      <c r="E12" s="172"/>
      <c r="F12" s="173" t="s">
        <v>332</v>
      </c>
      <c r="G12" s="173"/>
      <c r="H12" s="173"/>
      <c r="I12" s="173"/>
      <c r="J12" s="173"/>
    </row>
    <row r="13" spans="1:10" ht="34.5" customHeight="1" x14ac:dyDescent="0.15">
      <c r="A13" s="61"/>
      <c r="B13" s="83">
        <v>10</v>
      </c>
      <c r="C13" s="172" t="s">
        <v>346</v>
      </c>
      <c r="D13" s="172"/>
      <c r="E13" s="172"/>
      <c r="F13" s="173" t="s">
        <v>331</v>
      </c>
      <c r="G13" s="173"/>
      <c r="H13" s="173"/>
      <c r="I13" s="173"/>
      <c r="J13" s="173"/>
    </row>
    <row r="14" spans="1:10" ht="34.5" customHeight="1" x14ac:dyDescent="0.15">
      <c r="A14" s="61"/>
      <c r="B14" s="83">
        <v>11</v>
      </c>
      <c r="C14" s="172" t="s">
        <v>347</v>
      </c>
      <c r="D14" s="172"/>
      <c r="E14" s="172"/>
      <c r="F14" s="173" t="s">
        <v>332</v>
      </c>
      <c r="G14" s="173"/>
      <c r="H14" s="173"/>
      <c r="I14" s="173"/>
      <c r="J14" s="173"/>
    </row>
    <row r="15" spans="1:10" ht="34.5" customHeight="1" x14ac:dyDescent="0.15">
      <c r="A15" s="60"/>
      <c r="B15" s="83">
        <v>12</v>
      </c>
      <c r="C15" s="172" t="s">
        <v>348</v>
      </c>
      <c r="D15" s="172"/>
      <c r="E15" s="172"/>
      <c r="F15" s="173" t="s">
        <v>331</v>
      </c>
      <c r="G15" s="173"/>
      <c r="H15" s="173"/>
      <c r="I15" s="173"/>
      <c r="J15" s="173"/>
    </row>
    <row r="16" spans="1:10" ht="34.5" customHeight="1" x14ac:dyDescent="0.15">
      <c r="A16" s="60"/>
      <c r="B16" s="83">
        <v>13</v>
      </c>
      <c r="C16" s="172" t="s">
        <v>349</v>
      </c>
      <c r="D16" s="172"/>
      <c r="E16" s="172"/>
      <c r="F16" s="173" t="s">
        <v>332</v>
      </c>
      <c r="G16" s="173"/>
      <c r="H16" s="173"/>
      <c r="I16" s="173"/>
      <c r="J16" s="173"/>
    </row>
    <row r="17" spans="1:10" ht="34.5" customHeight="1" x14ac:dyDescent="0.15">
      <c r="A17" s="59"/>
      <c r="B17" s="83">
        <v>14</v>
      </c>
      <c r="C17" s="172" t="s">
        <v>350</v>
      </c>
      <c r="D17" s="172"/>
      <c r="E17" s="172"/>
      <c r="F17" s="173" t="s">
        <v>331</v>
      </c>
      <c r="G17" s="173"/>
      <c r="H17" s="173"/>
      <c r="I17" s="173"/>
      <c r="J17" s="173"/>
    </row>
    <row r="18" spans="1:10" ht="34.5" customHeight="1" x14ac:dyDescent="0.15">
      <c r="A18" s="59"/>
      <c r="B18" s="83">
        <v>15</v>
      </c>
      <c r="C18" s="172" t="s">
        <v>351</v>
      </c>
      <c r="D18" s="172"/>
      <c r="E18" s="172"/>
      <c r="F18" s="173" t="s">
        <v>332</v>
      </c>
      <c r="G18" s="173"/>
      <c r="H18" s="173"/>
      <c r="I18" s="173"/>
      <c r="J18" s="173"/>
    </row>
    <row r="19" spans="1:10" ht="34.5" customHeight="1" x14ac:dyDescent="0.15">
      <c r="A19" s="75"/>
      <c r="B19" s="83">
        <v>16</v>
      </c>
      <c r="C19" s="172" t="s">
        <v>352</v>
      </c>
      <c r="D19" s="172"/>
      <c r="E19" s="172"/>
      <c r="F19" s="173" t="s">
        <v>331</v>
      </c>
      <c r="G19" s="173"/>
      <c r="H19" s="173"/>
      <c r="I19" s="173"/>
      <c r="J19" s="173"/>
    </row>
    <row r="20" spans="1:10" ht="34.5" customHeight="1" x14ac:dyDescent="0.15">
      <c r="A20" s="75"/>
      <c r="B20" s="83">
        <v>17</v>
      </c>
      <c r="C20" s="172" t="s">
        <v>353</v>
      </c>
      <c r="D20" s="172"/>
      <c r="E20" s="172"/>
      <c r="F20" s="173" t="s">
        <v>332</v>
      </c>
      <c r="G20" s="173"/>
      <c r="H20" s="173"/>
      <c r="I20" s="173"/>
      <c r="J20" s="173"/>
    </row>
    <row r="21" spans="1:10" ht="34.5" customHeight="1" x14ac:dyDescent="0.15">
      <c r="A21" s="82"/>
      <c r="B21" s="83">
        <v>18</v>
      </c>
      <c r="C21" s="172" t="s">
        <v>300</v>
      </c>
      <c r="D21" s="172"/>
      <c r="E21" s="172"/>
      <c r="F21" s="173" t="s">
        <v>335</v>
      </c>
      <c r="G21" s="173"/>
      <c r="H21" s="173"/>
      <c r="I21" s="173"/>
      <c r="J21" s="173"/>
    </row>
    <row r="22" spans="1:10" ht="34.5" customHeight="1" x14ac:dyDescent="0.15">
      <c r="A22" s="82"/>
      <c r="B22" s="83">
        <v>19</v>
      </c>
      <c r="C22" s="172" t="s">
        <v>336</v>
      </c>
      <c r="D22" s="172"/>
      <c r="E22" s="172"/>
      <c r="F22" s="173" t="s">
        <v>333</v>
      </c>
      <c r="G22" s="173"/>
      <c r="H22" s="173"/>
      <c r="I22" s="173"/>
      <c r="J22" s="173"/>
    </row>
    <row r="23" spans="1:10" ht="34.5" customHeight="1" x14ac:dyDescent="0.15">
      <c r="A23" s="24"/>
      <c r="B23" s="83">
        <v>20</v>
      </c>
      <c r="C23" s="172" t="s">
        <v>301</v>
      </c>
      <c r="D23" s="172"/>
      <c r="E23" s="172"/>
      <c r="F23" s="173" t="s">
        <v>334</v>
      </c>
      <c r="G23" s="173"/>
      <c r="H23" s="173"/>
      <c r="I23" s="173"/>
      <c r="J23" s="173"/>
    </row>
    <row r="24" spans="1:10" x14ac:dyDescent="0.15">
      <c r="A24" s="174"/>
      <c r="B24" s="174"/>
      <c r="C24" s="174"/>
      <c r="D24" s="174"/>
      <c r="E24" s="174"/>
      <c r="F24" s="174"/>
      <c r="G24" s="174"/>
      <c r="H24" s="174"/>
      <c r="I24" s="174"/>
      <c r="J24" s="174"/>
    </row>
  </sheetData>
  <sheetProtection selectLockedCells="1" selectUnlockedCells="1"/>
  <mergeCells count="45">
    <mergeCell ref="A1:J1"/>
    <mergeCell ref="A2:J2"/>
    <mergeCell ref="C3:E3"/>
    <mergeCell ref="F3:J3"/>
    <mergeCell ref="C4:E4"/>
    <mergeCell ref="F4:J4"/>
    <mergeCell ref="C5:E5"/>
    <mergeCell ref="F5:J5"/>
    <mergeCell ref="C6:E6"/>
    <mergeCell ref="F6:J6"/>
    <mergeCell ref="C7:E7"/>
    <mergeCell ref="F7:J7"/>
    <mergeCell ref="C8:E8"/>
    <mergeCell ref="F8:J8"/>
    <mergeCell ref="C9:E9"/>
    <mergeCell ref="F9:J9"/>
    <mergeCell ref="C10:E10"/>
    <mergeCell ref="F10:J10"/>
    <mergeCell ref="C11:E11"/>
    <mergeCell ref="F11:J11"/>
    <mergeCell ref="C12:E12"/>
    <mergeCell ref="F12:J12"/>
    <mergeCell ref="C13:E13"/>
    <mergeCell ref="F13:J13"/>
    <mergeCell ref="C14:E14"/>
    <mergeCell ref="F14:J14"/>
    <mergeCell ref="C15:E15"/>
    <mergeCell ref="F15:J15"/>
    <mergeCell ref="C16:E16"/>
    <mergeCell ref="F16:J16"/>
    <mergeCell ref="C17:E17"/>
    <mergeCell ref="F17:J17"/>
    <mergeCell ref="C18:E18"/>
    <mergeCell ref="F18:J18"/>
    <mergeCell ref="C19:E19"/>
    <mergeCell ref="F19:J19"/>
    <mergeCell ref="C23:E23"/>
    <mergeCell ref="F23:J23"/>
    <mergeCell ref="A24:J24"/>
    <mergeCell ref="C20:E20"/>
    <mergeCell ref="F20:J20"/>
    <mergeCell ref="C21:E21"/>
    <mergeCell ref="F21:J21"/>
    <mergeCell ref="C22:E22"/>
    <mergeCell ref="F22:J22"/>
  </mergeCells>
  <phoneticPr fontId="6"/>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059BD-CBCA-4BCF-8854-F5F63C5DCE3D}">
  <sheetPr>
    <tabColor theme="0"/>
  </sheetPr>
  <dimension ref="A1:J48"/>
  <sheetViews>
    <sheetView showZeros="0" view="pageBreakPreview" zoomScaleNormal="110" zoomScaleSheetLayoutView="100" workbookViewId="0">
      <selection activeCell="A32" sqref="A32:B32"/>
    </sheetView>
  </sheetViews>
  <sheetFormatPr defaultRowHeight="13.5" x14ac:dyDescent="0.15"/>
  <cols>
    <col min="1" max="1" width="4.25" style="33" customWidth="1"/>
    <col min="2" max="2" width="16.375" style="33" customWidth="1"/>
    <col min="3" max="3" width="4.25" style="33" customWidth="1"/>
    <col min="4" max="4" width="13" style="33" customWidth="1"/>
    <col min="5" max="5" width="16.25" style="33" customWidth="1"/>
    <col min="6" max="6" width="4.625" style="33" customWidth="1"/>
    <col min="7" max="7" width="16.375" style="33" customWidth="1"/>
    <col min="8" max="16384" width="9" style="23"/>
  </cols>
  <sheetData>
    <row r="1" spans="1:7" x14ac:dyDescent="0.15">
      <c r="A1" s="33" t="s">
        <v>307</v>
      </c>
    </row>
    <row r="2" spans="1:7" ht="10.5" customHeight="1" x14ac:dyDescent="0.15"/>
    <row r="3" spans="1:7" ht="18.75" x14ac:dyDescent="0.15">
      <c r="B3" s="200" t="s">
        <v>519</v>
      </c>
      <c r="C3" s="200"/>
      <c r="D3" s="200"/>
      <c r="E3" s="200"/>
      <c r="F3" s="200"/>
      <c r="G3" s="200"/>
    </row>
    <row r="4" spans="1:7" ht="7.5" customHeight="1" x14ac:dyDescent="0.15"/>
    <row r="5" spans="1:7" ht="18" customHeight="1" x14ac:dyDescent="0.15">
      <c r="D5" s="34" t="s">
        <v>240</v>
      </c>
      <c r="E5" s="182" t="s">
        <v>309</v>
      </c>
      <c r="F5" s="201"/>
      <c r="G5" s="183"/>
    </row>
    <row r="6" spans="1:7" ht="7.5" customHeight="1" x14ac:dyDescent="0.15"/>
    <row r="7" spans="1:7" ht="18" customHeight="1" x14ac:dyDescent="0.15">
      <c r="D7" s="34" t="s">
        <v>241</v>
      </c>
      <c r="E7" s="182" t="s">
        <v>277</v>
      </c>
      <c r="F7" s="201"/>
      <c r="G7" s="183"/>
    </row>
    <row r="8" spans="1:7" x14ac:dyDescent="0.15">
      <c r="G8" s="35" t="s">
        <v>242</v>
      </c>
    </row>
    <row r="9" spans="1:7" ht="9.75" customHeight="1" x14ac:dyDescent="0.15">
      <c r="G9" s="35"/>
    </row>
    <row r="10" spans="1:7" x14ac:dyDescent="0.15">
      <c r="A10" s="33" t="s">
        <v>243</v>
      </c>
    </row>
    <row r="11" spans="1:7" ht="9" customHeight="1" x14ac:dyDescent="0.15"/>
    <row r="12" spans="1:7" ht="18" customHeight="1" x14ac:dyDescent="0.15">
      <c r="A12" s="202" t="s">
        <v>244</v>
      </c>
      <c r="B12" s="129" t="s">
        <v>321</v>
      </c>
      <c r="C12" s="205" t="s">
        <v>245</v>
      </c>
      <c r="D12" s="89" t="s">
        <v>438</v>
      </c>
      <c r="E12" s="130" t="s">
        <v>439</v>
      </c>
      <c r="F12" s="202" t="s">
        <v>246</v>
      </c>
      <c r="G12" s="134"/>
    </row>
    <row r="13" spans="1:7" ht="18" customHeight="1" x14ac:dyDescent="0.15">
      <c r="A13" s="203"/>
      <c r="B13" s="129" t="s">
        <v>302</v>
      </c>
      <c r="C13" s="205"/>
      <c r="D13" s="88" t="s">
        <v>441</v>
      </c>
      <c r="E13" s="131" t="s">
        <v>440</v>
      </c>
      <c r="F13" s="203"/>
      <c r="G13" s="134"/>
    </row>
    <row r="14" spans="1:7" ht="18" customHeight="1" x14ac:dyDescent="0.15">
      <c r="A14" s="203"/>
      <c r="B14" s="129"/>
      <c r="C14" s="205"/>
      <c r="D14" s="206" t="s">
        <v>308</v>
      </c>
      <c r="E14" s="207" t="s">
        <v>310</v>
      </c>
      <c r="F14" s="203"/>
      <c r="G14" s="134"/>
    </row>
    <row r="15" spans="1:7" ht="18" customHeight="1" x14ac:dyDescent="0.15">
      <c r="A15" s="203"/>
      <c r="B15" s="129"/>
      <c r="C15" s="205"/>
      <c r="D15" s="206"/>
      <c r="E15" s="207"/>
      <c r="F15" s="203"/>
      <c r="G15" s="135"/>
    </row>
    <row r="16" spans="1:7" ht="18" customHeight="1" x14ac:dyDescent="0.15">
      <c r="A16" s="203"/>
      <c r="B16" s="129"/>
      <c r="C16" s="205"/>
      <c r="D16" s="206" t="s">
        <v>320</v>
      </c>
      <c r="E16" s="208"/>
      <c r="F16" s="203"/>
      <c r="G16" s="135"/>
    </row>
    <row r="17" spans="1:10" ht="18" customHeight="1" x14ac:dyDescent="0.15">
      <c r="A17" s="204"/>
      <c r="B17" s="129"/>
      <c r="C17" s="205"/>
      <c r="D17" s="206"/>
      <c r="E17" s="208"/>
      <c r="F17" s="204"/>
      <c r="G17" s="135"/>
    </row>
    <row r="18" spans="1:10" ht="12" customHeight="1" x14ac:dyDescent="0.15">
      <c r="C18" s="66"/>
    </row>
    <row r="19" spans="1:10" x14ac:dyDescent="0.15">
      <c r="A19" s="33" t="s">
        <v>247</v>
      </c>
    </row>
    <row r="20" spans="1:10" x14ac:dyDescent="0.15">
      <c r="A20" s="193" t="s">
        <v>248</v>
      </c>
      <c r="B20" s="193"/>
    </row>
    <row r="21" spans="1:10" ht="18" customHeight="1" x14ac:dyDescent="0.15">
      <c r="A21" s="194" t="s">
        <v>249</v>
      </c>
      <c r="B21" s="194"/>
      <c r="C21" s="194" t="s">
        <v>250</v>
      </c>
      <c r="D21" s="194"/>
      <c r="E21" s="69" t="s">
        <v>251</v>
      </c>
      <c r="F21" s="195" t="s">
        <v>252</v>
      </c>
      <c r="G21" s="196"/>
    </row>
    <row r="22" spans="1:10" ht="18" customHeight="1" x14ac:dyDescent="0.15">
      <c r="A22" s="198" t="s">
        <v>321</v>
      </c>
      <c r="B22" s="199"/>
      <c r="C22" s="181"/>
      <c r="D22" s="181"/>
      <c r="E22" s="129" t="s">
        <v>263</v>
      </c>
      <c r="F22" s="182" t="s">
        <v>273</v>
      </c>
      <c r="G22" s="183"/>
      <c r="I22" s="27"/>
      <c r="J22" s="27"/>
    </row>
    <row r="23" spans="1:10" ht="18" customHeight="1" x14ac:dyDescent="0.15">
      <c r="A23" s="198" t="s">
        <v>302</v>
      </c>
      <c r="B23" s="199"/>
      <c r="C23" s="181"/>
      <c r="D23" s="181"/>
      <c r="E23" s="129" t="s">
        <v>303</v>
      </c>
      <c r="F23" s="182" t="s">
        <v>275</v>
      </c>
      <c r="G23" s="183"/>
    </row>
    <row r="24" spans="1:10" ht="18" customHeight="1" x14ac:dyDescent="0.15">
      <c r="A24" s="197"/>
      <c r="B24" s="197"/>
      <c r="C24" s="181"/>
      <c r="D24" s="181"/>
      <c r="E24" s="129"/>
      <c r="F24" s="182"/>
      <c r="G24" s="183"/>
    </row>
    <row r="25" spans="1:10" ht="18" customHeight="1" x14ac:dyDescent="0.15">
      <c r="A25" s="197"/>
      <c r="B25" s="197"/>
      <c r="C25" s="181"/>
      <c r="D25" s="181"/>
      <c r="E25" s="129"/>
      <c r="F25" s="182"/>
      <c r="G25" s="183"/>
    </row>
    <row r="26" spans="1:10" ht="18" customHeight="1" x14ac:dyDescent="0.15">
      <c r="A26" s="197"/>
      <c r="B26" s="197"/>
      <c r="C26" s="181"/>
      <c r="D26" s="181"/>
      <c r="E26" s="129"/>
      <c r="F26" s="182"/>
      <c r="G26" s="183"/>
    </row>
    <row r="27" spans="1:10" ht="18" customHeight="1" x14ac:dyDescent="0.15">
      <c r="A27" s="197"/>
      <c r="B27" s="197"/>
      <c r="C27" s="181"/>
      <c r="D27" s="181"/>
      <c r="E27" s="129"/>
      <c r="F27" s="182"/>
      <c r="G27" s="183"/>
    </row>
    <row r="29" spans="1:10" x14ac:dyDescent="0.15">
      <c r="A29" s="193" t="s">
        <v>270</v>
      </c>
      <c r="B29" s="193"/>
      <c r="C29" s="193"/>
    </row>
    <row r="30" spans="1:10" ht="18" customHeight="1" x14ac:dyDescent="0.15">
      <c r="A30" s="194" t="s">
        <v>249</v>
      </c>
      <c r="B30" s="194"/>
      <c r="C30" s="194" t="s">
        <v>280</v>
      </c>
      <c r="D30" s="194"/>
      <c r="E30" s="69" t="s">
        <v>250</v>
      </c>
      <c r="F30" s="195" t="s">
        <v>253</v>
      </c>
      <c r="G30" s="196"/>
    </row>
    <row r="31" spans="1:10" ht="18" customHeight="1" x14ac:dyDescent="0.15">
      <c r="A31" s="197" t="s">
        <v>439</v>
      </c>
      <c r="B31" s="197"/>
      <c r="C31" s="181" t="s">
        <v>272</v>
      </c>
      <c r="D31" s="181"/>
      <c r="E31" s="133"/>
      <c r="F31" s="182" t="s">
        <v>274</v>
      </c>
      <c r="G31" s="183"/>
    </row>
    <row r="32" spans="1:10" ht="18" customHeight="1" x14ac:dyDescent="0.15">
      <c r="A32" s="180" t="s">
        <v>310</v>
      </c>
      <c r="B32" s="180"/>
      <c r="C32" s="181" t="s">
        <v>269</v>
      </c>
      <c r="D32" s="181"/>
      <c r="E32" s="133"/>
      <c r="F32" s="182" t="s">
        <v>276</v>
      </c>
      <c r="G32" s="183"/>
    </row>
    <row r="33" spans="1:7" ht="18" customHeight="1" x14ac:dyDescent="0.15">
      <c r="A33" s="180"/>
      <c r="B33" s="180"/>
      <c r="C33" s="181"/>
      <c r="D33" s="181"/>
      <c r="E33" s="133"/>
      <c r="F33" s="182"/>
      <c r="G33" s="183"/>
    </row>
    <row r="34" spans="1:7" ht="18" customHeight="1" x14ac:dyDescent="0.15">
      <c r="A34" s="180"/>
      <c r="B34" s="180"/>
      <c r="C34" s="181"/>
      <c r="D34" s="181"/>
      <c r="E34" s="133"/>
      <c r="F34" s="182"/>
      <c r="G34" s="183"/>
    </row>
    <row r="35" spans="1:7" ht="18" customHeight="1" x14ac:dyDescent="0.15">
      <c r="A35" s="180"/>
      <c r="B35" s="180"/>
      <c r="C35" s="181"/>
      <c r="D35" s="181"/>
      <c r="E35" s="133"/>
      <c r="F35" s="182"/>
      <c r="G35" s="183"/>
    </row>
    <row r="36" spans="1:7" ht="18" customHeight="1" x14ac:dyDescent="0.15">
      <c r="A36" s="180"/>
      <c r="B36" s="180"/>
      <c r="C36" s="181"/>
      <c r="D36" s="181"/>
      <c r="E36" s="133"/>
      <c r="F36" s="182"/>
      <c r="G36" s="183"/>
    </row>
    <row r="37" spans="1:7" ht="18" customHeight="1" x14ac:dyDescent="0.15">
      <c r="A37" s="180"/>
      <c r="B37" s="180"/>
      <c r="C37" s="181"/>
      <c r="D37" s="181"/>
      <c r="E37" s="133"/>
      <c r="F37" s="182"/>
      <c r="G37" s="183"/>
    </row>
    <row r="38" spans="1:7" ht="18" customHeight="1" x14ac:dyDescent="0.15">
      <c r="A38" s="180"/>
      <c r="B38" s="180"/>
      <c r="C38" s="181"/>
      <c r="D38" s="181"/>
      <c r="E38" s="133"/>
      <c r="F38" s="182"/>
      <c r="G38" s="183"/>
    </row>
    <row r="39" spans="1:7" ht="7.5" customHeight="1" x14ac:dyDescent="0.15"/>
    <row r="40" spans="1:7" x14ac:dyDescent="0.15">
      <c r="A40" s="33" t="s">
        <v>254</v>
      </c>
    </row>
    <row r="41" spans="1:7" ht="15" customHeight="1" x14ac:dyDescent="0.15">
      <c r="A41" s="184" t="s">
        <v>322</v>
      </c>
      <c r="B41" s="185"/>
      <c r="C41" s="185"/>
      <c r="D41" s="185"/>
      <c r="E41" s="185"/>
      <c r="F41" s="185"/>
      <c r="G41" s="186"/>
    </row>
    <row r="42" spans="1:7" ht="15" customHeight="1" x14ac:dyDescent="0.15">
      <c r="A42" s="187"/>
      <c r="B42" s="188"/>
      <c r="C42" s="188"/>
      <c r="D42" s="188"/>
      <c r="E42" s="188"/>
      <c r="F42" s="188"/>
      <c r="G42" s="189"/>
    </row>
    <row r="43" spans="1:7" ht="15" customHeight="1" x14ac:dyDescent="0.15">
      <c r="A43" s="190"/>
      <c r="B43" s="191"/>
      <c r="C43" s="191"/>
      <c r="D43" s="191"/>
      <c r="E43" s="191"/>
      <c r="F43" s="191"/>
      <c r="G43" s="192"/>
    </row>
    <row r="44" spans="1:7" ht="7.5" customHeight="1" x14ac:dyDescent="0.15"/>
    <row r="45" spans="1:7" x14ac:dyDescent="0.15">
      <c r="A45" s="33" t="s">
        <v>255</v>
      </c>
    </row>
    <row r="46" spans="1:7" ht="15" customHeight="1" x14ac:dyDescent="0.15">
      <c r="A46" s="184" t="s">
        <v>323</v>
      </c>
      <c r="B46" s="185"/>
      <c r="C46" s="185"/>
      <c r="D46" s="185"/>
      <c r="E46" s="185"/>
      <c r="F46" s="185"/>
      <c r="G46" s="186"/>
    </row>
    <row r="47" spans="1:7" ht="15" customHeight="1" x14ac:dyDescent="0.15">
      <c r="A47" s="187"/>
      <c r="B47" s="188"/>
      <c r="C47" s="188"/>
      <c r="D47" s="188"/>
      <c r="E47" s="188"/>
      <c r="F47" s="188"/>
      <c r="G47" s="189"/>
    </row>
    <row r="48" spans="1:7" ht="15" customHeight="1" x14ac:dyDescent="0.15">
      <c r="A48" s="190"/>
      <c r="B48" s="191"/>
      <c r="C48" s="191"/>
      <c r="D48" s="191"/>
      <c r="E48" s="191"/>
      <c r="F48" s="191"/>
      <c r="G48" s="192"/>
    </row>
  </sheetData>
  <sheetProtection selectLockedCells="1" selectUnlockedCells="1"/>
  <mergeCells count="62">
    <mergeCell ref="F21:G21"/>
    <mergeCell ref="B3:G3"/>
    <mergeCell ref="E5:G5"/>
    <mergeCell ref="E7:G7"/>
    <mergeCell ref="A12:A17"/>
    <mergeCell ref="C12:C17"/>
    <mergeCell ref="F12:F17"/>
    <mergeCell ref="D14:D15"/>
    <mergeCell ref="E14:E15"/>
    <mergeCell ref="D16:D17"/>
    <mergeCell ref="E16:E17"/>
    <mergeCell ref="A20:B20"/>
    <mergeCell ref="A21:B21"/>
    <mergeCell ref="C21:D21"/>
    <mergeCell ref="A22:B22"/>
    <mergeCell ref="C22:D22"/>
    <mergeCell ref="F22:G22"/>
    <mergeCell ref="A23:B23"/>
    <mergeCell ref="C23:D23"/>
    <mergeCell ref="F23:G23"/>
    <mergeCell ref="A24:B24"/>
    <mergeCell ref="C24:D24"/>
    <mergeCell ref="F24:G24"/>
    <mergeCell ref="A25:B25"/>
    <mergeCell ref="C25:D25"/>
    <mergeCell ref="F25:G25"/>
    <mergeCell ref="A26:B26"/>
    <mergeCell ref="C26:D26"/>
    <mergeCell ref="F26:G26"/>
    <mergeCell ref="A27:B27"/>
    <mergeCell ref="C27:D27"/>
    <mergeCell ref="F27:G27"/>
    <mergeCell ref="A29:C29"/>
    <mergeCell ref="A30:B30"/>
    <mergeCell ref="C30:D30"/>
    <mergeCell ref="F30:G30"/>
    <mergeCell ref="A31:B31"/>
    <mergeCell ref="C31:D31"/>
    <mergeCell ref="F31:G31"/>
    <mergeCell ref="A32:B32"/>
    <mergeCell ref="C32:D32"/>
    <mergeCell ref="F32:G32"/>
    <mergeCell ref="A33:B33"/>
    <mergeCell ref="C33:D33"/>
    <mergeCell ref="F33:G33"/>
    <mergeCell ref="A34:B34"/>
    <mergeCell ref="C34:D34"/>
    <mergeCell ref="F34:G34"/>
    <mergeCell ref="A35:B35"/>
    <mergeCell ref="C35:D35"/>
    <mergeCell ref="F35:G35"/>
    <mergeCell ref="A36:B36"/>
    <mergeCell ref="C36:D36"/>
    <mergeCell ref="F36:G36"/>
    <mergeCell ref="A37:B37"/>
    <mergeCell ref="C37:D37"/>
    <mergeCell ref="F37:G37"/>
    <mergeCell ref="A38:B38"/>
    <mergeCell ref="C38:D38"/>
    <mergeCell ref="F38:G38"/>
    <mergeCell ref="A41:G43"/>
    <mergeCell ref="A46:G48"/>
  </mergeCells>
  <phoneticPr fontId="6"/>
  <pageMargins left="1.299212598425197" right="1.1023622047244095" top="1.1417322834645669" bottom="1.1417322834645669" header="0.31496062992125984" footer="0.31496062992125984"/>
  <pageSetup paperSize="9"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331D798-4BDD-405A-AB8E-006877293FD2}">
          <x14:formula1>
            <xm:f>整理データ!$M$20:$M$21</xm:f>
          </x14:formula1>
          <xm:sqref>F22:G27 F31:G38</xm:sqref>
        </x14:dataValidation>
        <x14:dataValidation type="list" allowBlank="1" showInputMessage="1" showErrorMessage="1" xr:uid="{1FE36947-74BC-4D4F-AEC2-31A89D5B3572}">
          <x14:formula1>
            <xm:f>整理データ!$M$14:$M$18</xm:f>
          </x14:formula1>
          <xm:sqref>C31:D38</xm:sqref>
        </x14:dataValidation>
        <x14:dataValidation type="list" allowBlank="1" showInputMessage="1" showErrorMessage="1" xr:uid="{3558F4DD-7345-4A3E-9A26-DD40A38909A8}">
          <x14:formula1>
            <xm:f>整理データ!$M$11:$M$12</xm:f>
          </x14:formula1>
          <xm:sqref>E22:E27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D9F98-6F52-4C6C-89A5-D4D215F2A4C5}">
  <sheetPr>
    <tabColor theme="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99" customWidth="1"/>
    <col min="9" max="9" width="14.375" customWidth="1"/>
    <col min="10" max="10" width="34.25" customWidth="1"/>
    <col min="11" max="13" width="3.5" customWidth="1"/>
    <col min="14" max="23" width="3.625" customWidth="1"/>
    <col min="24" max="24" width="2.75" customWidth="1"/>
    <col min="25" max="27" width="2.75" hidden="1" customWidth="1"/>
    <col min="28" max="28" width="0" hidden="1" customWidth="1"/>
    <col min="29" max="43" width="3.875" hidden="1" customWidth="1"/>
    <col min="44" max="103" width="3.875" customWidth="1"/>
  </cols>
  <sheetData>
    <row r="1" spans="1:42" ht="21" customHeight="1" x14ac:dyDescent="0.15">
      <c r="A1" s="209" t="s">
        <v>306</v>
      </c>
      <c r="B1" s="209"/>
      <c r="C1" s="209"/>
      <c r="D1" s="209"/>
      <c r="E1" s="209"/>
      <c r="F1" s="209"/>
      <c r="G1" s="209"/>
      <c r="H1" s="38"/>
      <c r="I1" s="37"/>
      <c r="J1" s="37"/>
      <c r="K1" s="37"/>
      <c r="L1" s="37"/>
    </row>
    <row r="2" spans="1:42" ht="17.25" customHeight="1" x14ac:dyDescent="0.15">
      <c r="A2" s="37"/>
      <c r="B2" s="209" t="s">
        <v>223</v>
      </c>
      <c r="C2" s="209"/>
      <c r="D2" s="209"/>
      <c r="E2" s="209"/>
      <c r="F2" s="209"/>
      <c r="G2" s="209"/>
      <c r="H2" s="209"/>
      <c r="I2" s="209"/>
      <c r="J2" s="209"/>
      <c r="K2" s="37"/>
      <c r="L2" s="37"/>
    </row>
    <row r="3" spans="1:42" ht="21" customHeight="1" thickBot="1" x14ac:dyDescent="0.2">
      <c r="A3" s="37"/>
      <c r="B3" s="210" t="s">
        <v>224</v>
      </c>
      <c r="C3" s="211"/>
      <c r="D3" s="210"/>
      <c r="E3" s="210"/>
      <c r="F3" s="210"/>
      <c r="G3" s="210"/>
      <c r="H3" s="210"/>
      <c r="I3" s="210"/>
      <c r="J3" s="210"/>
      <c r="K3" s="37"/>
      <c r="L3" s="37"/>
    </row>
    <row r="4" spans="1:42" ht="23.25" customHeight="1" thickBot="1" x14ac:dyDescent="0.2">
      <c r="A4" s="37"/>
      <c r="B4" s="38"/>
      <c r="C4" s="38"/>
      <c r="D4" s="38"/>
      <c r="E4" s="38"/>
      <c r="F4" s="38"/>
      <c r="G4" s="38"/>
      <c r="H4" s="38"/>
      <c r="I4" s="101" t="s">
        <v>234</v>
      </c>
      <c r="J4" s="128" t="s">
        <v>309</v>
      </c>
      <c r="K4" s="37"/>
      <c r="L4" s="37"/>
    </row>
    <row r="5" spans="1:42" ht="9.75" customHeight="1" thickBot="1" x14ac:dyDescent="0.2">
      <c r="A5" s="37"/>
      <c r="B5" s="38"/>
      <c r="C5" s="38"/>
      <c r="D5" s="38"/>
      <c r="E5" s="38"/>
      <c r="F5" s="38"/>
      <c r="G5" s="38"/>
      <c r="H5" s="38"/>
      <c r="I5" s="101"/>
      <c r="J5" s="68"/>
      <c r="K5" s="37"/>
      <c r="L5" s="37"/>
    </row>
    <row r="6" spans="1:42" ht="22.5" customHeight="1" thickBot="1" x14ac:dyDescent="0.2">
      <c r="A6" s="37"/>
      <c r="B6" s="38"/>
      <c r="C6" s="38"/>
      <c r="D6" s="38"/>
      <c r="E6" s="38"/>
      <c r="F6" s="38"/>
      <c r="G6" s="38"/>
      <c r="H6" s="38"/>
      <c r="I6" s="101" t="s">
        <v>235</v>
      </c>
      <c r="J6" s="128" t="s">
        <v>321</v>
      </c>
      <c r="K6" s="37"/>
      <c r="L6" s="37"/>
      <c r="N6" s="219" t="s">
        <v>444</v>
      </c>
      <c r="O6" s="219"/>
      <c r="P6" s="219"/>
      <c r="Q6" s="219"/>
      <c r="R6" s="219"/>
      <c r="S6" s="219"/>
      <c r="T6" s="219"/>
      <c r="U6" s="219"/>
      <c r="AD6" t="s">
        <v>455</v>
      </c>
    </row>
    <row r="7" spans="1:42" ht="10.5" customHeight="1" x14ac:dyDescent="0.15">
      <c r="A7" s="37"/>
      <c r="B7" s="38"/>
      <c r="C7" s="38"/>
      <c r="D7" s="38"/>
      <c r="E7" s="38"/>
      <c r="F7" s="38"/>
      <c r="G7" s="38"/>
      <c r="H7" s="137"/>
      <c r="I7" s="136"/>
      <c r="J7" s="136"/>
      <c r="K7" s="37"/>
      <c r="L7" s="37"/>
      <c r="N7" s="97"/>
      <c r="O7" s="97"/>
      <c r="P7" s="97"/>
      <c r="Q7" s="97"/>
      <c r="R7" s="97"/>
      <c r="S7" s="97"/>
      <c r="T7" s="97"/>
      <c r="U7" s="97"/>
    </row>
    <row r="8" spans="1:42" ht="17.25" customHeight="1" x14ac:dyDescent="0.15">
      <c r="A8" s="37"/>
      <c r="B8" s="138" t="s">
        <v>447</v>
      </c>
      <c r="C8" s="138" t="s">
        <v>43</v>
      </c>
      <c r="D8" s="138" t="s">
        <v>1</v>
      </c>
      <c r="E8" s="220" t="s">
        <v>2</v>
      </c>
      <c r="F8" s="220"/>
      <c r="G8" s="220"/>
      <c r="H8" s="138" t="s">
        <v>3</v>
      </c>
      <c r="I8" s="138" t="s">
        <v>4</v>
      </c>
      <c r="J8" s="41" t="s">
        <v>458</v>
      </c>
      <c r="K8" s="37"/>
      <c r="L8" s="37"/>
      <c r="N8" s="95" t="s">
        <v>445</v>
      </c>
      <c r="AD8" t="s">
        <v>451</v>
      </c>
    </row>
    <row r="9" spans="1:42" ht="15" customHeight="1" thickBot="1" x14ac:dyDescent="0.2">
      <c r="A9" s="37"/>
      <c r="B9" s="41">
        <v>1</v>
      </c>
      <c r="C9" s="139">
        <v>4</v>
      </c>
      <c r="D9" s="139"/>
      <c r="E9" s="139">
        <v>1</v>
      </c>
      <c r="F9" s="139"/>
      <c r="G9" s="139"/>
      <c r="H9" s="168" t="s">
        <v>532</v>
      </c>
      <c r="I9" s="141" t="s">
        <v>282</v>
      </c>
      <c r="J9" s="142" t="s">
        <v>53</v>
      </c>
      <c r="K9" s="37"/>
      <c r="L9" s="37"/>
      <c r="M9" s="2"/>
      <c r="N9" s="95"/>
      <c r="Y9" s="98" t="str" cm="1">
        <f t="array" aca="1" ref="Y9" ca="1">IFERROR(VLOOKUP(INDIRECT("E9"),'18'!$A$4:$B$60,2,0),"")</f>
        <v>期待される教員としての心構え</v>
      </c>
      <c r="Z9" s="98" t="str" cm="1">
        <f t="array" aca="1" ref="Z9" ca="1">IFERROR(VLOOKUP(INDIRECT("F9"),'18'!$A$4:$B$60,2,0),"")</f>
        <v/>
      </c>
      <c r="AA9" s="98" t="str" cm="1">
        <f t="array" aca="1" ref="AA9" ca="1">IFERROR(VLOOKUP(INDIRECT("G9"),'18'!$A$4:$B$60,2,0),"")</f>
        <v/>
      </c>
      <c r="AD9" s="126">
        <v>1</v>
      </c>
      <c r="AE9" s="126">
        <v>2</v>
      </c>
      <c r="AF9" s="126">
        <v>3</v>
      </c>
      <c r="AG9" s="126">
        <v>4</v>
      </c>
      <c r="AH9" s="126">
        <v>5</v>
      </c>
      <c r="AI9" s="126">
        <v>6</v>
      </c>
      <c r="AJ9" s="126">
        <v>7</v>
      </c>
      <c r="AK9" s="126">
        <v>8</v>
      </c>
      <c r="AL9" s="126">
        <v>9</v>
      </c>
      <c r="AM9" s="126">
        <v>10</v>
      </c>
      <c r="AN9" s="126">
        <v>11</v>
      </c>
      <c r="AO9" s="126">
        <v>12</v>
      </c>
      <c r="AP9" s="126">
        <v>13</v>
      </c>
    </row>
    <row r="10" spans="1:42" ht="15" customHeight="1" thickBot="1" x14ac:dyDescent="0.2">
      <c r="A10" s="37"/>
      <c r="B10" s="41">
        <v>2</v>
      </c>
      <c r="C10" s="139">
        <v>4</v>
      </c>
      <c r="D10" s="139"/>
      <c r="E10" s="139">
        <v>2</v>
      </c>
      <c r="F10" s="139">
        <v>3</v>
      </c>
      <c r="G10" s="139"/>
      <c r="H10" s="168" t="s">
        <v>533</v>
      </c>
      <c r="I10" s="141" t="s">
        <v>315</v>
      </c>
      <c r="J10" s="142"/>
      <c r="K10" s="37"/>
      <c r="L10" s="37"/>
      <c r="N10" s="217" t="s">
        <v>442</v>
      </c>
      <c r="O10" s="217"/>
      <c r="P10" s="218"/>
      <c r="Q10" s="212" cm="1">
        <f t="array" aca="1" ref="Q10" ca="1">SUM(--(FREQUENCY(IF((E9:G60&gt;=1)*(E9:G60&lt;=52), E9:G60), ROW(INDIRECT("1:52")))&gt;0))</f>
        <v>39</v>
      </c>
      <c r="R10" s="213"/>
      <c r="S10" s="214"/>
      <c r="T10" s="100" t="s">
        <v>443</v>
      </c>
      <c r="U10" s="99"/>
      <c r="V10" s="99"/>
      <c r="W10" s="99"/>
      <c r="X10" s="99"/>
      <c r="Y10" s="98" t="str" cm="1">
        <f t="array" aca="1" ref="Y10" ca="1">IFERROR(VLOOKUP(INDIRECT("E10"),'18'!$A$4:$B$60,2,0),"")</f>
        <v>本校の教育概要</v>
      </c>
      <c r="Z10" s="98" t="str" cm="1">
        <f t="array" aca="1" ref="Z10" ca="1">IFERROR(VLOOKUP(INDIRECT("F10"),'18'!$A$4:$B$60,2,0),"")</f>
        <v>学校運営と校務分掌</v>
      </c>
      <c r="AA10" s="98" t="str" cm="1">
        <f t="array" aca="1" ref="AA10" ca="1">IFERROR(VLOOKUP(INDIRECT("G10"),'18'!$A$4:$B$60,2,0),"")</f>
        <v/>
      </c>
      <c r="AD10" s="127">
        <f>COUNTIF($E$9:$G$60,AD9)</f>
        <v>1</v>
      </c>
      <c r="AE10" s="127">
        <f t="shared" ref="AE10:AP10" si="0">COUNTIF($E$9:$G$60,AE9)</f>
        <v>1</v>
      </c>
      <c r="AF10" s="127">
        <f t="shared" si="0"/>
        <v>1</v>
      </c>
      <c r="AG10" s="127">
        <f t="shared" si="0"/>
        <v>1</v>
      </c>
      <c r="AH10" s="127">
        <f t="shared" si="0"/>
        <v>1</v>
      </c>
      <c r="AI10" s="127">
        <f t="shared" si="0"/>
        <v>1</v>
      </c>
      <c r="AJ10" s="127">
        <f t="shared" si="0"/>
        <v>1</v>
      </c>
      <c r="AK10" s="127">
        <f t="shared" si="0"/>
        <v>1</v>
      </c>
      <c r="AL10" s="127">
        <f t="shared" si="0"/>
        <v>1</v>
      </c>
      <c r="AM10" s="127">
        <f t="shared" si="0"/>
        <v>1</v>
      </c>
      <c r="AN10" s="127">
        <f t="shared" si="0"/>
        <v>1</v>
      </c>
      <c r="AO10" s="127">
        <f t="shared" si="0"/>
        <v>1</v>
      </c>
      <c r="AP10" s="127">
        <f t="shared" si="0"/>
        <v>1</v>
      </c>
    </row>
    <row r="11" spans="1:42" ht="15" customHeight="1" x14ac:dyDescent="0.15">
      <c r="A11" s="37"/>
      <c r="B11" s="41">
        <v>3</v>
      </c>
      <c r="C11" s="139"/>
      <c r="D11" s="139"/>
      <c r="E11" s="139">
        <v>4</v>
      </c>
      <c r="F11" s="139">
        <v>5</v>
      </c>
      <c r="G11" s="139">
        <v>6</v>
      </c>
      <c r="H11" s="168" t="s">
        <v>534</v>
      </c>
      <c r="I11" s="141" t="s">
        <v>315</v>
      </c>
      <c r="J11" s="142"/>
      <c r="K11" s="37"/>
      <c r="L11" s="37"/>
      <c r="N11" s="95"/>
      <c r="Y11" s="98" t="str" cm="1">
        <f t="array" aca="1" ref="Y11" ca="1">IFERROR(VLOOKUP(INDIRECT("E11"),'18'!$A$4:$B$60,2,0),"")</f>
        <v>本校の教育課程と特色ある学校づくり</v>
      </c>
      <c r="Z11" s="98" t="str" cm="1">
        <f t="array" aca="1" ref="Z11" ca="1">IFERROR(VLOOKUP(INDIRECT("F11"),'18'!$A$4:$B$60,2,0),"")</f>
        <v>ＰＴＡとの連携</v>
      </c>
      <c r="AA11" s="98" t="str" cm="1">
        <f t="array" aca="1" ref="AA11" ca="1">IFERROR(VLOOKUP(INDIRECT("G11"),'18'!$A$4:$B$60,2,0),"")</f>
        <v>地域社会・環境の理解と連携</v>
      </c>
      <c r="AD11" s="99"/>
      <c r="AE11" s="99"/>
      <c r="AF11" s="99"/>
      <c r="AG11" s="99"/>
      <c r="AH11" s="99"/>
      <c r="AI11" s="99"/>
      <c r="AJ11" s="99"/>
      <c r="AK11" s="99"/>
      <c r="AL11" s="99"/>
      <c r="AM11" s="99"/>
      <c r="AN11" s="99"/>
      <c r="AO11" s="99"/>
      <c r="AP11" s="99"/>
    </row>
    <row r="12" spans="1:42" ht="15" customHeight="1" x14ac:dyDescent="0.15">
      <c r="A12" s="37"/>
      <c r="B12" s="41">
        <v>4</v>
      </c>
      <c r="C12" s="139"/>
      <c r="D12" s="139"/>
      <c r="E12" s="139"/>
      <c r="F12" s="139"/>
      <c r="G12" s="139"/>
      <c r="H12" s="168" t="s">
        <v>535</v>
      </c>
      <c r="I12" s="141"/>
      <c r="J12" s="142"/>
      <c r="K12" s="37"/>
      <c r="L12" s="37"/>
      <c r="N12" s="120">
        <v>1</v>
      </c>
      <c r="O12" s="121">
        <v>2</v>
      </c>
      <c r="P12" s="121">
        <v>3</v>
      </c>
      <c r="Q12" s="121">
        <v>4</v>
      </c>
      <c r="R12" s="121">
        <v>5</v>
      </c>
      <c r="S12" s="121">
        <v>6</v>
      </c>
      <c r="T12" s="121">
        <v>7</v>
      </c>
      <c r="U12" s="121">
        <v>8</v>
      </c>
      <c r="V12" s="121">
        <v>9</v>
      </c>
      <c r="W12" s="121">
        <v>10</v>
      </c>
      <c r="Y12" s="98" t="str" cm="1">
        <f t="array" aca="1" ref="Y12" ca="1">IFERROR(VLOOKUP(INDIRECT("E12"),'18'!$A$4:$B$60,2,0),"")</f>
        <v/>
      </c>
      <c r="Z12" s="98" t="str" cm="1">
        <f t="array" aca="1" ref="Z12" ca="1">IFERROR(VLOOKUP(INDIRECT("F12"),'18'!$A$4:$B$60,2,0),"")</f>
        <v/>
      </c>
      <c r="AA12" s="98" t="str" cm="1">
        <f t="array" aca="1" ref="AA12" ca="1">IFERROR(VLOOKUP(INDIRECT("G12"),'18'!$A$4:$B$60,2,0),"")</f>
        <v/>
      </c>
      <c r="AD12" s="126">
        <v>14</v>
      </c>
      <c r="AE12" s="126">
        <v>15</v>
      </c>
      <c r="AF12" s="126">
        <v>16</v>
      </c>
      <c r="AG12" s="126">
        <v>17</v>
      </c>
      <c r="AH12" s="126">
        <v>18</v>
      </c>
      <c r="AI12" s="126">
        <v>19</v>
      </c>
      <c r="AJ12" s="126">
        <v>20</v>
      </c>
      <c r="AK12" s="126">
        <v>21</v>
      </c>
      <c r="AL12" s="126">
        <v>22</v>
      </c>
      <c r="AM12" s="126">
        <v>23</v>
      </c>
      <c r="AN12" s="126">
        <v>24</v>
      </c>
      <c r="AO12" s="126">
        <v>25</v>
      </c>
      <c r="AP12" s="126">
        <v>26</v>
      </c>
    </row>
    <row r="13" spans="1:42" ht="15" customHeight="1" x14ac:dyDescent="0.15">
      <c r="A13" s="37"/>
      <c r="B13" s="41">
        <v>5</v>
      </c>
      <c r="C13" s="139"/>
      <c r="D13" s="139"/>
      <c r="E13" s="139"/>
      <c r="F13" s="139"/>
      <c r="G13" s="139"/>
      <c r="H13" s="168" t="s">
        <v>535</v>
      </c>
      <c r="I13" s="141"/>
      <c r="J13" s="142"/>
      <c r="K13" s="37"/>
      <c r="L13" s="37"/>
      <c r="N13" s="121">
        <v>11</v>
      </c>
      <c r="O13" s="121">
        <v>12</v>
      </c>
      <c r="P13" s="121">
        <v>13</v>
      </c>
      <c r="Q13" s="121">
        <v>14</v>
      </c>
      <c r="R13" s="121">
        <v>15</v>
      </c>
      <c r="S13" s="121">
        <v>16</v>
      </c>
      <c r="T13" s="121">
        <v>17</v>
      </c>
      <c r="U13" s="121">
        <v>18</v>
      </c>
      <c r="V13" s="121">
        <v>19</v>
      </c>
      <c r="W13" s="121">
        <v>20</v>
      </c>
      <c r="Y13" s="98" t="str" cm="1">
        <f t="array" aca="1" ref="Y13" ca="1">IFERROR(VLOOKUP(INDIRECT("E13"),'18'!$A$4:$B$60,2,0),"")</f>
        <v/>
      </c>
      <c r="Z13" s="98" t="str" cm="1">
        <f t="array" aca="1" ref="Z13" ca="1">IFERROR(VLOOKUP(INDIRECT("F13"),'18'!$A$4:$B$60,2,0),"")</f>
        <v/>
      </c>
      <c r="AA13" s="98" t="str" cm="1">
        <f t="array" aca="1" ref="AA13" ca="1">IFERROR(VLOOKUP(INDIRECT("G13"),'18'!$A$4:$B$60,2,0),"")</f>
        <v/>
      </c>
      <c r="AD13" s="127">
        <f>COUNTIF($E$9:$G$60,AD12)</f>
        <v>1</v>
      </c>
      <c r="AE13" s="127">
        <f t="shared" ref="AE13:AP13" si="1">COUNTIF($E$9:$G$60,AE12)</f>
        <v>2</v>
      </c>
      <c r="AF13" s="127">
        <f t="shared" si="1"/>
        <v>1</v>
      </c>
      <c r="AG13" s="127">
        <f t="shared" si="1"/>
        <v>1</v>
      </c>
      <c r="AH13" s="127">
        <f t="shared" si="1"/>
        <v>1</v>
      </c>
      <c r="AI13" s="127">
        <f t="shared" si="1"/>
        <v>1</v>
      </c>
      <c r="AJ13" s="127">
        <f t="shared" si="1"/>
        <v>1</v>
      </c>
      <c r="AK13" s="127">
        <f t="shared" si="1"/>
        <v>1</v>
      </c>
      <c r="AL13" s="127">
        <f t="shared" si="1"/>
        <v>1</v>
      </c>
      <c r="AM13" s="127">
        <f t="shared" si="1"/>
        <v>1</v>
      </c>
      <c r="AN13" s="127">
        <f t="shared" si="1"/>
        <v>1</v>
      </c>
      <c r="AO13" s="127">
        <f t="shared" si="1"/>
        <v>1</v>
      </c>
      <c r="AP13" s="127">
        <f t="shared" si="1"/>
        <v>3</v>
      </c>
    </row>
    <row r="14" spans="1:42" ht="15" customHeight="1" x14ac:dyDescent="0.15">
      <c r="A14" s="37"/>
      <c r="B14" s="41">
        <v>6</v>
      </c>
      <c r="C14" s="139"/>
      <c r="D14" s="139"/>
      <c r="E14" s="139"/>
      <c r="F14" s="139"/>
      <c r="G14" s="139"/>
      <c r="H14" s="168" t="s">
        <v>535</v>
      </c>
      <c r="I14" s="141"/>
      <c r="J14" s="142"/>
      <c r="K14" s="37"/>
      <c r="L14" s="37"/>
      <c r="N14" s="121">
        <v>21</v>
      </c>
      <c r="O14" s="121">
        <v>22</v>
      </c>
      <c r="P14" s="121">
        <v>23</v>
      </c>
      <c r="Q14" s="121">
        <v>24</v>
      </c>
      <c r="R14" s="121">
        <v>25</v>
      </c>
      <c r="S14" s="121">
        <v>26</v>
      </c>
      <c r="T14" s="121">
        <v>27</v>
      </c>
      <c r="U14" s="121">
        <v>28</v>
      </c>
      <c r="V14" s="121">
        <v>29</v>
      </c>
      <c r="W14" s="121">
        <v>30</v>
      </c>
      <c r="Y14" s="98" t="str" cm="1">
        <f t="array" aca="1" ref="Y14" ca="1">IFERROR(VLOOKUP(INDIRECT("E14"),'18'!$A$4:$B$60,2,0),"")</f>
        <v/>
      </c>
      <c r="Z14" s="98" t="str" cm="1">
        <f t="array" aca="1" ref="Z14" ca="1">IFERROR(VLOOKUP(INDIRECT("F14"),'18'!$A$4:$B$60,2,0),"")</f>
        <v/>
      </c>
      <c r="AA14" s="98" t="str" cm="1">
        <f t="array" aca="1" ref="AA14" ca="1">IFERROR(VLOOKUP(INDIRECT("G14"),'18'!$A$4:$B$60,2,0),"")</f>
        <v/>
      </c>
      <c r="AD14" s="99"/>
      <c r="AE14" s="99"/>
      <c r="AF14" s="99"/>
      <c r="AG14" s="99"/>
      <c r="AH14" s="99"/>
      <c r="AI14" s="99"/>
      <c r="AJ14" s="99"/>
      <c r="AK14" s="99"/>
      <c r="AL14" s="99"/>
      <c r="AM14" s="99"/>
      <c r="AN14" s="99"/>
      <c r="AO14" s="99"/>
      <c r="AP14" s="99"/>
    </row>
    <row r="15" spans="1:42" ht="15" customHeight="1" x14ac:dyDescent="0.15">
      <c r="A15" s="37"/>
      <c r="B15" s="41">
        <v>7</v>
      </c>
      <c r="C15" s="139"/>
      <c r="D15" s="139"/>
      <c r="E15" s="139"/>
      <c r="F15" s="139"/>
      <c r="G15" s="139"/>
      <c r="H15" s="168" t="s">
        <v>535</v>
      </c>
      <c r="I15" s="141"/>
      <c r="J15" s="142"/>
      <c r="K15" s="37"/>
      <c r="L15" s="37"/>
      <c r="N15" s="121">
        <v>31</v>
      </c>
      <c r="O15" s="121">
        <v>32</v>
      </c>
      <c r="P15" s="121">
        <v>33</v>
      </c>
      <c r="Q15" s="121">
        <v>34</v>
      </c>
      <c r="R15" s="121">
        <v>35</v>
      </c>
      <c r="S15" s="121">
        <v>36</v>
      </c>
      <c r="T15" s="121">
        <v>37</v>
      </c>
      <c r="U15" s="121">
        <v>38</v>
      </c>
      <c r="V15" s="121">
        <v>39</v>
      </c>
      <c r="W15" s="121">
        <v>40</v>
      </c>
      <c r="Y15" s="98" t="str" cm="1">
        <f t="array" aca="1" ref="Y15" ca="1">IFERROR(VLOOKUP(INDIRECT("E15"),'18'!$A$4:$B$60,2,0),"")</f>
        <v/>
      </c>
      <c r="Z15" s="98" t="str" cm="1">
        <f t="array" aca="1" ref="Z15" ca="1">IFERROR(VLOOKUP(INDIRECT("F15"),'18'!$A$4:$B$60,2,0),"")</f>
        <v/>
      </c>
      <c r="AA15" s="98" t="str" cm="1">
        <f t="array" aca="1" ref="AA15" ca="1">IFERROR(VLOOKUP(INDIRECT("G15"),'18'!$A$4:$B$60,2,0),"")</f>
        <v/>
      </c>
      <c r="AD15" s="126">
        <v>27</v>
      </c>
      <c r="AE15" s="126">
        <v>28</v>
      </c>
      <c r="AF15" s="126">
        <v>29</v>
      </c>
      <c r="AG15" s="126">
        <v>30</v>
      </c>
      <c r="AH15" s="126">
        <v>31</v>
      </c>
      <c r="AI15" s="126">
        <v>32</v>
      </c>
      <c r="AJ15" s="126">
        <v>33</v>
      </c>
      <c r="AK15" s="126">
        <v>34</v>
      </c>
      <c r="AL15" s="126">
        <v>35</v>
      </c>
      <c r="AM15" s="126">
        <v>36</v>
      </c>
      <c r="AN15" s="126">
        <v>37</v>
      </c>
      <c r="AO15" s="126">
        <v>38</v>
      </c>
      <c r="AP15" s="126">
        <v>39</v>
      </c>
    </row>
    <row r="16" spans="1:42" ht="15" customHeight="1" x14ac:dyDescent="0.15">
      <c r="A16" s="37"/>
      <c r="B16" s="41">
        <v>8</v>
      </c>
      <c r="C16" s="139">
        <v>5</v>
      </c>
      <c r="D16" s="139"/>
      <c r="E16" s="139">
        <v>26</v>
      </c>
      <c r="F16" s="139"/>
      <c r="G16" s="139"/>
      <c r="H16" s="168" t="s">
        <v>536</v>
      </c>
      <c r="I16" s="141" t="s">
        <v>308</v>
      </c>
      <c r="J16" s="142"/>
      <c r="K16" s="37"/>
      <c r="L16" s="37"/>
      <c r="N16" s="121">
        <v>41</v>
      </c>
      <c r="O16" s="121">
        <v>42</v>
      </c>
      <c r="P16" s="121">
        <v>43</v>
      </c>
      <c r="Q16" s="121">
        <v>44</v>
      </c>
      <c r="R16" s="121">
        <v>45</v>
      </c>
      <c r="S16" s="121">
        <v>46</v>
      </c>
      <c r="T16" s="121">
        <v>47</v>
      </c>
      <c r="U16" s="121">
        <v>48</v>
      </c>
      <c r="V16" s="121">
        <v>49</v>
      </c>
      <c r="W16" s="121">
        <v>50</v>
      </c>
      <c r="Y16" s="98" t="str" cm="1">
        <f t="array" aca="1" ref="Y16" ca="1">IFERROR(VLOOKUP(INDIRECT("E16"),'18'!$A$4:$B$60,2,0),"")</f>
        <v>児童生徒理解</v>
      </c>
      <c r="Z16" s="98" t="str" cm="1">
        <f t="array" aca="1" ref="Z16" ca="1">IFERROR(VLOOKUP(INDIRECT("F16"),'18'!$A$4:$B$60,2,0),"")</f>
        <v/>
      </c>
      <c r="AA16" s="98" t="str" cm="1">
        <f t="array" aca="1" ref="AA16" ca="1">IFERROR(VLOOKUP(INDIRECT("G16"),'18'!$A$4:$B$60,2,0),"")</f>
        <v/>
      </c>
      <c r="AD16" s="127">
        <f>COUNTIF($E$9:$G$60,AD15)</f>
        <v>1</v>
      </c>
      <c r="AE16" s="127">
        <f t="shared" ref="AE16:AP16" si="2">COUNTIF($E$9:$G$60,AE15)</f>
        <v>0</v>
      </c>
      <c r="AF16" s="127">
        <f t="shared" si="2"/>
        <v>1</v>
      </c>
      <c r="AG16" s="127">
        <f t="shared" si="2"/>
        <v>1</v>
      </c>
      <c r="AH16" s="127">
        <f t="shared" si="2"/>
        <v>1</v>
      </c>
      <c r="AI16" s="127">
        <f t="shared" si="2"/>
        <v>1</v>
      </c>
      <c r="AJ16" s="127">
        <f t="shared" si="2"/>
        <v>1</v>
      </c>
      <c r="AK16" s="127">
        <f t="shared" si="2"/>
        <v>1</v>
      </c>
      <c r="AL16" s="127">
        <f t="shared" si="2"/>
        <v>2</v>
      </c>
      <c r="AM16" s="127">
        <f t="shared" si="2"/>
        <v>1</v>
      </c>
      <c r="AN16" s="127">
        <f t="shared" si="2"/>
        <v>1</v>
      </c>
      <c r="AO16" s="127">
        <f t="shared" si="2"/>
        <v>1</v>
      </c>
      <c r="AP16" s="127">
        <f t="shared" si="2"/>
        <v>1</v>
      </c>
    </row>
    <row r="17" spans="1:42" ht="15" customHeight="1" x14ac:dyDescent="0.15">
      <c r="A17" s="37"/>
      <c r="B17" s="41">
        <v>9</v>
      </c>
      <c r="C17" s="139"/>
      <c r="D17" s="139"/>
      <c r="E17" s="139">
        <v>26</v>
      </c>
      <c r="F17" s="139"/>
      <c r="G17" s="139"/>
      <c r="H17" s="168" t="s">
        <v>536</v>
      </c>
      <c r="I17" s="141" t="s">
        <v>308</v>
      </c>
      <c r="J17" s="142"/>
      <c r="K17" s="37"/>
      <c r="L17" s="37"/>
      <c r="N17" s="121">
        <v>51</v>
      </c>
      <c r="O17" s="121">
        <v>52</v>
      </c>
      <c r="P17" s="122"/>
      <c r="Q17" s="122"/>
      <c r="R17" s="122"/>
      <c r="S17" s="122"/>
      <c r="T17" s="122"/>
      <c r="U17" s="122"/>
      <c r="V17" s="122"/>
      <c r="W17" s="122"/>
      <c r="Y17" s="98" t="str" cm="1">
        <f t="array" aca="1" ref="Y17" ca="1">IFERROR(VLOOKUP(INDIRECT("E17"),'18'!$A$4:$B$60,2,0),"")</f>
        <v>児童生徒理解</v>
      </c>
      <c r="Z17" s="98" t="str" cm="1">
        <f t="array" aca="1" ref="Z17" ca="1">IFERROR(VLOOKUP(INDIRECT("F17"),'18'!$A$4:$B$60,2,0),"")</f>
        <v/>
      </c>
      <c r="AA17" s="98" t="str" cm="1">
        <f t="array" aca="1" ref="AA17" ca="1">IFERROR(VLOOKUP(INDIRECT("G17"),'18'!$A$4:$B$60,2,0),"")</f>
        <v/>
      </c>
      <c r="AD17" s="99"/>
      <c r="AE17" s="99"/>
      <c r="AF17" s="99"/>
      <c r="AG17" s="99"/>
      <c r="AH17" s="99"/>
      <c r="AI17" s="99"/>
      <c r="AJ17" s="99"/>
      <c r="AK17" s="99"/>
      <c r="AL17" s="99"/>
      <c r="AM17" s="99"/>
      <c r="AN17" s="99"/>
      <c r="AO17" s="99"/>
      <c r="AP17" s="99"/>
    </row>
    <row r="18" spans="1:42" ht="15" customHeight="1" x14ac:dyDescent="0.15">
      <c r="A18" s="37"/>
      <c r="B18" s="41">
        <v>10</v>
      </c>
      <c r="C18" s="139"/>
      <c r="D18" s="139"/>
      <c r="E18" s="139"/>
      <c r="F18" s="139"/>
      <c r="G18" s="139"/>
      <c r="H18" s="168" t="s">
        <v>535</v>
      </c>
      <c r="I18" s="141"/>
      <c r="J18" s="142"/>
      <c r="K18" s="37"/>
      <c r="L18" s="37"/>
      <c r="M18" s="2"/>
      <c r="N18" s="96"/>
      <c r="O18" s="96"/>
      <c r="P18" s="96"/>
      <c r="Q18" s="96"/>
      <c r="R18" s="96"/>
      <c r="S18" s="96"/>
      <c r="T18" s="96"/>
      <c r="U18" s="96"/>
      <c r="V18" s="96"/>
      <c r="W18" s="96"/>
      <c r="Y18" s="98" t="str" cm="1">
        <f t="array" aca="1" ref="Y18" ca="1">IFERROR(VLOOKUP(INDIRECT("E18"),'18'!$A$4:$B$60,2,0),"")</f>
        <v/>
      </c>
      <c r="Z18" s="98" t="str" cm="1">
        <f t="array" aca="1" ref="Z18" ca="1">IFERROR(VLOOKUP(INDIRECT("F18"),'18'!$A$4:$B$60,2,0),"")</f>
        <v/>
      </c>
      <c r="AA18" s="98" t="str" cm="1">
        <f t="array" aca="1" ref="AA18" ca="1">IFERROR(VLOOKUP(INDIRECT("G18"),'18'!$A$4:$B$60,2,0),"")</f>
        <v/>
      </c>
      <c r="AD18" s="126">
        <v>40</v>
      </c>
      <c r="AE18" s="126">
        <v>41</v>
      </c>
      <c r="AF18" s="126">
        <v>42</v>
      </c>
      <c r="AG18" s="126">
        <v>43</v>
      </c>
      <c r="AH18" s="126">
        <v>44</v>
      </c>
      <c r="AI18" s="126">
        <v>45</v>
      </c>
      <c r="AJ18" s="126">
        <v>46</v>
      </c>
      <c r="AK18" s="126">
        <v>47</v>
      </c>
      <c r="AL18" s="126">
        <v>48</v>
      </c>
      <c r="AM18" s="126">
        <v>49</v>
      </c>
      <c r="AN18" s="126">
        <v>50</v>
      </c>
      <c r="AO18" s="126">
        <v>51</v>
      </c>
      <c r="AP18" s="126">
        <v>52</v>
      </c>
    </row>
    <row r="19" spans="1:42" ht="15" customHeight="1" x14ac:dyDescent="0.15">
      <c r="A19" s="37"/>
      <c r="B19" s="41">
        <v>11</v>
      </c>
      <c r="C19" s="139"/>
      <c r="D19" s="139"/>
      <c r="E19" s="139"/>
      <c r="F19" s="139"/>
      <c r="G19" s="139"/>
      <c r="H19" s="168" t="s">
        <v>535</v>
      </c>
      <c r="I19" s="141"/>
      <c r="J19" s="142"/>
      <c r="K19" s="37"/>
      <c r="L19" s="37"/>
      <c r="M19" s="2"/>
      <c r="N19" s="104"/>
      <c r="O19" s="106" t="s">
        <v>448</v>
      </c>
      <c r="P19" s="105"/>
      <c r="Q19" s="105"/>
      <c r="R19" s="105"/>
      <c r="S19" s="105"/>
      <c r="T19" s="105"/>
      <c r="U19" s="105"/>
      <c r="V19" s="105"/>
      <c r="W19" s="105"/>
      <c r="Y19" s="98" t="str" cm="1">
        <f t="array" aca="1" ref="Y19" ca="1">IFERROR(VLOOKUP(INDIRECT("E19"),'18'!$A$4:$B$60,2,0),"")</f>
        <v/>
      </c>
      <c r="Z19" s="98" t="str" cm="1">
        <f t="array" aca="1" ref="Z19" ca="1">IFERROR(VLOOKUP(INDIRECT("F19"),'18'!$A$4:$B$60,2,0),"")</f>
        <v/>
      </c>
      <c r="AA19" s="98" t="str" cm="1">
        <f t="array" aca="1" ref="AA19" ca="1">IFERROR(VLOOKUP(INDIRECT("G19"),'18'!$A$4:$B$60,2,0),"")</f>
        <v/>
      </c>
      <c r="AD19" s="127">
        <f>COUNTIF($E$9:$G$60,AD18)</f>
        <v>1</v>
      </c>
      <c r="AE19" s="127">
        <f t="shared" ref="AE19:AP19" si="3">COUNTIF($E$9:$G$60,AE18)</f>
        <v>0</v>
      </c>
      <c r="AF19" s="127">
        <f t="shared" si="3"/>
        <v>0</v>
      </c>
      <c r="AG19" s="127">
        <f t="shared" si="3"/>
        <v>0</v>
      </c>
      <c r="AH19" s="127">
        <f t="shared" si="3"/>
        <v>0</v>
      </c>
      <c r="AI19" s="127">
        <f t="shared" si="3"/>
        <v>0</v>
      </c>
      <c r="AJ19" s="127">
        <f t="shared" si="3"/>
        <v>0</v>
      </c>
      <c r="AK19" s="127">
        <f t="shared" si="3"/>
        <v>0</v>
      </c>
      <c r="AL19" s="127">
        <f t="shared" si="3"/>
        <v>0</v>
      </c>
      <c r="AM19" s="127">
        <f t="shared" si="3"/>
        <v>0</v>
      </c>
      <c r="AN19" s="127">
        <f t="shared" si="3"/>
        <v>0</v>
      </c>
      <c r="AO19" s="127">
        <f t="shared" si="3"/>
        <v>0</v>
      </c>
      <c r="AP19" s="127">
        <f t="shared" si="3"/>
        <v>0</v>
      </c>
    </row>
    <row r="20" spans="1:42" ht="15" customHeight="1" x14ac:dyDescent="0.15">
      <c r="A20" s="37"/>
      <c r="B20" s="41">
        <v>12</v>
      </c>
      <c r="C20" s="139"/>
      <c r="D20" s="139"/>
      <c r="E20" s="139"/>
      <c r="F20" s="139"/>
      <c r="G20" s="139"/>
      <c r="H20" s="168" t="s">
        <v>535</v>
      </c>
      <c r="I20" s="141"/>
      <c r="J20" s="142"/>
      <c r="K20" s="37"/>
      <c r="L20" s="37"/>
      <c r="N20" s="103"/>
      <c r="O20" s="99"/>
      <c r="P20" s="99"/>
      <c r="Q20" s="99"/>
      <c r="R20" s="99"/>
      <c r="S20" s="99"/>
      <c r="T20" s="99"/>
      <c r="U20" s="99"/>
      <c r="V20" s="99"/>
      <c r="W20" s="99"/>
      <c r="Y20" s="98" t="str" cm="1">
        <f t="array" aca="1" ref="Y20" ca="1">IFERROR(VLOOKUP(INDIRECT("E20"),'18'!$A$4:$B$60,2,0),"")</f>
        <v/>
      </c>
      <c r="Z20" s="98" t="str" cm="1">
        <f t="array" aca="1" ref="Z20" ca="1">IFERROR(VLOOKUP(INDIRECT("F20"),'18'!$A$4:$B$60,2,0),"")</f>
        <v/>
      </c>
      <c r="AA20" s="98" t="str" cm="1">
        <f t="array" aca="1" ref="AA20" ca="1">IFERROR(VLOOKUP(INDIRECT("G20"),'18'!$A$4:$B$60,2,0),"")</f>
        <v/>
      </c>
    </row>
    <row r="21" spans="1:42" ht="15" customHeight="1" x14ac:dyDescent="0.15">
      <c r="A21" s="37"/>
      <c r="B21" s="41">
        <v>13</v>
      </c>
      <c r="C21" s="139"/>
      <c r="D21" s="139"/>
      <c r="E21" s="139"/>
      <c r="F21" s="139"/>
      <c r="G21" s="139"/>
      <c r="H21" s="168" t="s">
        <v>535</v>
      </c>
      <c r="I21" s="141"/>
      <c r="J21" s="142"/>
      <c r="K21" s="37"/>
      <c r="L21" s="37"/>
      <c r="N21" s="93" t="s">
        <v>450</v>
      </c>
      <c r="Y21" s="98" t="str" cm="1">
        <f t="array" aca="1" ref="Y21" ca="1">IFERROR(VLOOKUP(INDIRECT("E21"),'18'!$A$4:$B$60,2,0),"")</f>
        <v/>
      </c>
      <c r="Z21" s="98" t="str" cm="1">
        <f t="array" aca="1" ref="Z21" ca="1">IFERROR(VLOOKUP(INDIRECT("F21"),'18'!$A$4:$B$60,2,0),"")</f>
        <v/>
      </c>
      <c r="AA21" s="98" t="str" cm="1">
        <f t="array" aca="1" ref="AA21" ca="1">IFERROR(VLOOKUP(INDIRECT("G21"),'18'!$A$4:$B$60,2,0),"")</f>
        <v/>
      </c>
      <c r="AD21" t="s">
        <v>454</v>
      </c>
    </row>
    <row r="22" spans="1:42" ht="15" customHeight="1" thickBot="1" x14ac:dyDescent="0.2">
      <c r="A22" s="37"/>
      <c r="B22" s="41">
        <v>14</v>
      </c>
      <c r="C22" s="139">
        <v>8</v>
      </c>
      <c r="D22" s="139">
        <v>19</v>
      </c>
      <c r="E22" s="139">
        <v>15</v>
      </c>
      <c r="F22" s="139"/>
      <c r="G22" s="139"/>
      <c r="H22" s="168" t="s">
        <v>537</v>
      </c>
      <c r="I22" s="141"/>
      <c r="J22" s="142" t="s">
        <v>456</v>
      </c>
      <c r="K22" s="37"/>
      <c r="L22" s="37"/>
      <c r="N22" s="1"/>
      <c r="Y22" s="98" t="str" cm="1">
        <f t="array" aca="1" ref="Y22" ca="1">IFERROR(VLOOKUP(INDIRECT("E22"),'18'!$A$4:$B$60,2,0),"")</f>
        <v>人権教育</v>
      </c>
      <c r="Z22" s="98" t="str" cm="1">
        <f t="array" aca="1" ref="Z22" ca="1">IFERROR(VLOOKUP(INDIRECT("F22"),'18'!$A$4:$B$60,2,0),"")</f>
        <v/>
      </c>
      <c r="AA22" s="98" t="str" cm="1">
        <f t="array" aca="1" ref="AA22" ca="1">IFERROR(VLOOKUP(INDIRECT("G22"),'18'!$A$4:$B$60,2,0),"")</f>
        <v/>
      </c>
    </row>
    <row r="23" spans="1:42" ht="15" customHeight="1" thickBot="1" x14ac:dyDescent="0.2">
      <c r="A23" s="37"/>
      <c r="B23" s="41">
        <v>15</v>
      </c>
      <c r="C23" s="139"/>
      <c r="D23" s="139"/>
      <c r="E23" s="139"/>
      <c r="F23" s="139"/>
      <c r="G23" s="139"/>
      <c r="H23" s="168" t="s">
        <v>535</v>
      </c>
      <c r="I23" s="141"/>
      <c r="J23" s="142"/>
      <c r="K23" s="37"/>
      <c r="L23" s="37"/>
      <c r="N23" s="1"/>
      <c r="Q23" s="212" cm="1">
        <f t="array" ref="Q23">SUMPRODUCT(--((ISNUMBER(E9:E60)+ISNUMBER(F9:F60)+ISNUMBER(G9:G60))&gt;0))</f>
        <v>36</v>
      </c>
      <c r="R23" s="213"/>
      <c r="S23" s="214"/>
      <c r="T23" s="99" t="s">
        <v>446</v>
      </c>
      <c r="Y23" s="98" t="str" cm="1">
        <f t="array" aca="1" ref="Y23" ca="1">IFERROR(VLOOKUP(INDIRECT("E23"),'18'!$A$4:$B$60,2,0),"")</f>
        <v/>
      </c>
      <c r="Z23" s="98" t="str" cm="1">
        <f t="array" aca="1" ref="Z23" ca="1">IFERROR(VLOOKUP(INDIRECT("F23"),'18'!$A$4:$B$60,2,0),"")</f>
        <v/>
      </c>
      <c r="AA23" s="98" t="str" cm="1">
        <f t="array" aca="1" ref="AA23" ca="1">IFERROR(VLOOKUP(INDIRECT("G23"),'18'!$A$4:$B$60,2,0),"")</f>
        <v/>
      </c>
      <c r="AD23" s="212" cm="1">
        <f t="array" aca="1" ref="AD23" ca="1">INDIRECT("Q10")</f>
        <v>39</v>
      </c>
      <c r="AE23" s="214"/>
      <c r="AF23" s="222" t="s">
        <v>453</v>
      </c>
      <c r="AG23" s="174"/>
    </row>
    <row r="24" spans="1:42" ht="15" customHeight="1" x14ac:dyDescent="0.15">
      <c r="A24" s="37"/>
      <c r="B24" s="41">
        <v>16</v>
      </c>
      <c r="C24" s="139"/>
      <c r="D24" s="139"/>
      <c r="E24" s="139"/>
      <c r="F24" s="139"/>
      <c r="G24" s="139"/>
      <c r="H24" s="168" t="s">
        <v>535</v>
      </c>
      <c r="I24" s="141"/>
      <c r="J24" s="142"/>
      <c r="K24" s="37"/>
      <c r="L24" s="37"/>
      <c r="N24" s="1"/>
      <c r="Y24" s="98" t="str" cm="1">
        <f t="array" aca="1" ref="Y24" ca="1">IFERROR(VLOOKUP(INDIRECT("E24"),'18'!$A$4:$B$60,2,0),"")</f>
        <v/>
      </c>
      <c r="Z24" s="98" t="str" cm="1">
        <f t="array" aca="1" ref="Z24" ca="1">IFERROR(VLOOKUP(INDIRECT("F24"),'18'!$A$4:$B$60,2,0),"")</f>
        <v/>
      </c>
      <c r="AA24" s="98" t="str" cm="1">
        <f t="array" aca="1" ref="AA24" ca="1">IFERROR(VLOOKUP(INDIRECT("G24"),'18'!$A$4:$B$60,2,0),"")</f>
        <v/>
      </c>
    </row>
    <row r="25" spans="1:42" ht="15" customHeight="1" x14ac:dyDescent="0.15">
      <c r="A25" s="37"/>
      <c r="B25" s="41">
        <v>17</v>
      </c>
      <c r="C25" s="139"/>
      <c r="D25" s="139"/>
      <c r="E25" s="139"/>
      <c r="F25" s="139"/>
      <c r="G25" s="139"/>
      <c r="H25" s="168" t="s">
        <v>535</v>
      </c>
      <c r="I25" s="141"/>
      <c r="J25" s="142"/>
      <c r="K25" s="37"/>
      <c r="L25" s="37"/>
      <c r="N25" s="223" t="s">
        <v>449</v>
      </c>
      <c r="O25" s="223"/>
      <c r="P25" s="223"/>
      <c r="Q25" s="223"/>
      <c r="R25" s="223"/>
      <c r="S25" s="223"/>
      <c r="T25" s="223"/>
      <c r="U25" s="223"/>
      <c r="V25" s="223"/>
      <c r="W25" s="223"/>
      <c r="X25" s="108"/>
      <c r="Y25" s="98" t="str" cm="1">
        <f t="array" aca="1" ref="Y25" ca="1">IFERROR(VLOOKUP(INDIRECT("E25"),'18'!$A$4:$B$60,2,0),"")</f>
        <v/>
      </c>
      <c r="Z25" s="98" t="str" cm="1">
        <f t="array" aca="1" ref="Z25" ca="1">IFERROR(VLOOKUP(INDIRECT("F25"),'18'!$A$4:$B$60,2,0),"")</f>
        <v/>
      </c>
      <c r="AA25" s="98" t="str" cm="1">
        <f t="array" aca="1" ref="AA25" ca="1">IFERROR(VLOOKUP(INDIRECT("G25"),'18'!$A$4:$B$60,2,0),"")</f>
        <v/>
      </c>
      <c r="AD25" t="s">
        <v>452</v>
      </c>
    </row>
    <row r="26" spans="1:42" ht="15" customHeight="1" thickBot="1" x14ac:dyDescent="0.2">
      <c r="A26" s="37"/>
      <c r="B26" s="41">
        <v>18</v>
      </c>
      <c r="C26" s="139"/>
      <c r="D26" s="139"/>
      <c r="E26" s="139"/>
      <c r="F26" s="139"/>
      <c r="G26" s="139"/>
      <c r="H26" s="168" t="s">
        <v>535</v>
      </c>
      <c r="I26" s="141"/>
      <c r="J26" s="142"/>
      <c r="K26" s="37"/>
      <c r="L26" s="37"/>
      <c r="N26" s="223"/>
      <c r="O26" s="223"/>
      <c r="P26" s="223"/>
      <c r="Q26" s="223"/>
      <c r="R26" s="223"/>
      <c r="S26" s="223"/>
      <c r="T26" s="223"/>
      <c r="U26" s="223"/>
      <c r="V26" s="223"/>
      <c r="W26" s="223"/>
      <c r="X26" s="108"/>
      <c r="Y26" s="98" t="str" cm="1">
        <f t="array" aca="1" ref="Y26" ca="1">IFERROR(VLOOKUP(INDIRECT("E26"),'18'!$A$4:$B$60,2,0),"")</f>
        <v/>
      </c>
      <c r="Z26" s="98" t="str" cm="1">
        <f t="array" aca="1" ref="Z26" ca="1">IFERROR(VLOOKUP(INDIRECT("F26"),'18'!$A$4:$B$60,2,0),"")</f>
        <v/>
      </c>
      <c r="AA26" s="98" t="str" cm="1">
        <f t="array" aca="1" ref="AA26" ca="1">IFERROR(VLOOKUP(INDIRECT("G26"),'18'!$A$4:$B$60,2,0),"")</f>
        <v/>
      </c>
    </row>
    <row r="27" spans="1:42" ht="15" customHeight="1" thickBot="1" x14ac:dyDescent="0.2">
      <c r="A27" s="37"/>
      <c r="B27" s="41">
        <v>19</v>
      </c>
      <c r="C27" s="139"/>
      <c r="D27" s="139"/>
      <c r="E27" s="139"/>
      <c r="F27" s="139"/>
      <c r="G27" s="139"/>
      <c r="H27" s="168" t="s">
        <v>535</v>
      </c>
      <c r="I27" s="141"/>
      <c r="J27" s="142"/>
      <c r="K27" s="37"/>
      <c r="L27" s="37"/>
      <c r="N27" s="107"/>
      <c r="O27" s="107"/>
      <c r="P27" s="107"/>
      <c r="Q27" s="107"/>
      <c r="R27" s="107"/>
      <c r="S27" s="107"/>
      <c r="T27" s="107"/>
      <c r="U27" s="107"/>
      <c r="V27" s="107"/>
      <c r="W27" s="107"/>
      <c r="X27" s="108"/>
      <c r="Y27" s="98" t="str" cm="1">
        <f t="array" aca="1" ref="Y27" ca="1">IFERROR(VLOOKUP(INDIRECT("E27"),'18'!$A$4:$B$60,2,0),"")</f>
        <v/>
      </c>
      <c r="Z27" s="98" t="str" cm="1">
        <f t="array" aca="1" ref="Z27" ca="1">IFERROR(VLOOKUP(INDIRECT("F27"),'18'!$A$4:$B$60,2,0),"")</f>
        <v/>
      </c>
      <c r="AA27" s="98" t="str" cm="1">
        <f t="array" aca="1" ref="AA27" ca="1">IFERROR(VLOOKUP(INDIRECT("G27"),'18'!$A$4:$B$60,2,0),"")</f>
        <v/>
      </c>
      <c r="AD27" s="212" cm="1">
        <f t="array" aca="1" ref="AD27" ca="1">INDIRECT("Q23")</f>
        <v>36</v>
      </c>
      <c r="AE27" s="214"/>
      <c r="AF27" s="99" t="s">
        <v>446</v>
      </c>
    </row>
    <row r="28" spans="1:42" ht="15" customHeight="1" x14ac:dyDescent="0.15">
      <c r="A28" s="37"/>
      <c r="B28" s="41">
        <v>20</v>
      </c>
      <c r="C28" s="139"/>
      <c r="D28" s="139"/>
      <c r="E28" s="139">
        <v>35</v>
      </c>
      <c r="F28" s="139"/>
      <c r="G28" s="139"/>
      <c r="H28" s="168" t="s">
        <v>538</v>
      </c>
      <c r="I28" s="141"/>
      <c r="J28" s="142"/>
      <c r="K28" s="37"/>
      <c r="L28" s="37"/>
      <c r="Y28" s="98" t="str" cm="1">
        <f t="array" aca="1" ref="Y28" ca="1">IFERROR(VLOOKUP(INDIRECT("E28"),'18'!$A$4:$B$60,2,0),"")</f>
        <v>指導計画の作成(1)‐指導計画の作成‐</v>
      </c>
      <c r="Z28" s="98" t="str" cm="1">
        <f t="array" aca="1" ref="Z28" ca="1">IFERROR(VLOOKUP(INDIRECT("F28"),'18'!$A$4:$B$60,2,0),"")</f>
        <v/>
      </c>
      <c r="AA28" s="98" t="str" cm="1">
        <f t="array" aca="1" ref="AA28" ca="1">IFERROR(VLOOKUP(INDIRECT("G28"),'18'!$A$4:$B$60,2,0),"")</f>
        <v/>
      </c>
    </row>
    <row r="29" spans="1:42" ht="15" customHeight="1" x14ac:dyDescent="0.15">
      <c r="A29" s="37"/>
      <c r="B29" s="41">
        <v>21</v>
      </c>
      <c r="C29" s="139"/>
      <c r="D29" s="139"/>
      <c r="E29" s="139"/>
      <c r="F29" s="139"/>
      <c r="G29" s="139"/>
      <c r="H29" s="168" t="s">
        <v>535</v>
      </c>
      <c r="I29" s="141"/>
      <c r="J29" s="142"/>
      <c r="K29" s="37"/>
      <c r="L29" s="37"/>
      <c r="Y29" s="98" t="str" cm="1">
        <f t="array" aca="1" ref="Y29" ca="1">IFERROR(VLOOKUP(INDIRECT("E29"),'18'!$A$4:$B$60,2,0),"")</f>
        <v/>
      </c>
      <c r="Z29" s="98" t="str" cm="1">
        <f t="array" aca="1" ref="Z29" ca="1">IFERROR(VLOOKUP(INDIRECT("F29"),'18'!$A$4:$B$60,2,0),"")</f>
        <v/>
      </c>
      <c r="AA29" s="98" t="str" cm="1">
        <f t="array" aca="1" ref="AA29" ca="1">IFERROR(VLOOKUP(INDIRECT("G29"),'18'!$A$4:$B$60,2,0),"")</f>
        <v/>
      </c>
    </row>
    <row r="30" spans="1:42" ht="15" customHeight="1" x14ac:dyDescent="0.15">
      <c r="A30" s="37"/>
      <c r="B30" s="41">
        <v>22</v>
      </c>
      <c r="C30" s="139"/>
      <c r="D30" s="139"/>
      <c r="E30" s="139"/>
      <c r="F30" s="139"/>
      <c r="G30" s="139"/>
      <c r="H30" s="168" t="s">
        <v>535</v>
      </c>
      <c r="I30" s="141"/>
      <c r="J30" s="142"/>
      <c r="K30" s="37"/>
      <c r="L30" s="37"/>
      <c r="Y30" s="98" t="str" cm="1">
        <f t="array" aca="1" ref="Y30" ca="1">IFERROR(VLOOKUP(INDIRECT("E30"),'18'!$A$4:$B$60,2,0),"")</f>
        <v/>
      </c>
      <c r="Z30" s="98" t="str" cm="1">
        <f t="array" aca="1" ref="Z30" ca="1">IFERROR(VLOOKUP(INDIRECT("F30"),'18'!$A$4:$B$60,2,0),"")</f>
        <v/>
      </c>
      <c r="AA30" s="98" t="str" cm="1">
        <f t="array" aca="1" ref="AA30" ca="1">IFERROR(VLOOKUP(INDIRECT("G30"),'18'!$A$4:$B$60,2,0),"")</f>
        <v/>
      </c>
    </row>
    <row r="31" spans="1:42" ht="15" customHeight="1" x14ac:dyDescent="0.15">
      <c r="A31" s="37"/>
      <c r="B31" s="41">
        <v>23</v>
      </c>
      <c r="C31" s="139"/>
      <c r="D31" s="139"/>
      <c r="E31" s="139"/>
      <c r="F31" s="139"/>
      <c r="G31" s="139"/>
      <c r="H31" s="168" t="s">
        <v>535</v>
      </c>
      <c r="I31" s="141"/>
      <c r="J31" s="142"/>
      <c r="K31" s="37"/>
      <c r="L31" s="37"/>
      <c r="Y31" s="98" t="str" cm="1">
        <f t="array" aca="1" ref="Y31" ca="1">IFERROR(VLOOKUP(INDIRECT("E31"),'18'!$A$4:$B$60,2,0),"")</f>
        <v/>
      </c>
      <c r="Z31" s="98" t="str" cm="1">
        <f t="array" aca="1" ref="Z31" ca="1">IFERROR(VLOOKUP(INDIRECT("F31"),'18'!$A$4:$B$60,2,0),"")</f>
        <v/>
      </c>
      <c r="AA31" s="98" t="str" cm="1">
        <f t="array" aca="1" ref="AA31" ca="1">IFERROR(VLOOKUP(INDIRECT("G31"),'18'!$A$4:$B$60,2,0),"")</f>
        <v/>
      </c>
    </row>
    <row r="32" spans="1:42" ht="15" customHeight="1" x14ac:dyDescent="0.15">
      <c r="A32" s="37"/>
      <c r="B32" s="41">
        <v>24</v>
      </c>
      <c r="C32" s="139"/>
      <c r="D32" s="139"/>
      <c r="E32" s="139">
        <v>7</v>
      </c>
      <c r="F32" s="139"/>
      <c r="G32" s="139"/>
      <c r="H32" s="168" t="s">
        <v>539</v>
      </c>
      <c r="I32" s="141"/>
      <c r="J32" s="142"/>
      <c r="K32" s="37"/>
      <c r="L32" s="37"/>
      <c r="Y32" s="98" t="str" cm="1">
        <f t="array" aca="1" ref="Y32" ca="1">IFERROR(VLOOKUP(INDIRECT("E32"),'18'!$A$4:$B$60,2,0),"")</f>
        <v>学校段階等間の接続</v>
      </c>
      <c r="Z32" s="98" t="str" cm="1">
        <f t="array" aca="1" ref="Z32" ca="1">IFERROR(VLOOKUP(INDIRECT("F32"),'18'!$A$4:$B$60,2,0),"")</f>
        <v/>
      </c>
      <c r="AA32" s="98" t="str" cm="1">
        <f t="array" aca="1" ref="AA32" ca="1">IFERROR(VLOOKUP(INDIRECT("G32"),'18'!$A$4:$B$60,2,0),"")</f>
        <v/>
      </c>
    </row>
    <row r="33" spans="1:27" ht="15" customHeight="1" x14ac:dyDescent="0.15">
      <c r="A33" s="37"/>
      <c r="B33" s="41">
        <v>25</v>
      </c>
      <c r="C33" s="139"/>
      <c r="D33" s="139"/>
      <c r="E33" s="139">
        <v>8</v>
      </c>
      <c r="F33" s="139"/>
      <c r="G33" s="139"/>
      <c r="H33" s="168" t="s">
        <v>540</v>
      </c>
      <c r="I33" s="141"/>
      <c r="J33" s="142"/>
      <c r="K33" s="37"/>
      <c r="L33" s="37"/>
      <c r="Y33" s="98" t="str" cm="1">
        <f t="array" aca="1" ref="Y33" ca="1">IFERROR(VLOOKUP(INDIRECT("E33"),'18'!$A$4:$B$60,2,0),"")</f>
        <v>様々な文書の取扱い</v>
      </c>
      <c r="Z33" s="98" t="str" cm="1">
        <f t="array" aca="1" ref="Z33" ca="1">IFERROR(VLOOKUP(INDIRECT("F33"),'18'!$A$4:$B$60,2,0),"")</f>
        <v/>
      </c>
      <c r="AA33" s="98" t="str" cm="1">
        <f t="array" aca="1" ref="AA33" ca="1">IFERROR(VLOOKUP(INDIRECT("G33"),'18'!$A$4:$B$60,2,0),"")</f>
        <v/>
      </c>
    </row>
    <row r="34" spans="1:27" ht="15" customHeight="1" x14ac:dyDescent="0.15">
      <c r="A34" s="37"/>
      <c r="B34" s="41">
        <v>26</v>
      </c>
      <c r="C34" s="139"/>
      <c r="D34" s="139"/>
      <c r="E34" s="139">
        <v>9</v>
      </c>
      <c r="F34" s="139"/>
      <c r="G34" s="139"/>
      <c r="H34" s="168" t="s">
        <v>541</v>
      </c>
      <c r="I34" s="141"/>
      <c r="J34" s="142"/>
      <c r="K34" s="37"/>
      <c r="L34" s="37"/>
      <c r="Y34" s="98" t="str" cm="1">
        <f t="array" aca="1" ref="Y34" ca="1">IFERROR(VLOOKUP(INDIRECT("E34"),'18'!$A$4:$B$60,2,0),"")</f>
        <v>育成を目指す資質・能力</v>
      </c>
      <c r="Z34" s="98" t="str" cm="1">
        <f t="array" aca="1" ref="Z34" ca="1">IFERROR(VLOOKUP(INDIRECT("F34"),'18'!$A$4:$B$60,2,0),"")</f>
        <v/>
      </c>
      <c r="AA34" s="98" t="str" cm="1">
        <f t="array" aca="1" ref="AA34" ca="1">IFERROR(VLOOKUP(INDIRECT("G34"),'18'!$A$4:$B$60,2,0),"")</f>
        <v/>
      </c>
    </row>
    <row r="35" spans="1:27" ht="15" customHeight="1" x14ac:dyDescent="0.15">
      <c r="A35" s="37"/>
      <c r="B35" s="41">
        <v>27</v>
      </c>
      <c r="C35" s="139"/>
      <c r="D35" s="139"/>
      <c r="E35" s="139">
        <v>10</v>
      </c>
      <c r="F35" s="139">
        <v>37</v>
      </c>
      <c r="G35" s="139"/>
      <c r="H35" s="168" t="s">
        <v>542</v>
      </c>
      <c r="I35" s="141"/>
      <c r="J35" s="142"/>
      <c r="K35" s="37"/>
      <c r="L35" s="37"/>
      <c r="Y35" s="98" t="str" cm="1">
        <f t="array" aca="1" ref="Y35" ca="1">IFERROR(VLOOKUP(INDIRECT("E35"),'18'!$A$4:$B$60,2,0),"")</f>
        <v>主体的・対話的で深い学びの実現</v>
      </c>
      <c r="Z35" s="98" t="str" cm="1">
        <f t="array" aca="1" ref="Z35" ca="1">IFERROR(VLOOKUP(INDIRECT("F35"),'18'!$A$4:$B$60,2,0),"")</f>
        <v>研究授業(1)‐課題の発見‐</v>
      </c>
      <c r="AA35" s="98" t="str" cm="1">
        <f t="array" aca="1" ref="AA35" ca="1">IFERROR(VLOOKUP(INDIRECT("G35"),'18'!$A$4:$B$60,2,0),"")</f>
        <v/>
      </c>
    </row>
    <row r="36" spans="1:27" ht="15" customHeight="1" x14ac:dyDescent="0.15">
      <c r="A36" s="37"/>
      <c r="B36" s="41">
        <v>28</v>
      </c>
      <c r="C36" s="139"/>
      <c r="D36" s="139"/>
      <c r="E36" s="139">
        <v>11</v>
      </c>
      <c r="F36" s="139">
        <v>38</v>
      </c>
      <c r="G36" s="139"/>
      <c r="H36" s="168" t="s">
        <v>543</v>
      </c>
      <c r="I36" s="141"/>
      <c r="J36" s="142"/>
      <c r="K36" s="37"/>
      <c r="L36" s="37"/>
      <c r="Y36" s="98" t="str" cm="1">
        <f t="array" aca="1" ref="Y36" ca="1">IFERROR(VLOOKUP(INDIRECT("E36"),'18'!$A$4:$B$60,2,0),"")</f>
        <v>言語環境の整備と言語活動の充実</v>
      </c>
      <c r="Z36" s="98" t="str" cm="1">
        <f t="array" aca="1" ref="Z36" ca="1">IFERROR(VLOOKUP(INDIRECT("F36"),'18'!$A$4:$B$60,2,0),"")</f>
        <v>研究授業(2)‐事前・事後研究‐</v>
      </c>
      <c r="AA36" s="98" t="str" cm="1">
        <f t="array" aca="1" ref="AA36" ca="1">IFERROR(VLOOKUP(INDIRECT("G36"),'18'!$A$4:$B$60,2,0),"")</f>
        <v/>
      </c>
    </row>
    <row r="37" spans="1:27" ht="15" customHeight="1" x14ac:dyDescent="0.15">
      <c r="A37" s="37"/>
      <c r="B37" s="41">
        <v>29</v>
      </c>
      <c r="C37" s="139"/>
      <c r="D37" s="139"/>
      <c r="E37" s="139">
        <v>12</v>
      </c>
      <c r="F37" s="139">
        <v>39</v>
      </c>
      <c r="G37" s="139"/>
      <c r="H37" s="168" t="s">
        <v>544</v>
      </c>
      <c r="I37" s="141"/>
      <c r="J37" s="142"/>
      <c r="K37" s="37"/>
      <c r="L37" s="37"/>
      <c r="Y37" s="98" t="str" cm="1">
        <f t="array" aca="1" ref="Y37" ca="1">IFERROR(VLOOKUP(INDIRECT("E37"),'18'!$A$4:$B$60,2,0),"")</f>
        <v>道徳教育</v>
      </c>
      <c r="Z37" s="98" t="str" cm="1">
        <f t="array" aca="1" ref="Z37" ca="1">IFERROR(VLOOKUP(INDIRECT("F37"),'18'!$A$4:$B$60,2,0),"")</f>
        <v>研究授業(3)‐課題の整理‐</v>
      </c>
      <c r="AA37" s="98" t="str" cm="1">
        <f t="array" aca="1" ref="AA37" ca="1">IFERROR(VLOOKUP(INDIRECT("G37"),'18'!$A$4:$B$60,2,0),"")</f>
        <v/>
      </c>
    </row>
    <row r="38" spans="1:27" ht="15" customHeight="1" x14ac:dyDescent="0.15">
      <c r="A38" s="37"/>
      <c r="B38" s="41">
        <v>30</v>
      </c>
      <c r="C38" s="139"/>
      <c r="D38" s="139"/>
      <c r="E38" s="139">
        <v>13</v>
      </c>
      <c r="F38" s="139">
        <v>40</v>
      </c>
      <c r="G38" s="139"/>
      <c r="H38" s="168" t="s">
        <v>545</v>
      </c>
      <c r="I38" s="141"/>
      <c r="J38" s="142"/>
      <c r="K38" s="37"/>
      <c r="L38" s="37"/>
      <c r="Y38" s="98" t="str" cm="1">
        <f t="array" aca="1" ref="Y38" ca="1">IFERROR(VLOOKUP(INDIRECT("E38"),'18'!$A$4:$B$60,2,0),"")</f>
        <v>総合的な学習の時間・総合的な探究の時間</v>
      </c>
      <c r="Z38" s="98" t="str" cm="1">
        <f t="array" aca="1" ref="Z38" ca="1">IFERROR(VLOOKUP(INDIRECT("F38"),'18'!$A$4:$B$60,2,0),"")</f>
        <v>授業参観（教科）(1)‐授業改善に生かす視点‐</v>
      </c>
      <c r="AA38" s="98" t="str" cm="1">
        <f t="array" aca="1" ref="AA38" ca="1">IFERROR(VLOOKUP(INDIRECT("G38"),'18'!$A$4:$B$60,2,0),"")</f>
        <v/>
      </c>
    </row>
    <row r="39" spans="1:27" ht="15" customHeight="1" x14ac:dyDescent="0.15">
      <c r="A39" s="37"/>
      <c r="B39" s="41">
        <v>31</v>
      </c>
      <c r="C39" s="139"/>
      <c r="D39" s="139"/>
      <c r="E39" s="139">
        <v>14</v>
      </c>
      <c r="F39" s="139"/>
      <c r="G39" s="139"/>
      <c r="H39" s="168" t="s">
        <v>546</v>
      </c>
      <c r="I39" s="141"/>
      <c r="J39" s="142"/>
      <c r="K39" s="37"/>
      <c r="L39" s="37"/>
      <c r="Y39" s="98" t="str" cm="1">
        <f t="array" aca="1" ref="Y39" ca="1">IFERROR(VLOOKUP(INDIRECT("E39"),'18'!$A$4:$B$60,2,0),"")</f>
        <v>特別活動</v>
      </c>
      <c r="Z39" s="98" t="str" cm="1">
        <f t="array" aca="1" ref="Z39" ca="1">IFERROR(VLOOKUP(INDIRECT("F39"),'18'!$A$4:$B$60,2,0),"")</f>
        <v/>
      </c>
      <c r="AA39" s="98" t="str" cm="1">
        <f t="array" aca="1" ref="AA39" ca="1">IFERROR(VLOOKUP(INDIRECT("G39"),'18'!$A$4:$B$60,2,0),"")</f>
        <v/>
      </c>
    </row>
    <row r="40" spans="1:27" ht="15" customHeight="1" x14ac:dyDescent="0.15">
      <c r="A40" s="37"/>
      <c r="B40" s="41">
        <v>32</v>
      </c>
      <c r="C40" s="139"/>
      <c r="D40" s="139"/>
      <c r="E40" s="139">
        <v>15</v>
      </c>
      <c r="F40" s="139"/>
      <c r="G40" s="139"/>
      <c r="H40" s="168" t="s">
        <v>537</v>
      </c>
      <c r="I40" s="141"/>
      <c r="J40" s="142"/>
      <c r="K40" s="37"/>
      <c r="L40" s="37"/>
      <c r="Y40" s="98" t="str" cm="1">
        <f t="array" aca="1" ref="Y40" ca="1">IFERROR(VLOOKUP(INDIRECT("E40"),'18'!$A$4:$B$60,2,0),"")</f>
        <v>人権教育</v>
      </c>
      <c r="Z40" s="98" t="str" cm="1">
        <f t="array" aca="1" ref="Z40" ca="1">IFERROR(VLOOKUP(INDIRECT("F40"),'18'!$A$4:$B$60,2,0),"")</f>
        <v/>
      </c>
      <c r="AA40" s="98" t="str" cm="1">
        <f t="array" aca="1" ref="AA40" ca="1">IFERROR(VLOOKUP(INDIRECT("G40"),'18'!$A$4:$B$60,2,0),"")</f>
        <v/>
      </c>
    </row>
    <row r="41" spans="1:27" ht="15" customHeight="1" x14ac:dyDescent="0.15">
      <c r="A41" s="37"/>
      <c r="B41" s="41">
        <v>33</v>
      </c>
      <c r="C41" s="139"/>
      <c r="D41" s="139"/>
      <c r="E41" s="139">
        <v>16</v>
      </c>
      <c r="F41" s="139"/>
      <c r="G41" s="139"/>
      <c r="H41" s="168" t="s">
        <v>547</v>
      </c>
      <c r="I41" s="141"/>
      <c r="J41" s="142"/>
      <c r="K41" s="37"/>
      <c r="L41" s="37"/>
      <c r="Y41" s="98" t="str" cm="1">
        <f t="array" aca="1" ref="Y41" ca="1">IFERROR(VLOOKUP(INDIRECT("E41"),'18'!$A$4:$B$60,2,0),"")</f>
        <v>特別支援教育</v>
      </c>
      <c r="Z41" s="98" t="str" cm="1">
        <f t="array" aca="1" ref="Z41" ca="1">IFERROR(VLOOKUP(INDIRECT("F41"),'18'!$A$4:$B$60,2,0),"")</f>
        <v/>
      </c>
      <c r="AA41" s="98" t="str" cm="1">
        <f t="array" aca="1" ref="AA41" ca="1">IFERROR(VLOOKUP(INDIRECT("G41"),'18'!$A$4:$B$60,2,0),"")</f>
        <v/>
      </c>
    </row>
    <row r="42" spans="1:27" ht="15" customHeight="1" x14ac:dyDescent="0.15">
      <c r="A42" s="37"/>
      <c r="B42" s="41">
        <v>34</v>
      </c>
      <c r="C42" s="139"/>
      <c r="D42" s="139"/>
      <c r="E42" s="139">
        <v>17</v>
      </c>
      <c r="F42" s="139"/>
      <c r="G42" s="139"/>
      <c r="H42" s="168" t="s">
        <v>548</v>
      </c>
      <c r="I42" s="141"/>
      <c r="J42" s="142"/>
      <c r="K42" s="37"/>
      <c r="L42" s="37"/>
      <c r="Y42" s="98" t="str" cm="1">
        <f t="array" aca="1" ref="Y42" ca="1">IFERROR(VLOOKUP(INDIRECT("E42"),'18'!$A$4:$B$60,2,0),"")</f>
        <v>学校保健</v>
      </c>
      <c r="Z42" s="98" t="str" cm="1">
        <f t="array" aca="1" ref="Z42" ca="1">IFERROR(VLOOKUP(INDIRECT("F42"),'18'!$A$4:$B$60,2,0),"")</f>
        <v/>
      </c>
      <c r="AA42" s="98" t="str" cm="1">
        <f t="array" aca="1" ref="AA42" ca="1">IFERROR(VLOOKUP(INDIRECT("G42"),'18'!$A$4:$B$60,2,0),"")</f>
        <v/>
      </c>
    </row>
    <row r="43" spans="1:27" ht="15" customHeight="1" x14ac:dyDescent="0.15">
      <c r="A43" s="37"/>
      <c r="B43" s="41">
        <v>35</v>
      </c>
      <c r="C43" s="139"/>
      <c r="D43" s="139"/>
      <c r="E43" s="139">
        <v>18</v>
      </c>
      <c r="F43" s="139"/>
      <c r="G43" s="139"/>
      <c r="H43" s="168" t="s">
        <v>549</v>
      </c>
      <c r="I43" s="141"/>
      <c r="J43" s="142"/>
      <c r="K43" s="37"/>
      <c r="L43" s="37"/>
      <c r="Y43" s="98" t="str" cm="1">
        <f t="array" aca="1" ref="Y43" ca="1">IFERROR(VLOOKUP(INDIRECT("E43"),'18'!$A$4:$B$60,2,0),"")</f>
        <v>学校安全・危機管理</v>
      </c>
      <c r="Z43" s="98" t="str" cm="1">
        <f t="array" aca="1" ref="Z43" ca="1">IFERROR(VLOOKUP(INDIRECT("F43"),'18'!$A$4:$B$60,2,0),"")</f>
        <v/>
      </c>
      <c r="AA43" s="98" t="str" cm="1">
        <f t="array" aca="1" ref="AA43" ca="1">IFERROR(VLOOKUP(INDIRECT("G43"),'18'!$A$4:$B$60,2,0),"")</f>
        <v/>
      </c>
    </row>
    <row r="44" spans="1:27" ht="15" customHeight="1" x14ac:dyDescent="0.15">
      <c r="A44" s="37"/>
      <c r="B44" s="41">
        <v>36</v>
      </c>
      <c r="C44" s="139"/>
      <c r="D44" s="139"/>
      <c r="E44" s="139">
        <v>19</v>
      </c>
      <c r="F44" s="139"/>
      <c r="G44" s="139"/>
      <c r="H44" s="168" t="s">
        <v>550</v>
      </c>
      <c r="I44" s="141"/>
      <c r="J44" s="142"/>
      <c r="K44" s="37"/>
      <c r="L44" s="37"/>
      <c r="Y44" s="98" t="str" cm="1">
        <f t="array" aca="1" ref="Y44" ca="1">IFERROR(VLOOKUP(INDIRECT("E44"),'18'!$A$4:$B$60,2,0),"")</f>
        <v>食育・学校給食</v>
      </c>
      <c r="Z44" s="98" t="str" cm="1">
        <f t="array" aca="1" ref="Z44" ca="1">IFERROR(VLOOKUP(INDIRECT("F44"),'18'!$A$4:$B$60,2,0),"")</f>
        <v/>
      </c>
      <c r="AA44" s="98" t="str" cm="1">
        <f t="array" aca="1" ref="AA44" ca="1">IFERROR(VLOOKUP(INDIRECT("G44"),'18'!$A$4:$B$60,2,0),"")</f>
        <v/>
      </c>
    </row>
    <row r="45" spans="1:27" ht="15" customHeight="1" x14ac:dyDescent="0.15">
      <c r="A45" s="37"/>
      <c r="B45" s="41">
        <v>37</v>
      </c>
      <c r="C45" s="139"/>
      <c r="D45" s="139"/>
      <c r="E45" s="139">
        <v>20</v>
      </c>
      <c r="F45" s="139"/>
      <c r="G45" s="139"/>
      <c r="H45" s="168" t="s">
        <v>551</v>
      </c>
      <c r="I45" s="141"/>
      <c r="J45" s="142"/>
      <c r="K45" s="37"/>
      <c r="L45" s="37"/>
      <c r="Y45" s="98" t="str" cm="1">
        <f t="array" aca="1" ref="Y45" ca="1">IFERROR(VLOOKUP(INDIRECT("E45"),'18'!$A$4:$B$60,2,0),"")</f>
        <v>情報教育</v>
      </c>
      <c r="Z45" s="98" t="str" cm="1">
        <f t="array" aca="1" ref="Z45" ca="1">IFERROR(VLOOKUP(INDIRECT("F45"),'18'!$A$4:$B$60,2,0),"")</f>
        <v/>
      </c>
      <c r="AA45" s="98" t="str" cm="1">
        <f t="array" aca="1" ref="AA45" ca="1">IFERROR(VLOOKUP(INDIRECT("G45"),'18'!$A$4:$B$60,2,0),"")</f>
        <v/>
      </c>
    </row>
    <row r="46" spans="1:27" ht="15" customHeight="1" x14ac:dyDescent="0.15">
      <c r="A46" s="37"/>
      <c r="B46" s="41">
        <v>38</v>
      </c>
      <c r="C46" s="139"/>
      <c r="D46" s="139"/>
      <c r="E46" s="139">
        <v>21</v>
      </c>
      <c r="F46" s="139"/>
      <c r="G46" s="139"/>
      <c r="H46" s="168" t="s">
        <v>552</v>
      </c>
      <c r="I46" s="141"/>
      <c r="J46" s="142"/>
      <c r="K46" s="37"/>
      <c r="L46" s="37"/>
      <c r="Y46" s="98" t="str" cm="1">
        <f t="array" aca="1" ref="Y46" ca="1">IFERROR(VLOOKUP(INDIRECT("E46"),'18'!$A$4:$B$60,2,0),"")</f>
        <v>キャリア教育</v>
      </c>
      <c r="Z46" s="98" t="str" cm="1">
        <f t="array" aca="1" ref="Z46" ca="1">IFERROR(VLOOKUP(INDIRECT("F46"),'18'!$A$4:$B$60,2,0),"")</f>
        <v/>
      </c>
      <c r="AA46" s="98" t="str" cm="1">
        <f t="array" aca="1" ref="AA46" ca="1">IFERROR(VLOOKUP(INDIRECT("G46"),'18'!$A$4:$B$60,2,0),"")</f>
        <v/>
      </c>
    </row>
    <row r="47" spans="1:27" ht="15" customHeight="1" x14ac:dyDescent="0.15">
      <c r="A47" s="37"/>
      <c r="B47" s="41">
        <v>39</v>
      </c>
      <c r="C47" s="139"/>
      <c r="D47" s="139"/>
      <c r="E47" s="139">
        <v>22</v>
      </c>
      <c r="F47" s="139"/>
      <c r="G47" s="139"/>
      <c r="H47" s="168" t="s">
        <v>553</v>
      </c>
      <c r="I47" s="141"/>
      <c r="J47" s="142"/>
      <c r="K47" s="37"/>
      <c r="L47" s="37"/>
      <c r="Y47" s="98" t="str" cm="1">
        <f t="array" aca="1" ref="Y47" ca="1">IFERROR(VLOOKUP(INDIRECT("E47"),'18'!$A$4:$B$60,2,0),"")</f>
        <v>伝統文化</v>
      </c>
      <c r="Z47" s="98" t="str" cm="1">
        <f t="array" aca="1" ref="Z47" ca="1">IFERROR(VLOOKUP(INDIRECT("F47"),'18'!$A$4:$B$60,2,0),"")</f>
        <v/>
      </c>
      <c r="AA47" s="98" t="str" cm="1">
        <f t="array" aca="1" ref="AA47" ca="1">IFERROR(VLOOKUP(INDIRECT("G47"),'18'!$A$4:$B$60,2,0),"")</f>
        <v/>
      </c>
    </row>
    <row r="48" spans="1:27" ht="15" customHeight="1" x14ac:dyDescent="0.15">
      <c r="A48" s="37"/>
      <c r="B48" s="41">
        <v>40</v>
      </c>
      <c r="C48" s="139"/>
      <c r="D48" s="139"/>
      <c r="E48" s="139">
        <v>23</v>
      </c>
      <c r="F48" s="139"/>
      <c r="G48" s="139"/>
      <c r="H48" s="168" t="s">
        <v>554</v>
      </c>
      <c r="I48" s="141"/>
      <c r="J48" s="142"/>
      <c r="K48" s="37"/>
      <c r="L48" s="37"/>
      <c r="Y48" s="98" t="str" cm="1">
        <f t="array" aca="1" ref="Y48" ca="1">IFERROR(VLOOKUP(INDIRECT("E48"),'18'!$A$4:$B$60,2,0),"")</f>
        <v>学校教育全体で進める教育活動</v>
      </c>
      <c r="Z48" s="98" t="str" cm="1">
        <f t="array" aca="1" ref="Z48" ca="1">IFERROR(VLOOKUP(INDIRECT("F48"),'18'!$A$4:$B$60,2,0),"")</f>
        <v/>
      </c>
      <c r="AA48" s="98" t="str" cm="1">
        <f t="array" aca="1" ref="AA48" ca="1">IFERROR(VLOOKUP(INDIRECT("G48"),'18'!$A$4:$B$60,2,0),"")</f>
        <v/>
      </c>
    </row>
    <row r="49" spans="1:27" ht="15" customHeight="1" x14ac:dyDescent="0.15">
      <c r="A49" s="37"/>
      <c r="B49" s="41">
        <v>41</v>
      </c>
      <c r="C49" s="139"/>
      <c r="D49" s="139"/>
      <c r="E49" s="139">
        <v>24</v>
      </c>
      <c r="F49" s="139"/>
      <c r="G49" s="139"/>
      <c r="H49" s="168" t="s">
        <v>555</v>
      </c>
      <c r="I49" s="141"/>
      <c r="J49" s="142"/>
      <c r="K49" s="37"/>
      <c r="L49" s="37"/>
      <c r="Y49" s="98" t="str" cm="1">
        <f t="array" aca="1" ref="Y49" ca="1">IFERROR(VLOOKUP(INDIRECT("E49"),'18'!$A$4:$B$60,2,0),"")</f>
        <v>生徒指導</v>
      </c>
      <c r="Z49" s="98" t="str" cm="1">
        <f t="array" aca="1" ref="Z49" ca="1">IFERROR(VLOOKUP(INDIRECT("F49"),'18'!$A$4:$B$60,2,0),"")</f>
        <v/>
      </c>
      <c r="AA49" s="98" t="str" cm="1">
        <f t="array" aca="1" ref="AA49" ca="1">IFERROR(VLOOKUP(INDIRECT("G49"),'18'!$A$4:$B$60,2,0),"")</f>
        <v/>
      </c>
    </row>
    <row r="50" spans="1:27" ht="15" customHeight="1" x14ac:dyDescent="0.15">
      <c r="A50" s="37"/>
      <c r="B50" s="41">
        <v>42</v>
      </c>
      <c r="C50" s="139"/>
      <c r="D50" s="139"/>
      <c r="E50" s="139">
        <v>25</v>
      </c>
      <c r="F50" s="139"/>
      <c r="G50" s="139"/>
      <c r="H50" s="168" t="s">
        <v>556</v>
      </c>
      <c r="I50" s="141"/>
      <c r="J50" s="142"/>
      <c r="K50" s="37"/>
      <c r="L50" s="37"/>
      <c r="Y50" s="98" t="str" cm="1">
        <f t="array" aca="1" ref="Y50" ca="1">IFERROR(VLOOKUP(INDIRECT("E50"),'18'!$A$4:$B$60,2,0),"")</f>
        <v>基本的な生活習慣とその指導</v>
      </c>
      <c r="Z50" s="98" t="str" cm="1">
        <f t="array" aca="1" ref="Z50" ca="1">IFERROR(VLOOKUP(INDIRECT("F50"),'18'!$A$4:$B$60,2,0),"")</f>
        <v/>
      </c>
      <c r="AA50" s="98" t="str" cm="1">
        <f t="array" aca="1" ref="AA50" ca="1">IFERROR(VLOOKUP(INDIRECT("G50"),'18'!$A$4:$B$60,2,0),"")</f>
        <v/>
      </c>
    </row>
    <row r="51" spans="1:27" ht="15" customHeight="1" x14ac:dyDescent="0.15">
      <c r="A51" s="37"/>
      <c r="B51" s="41">
        <v>43</v>
      </c>
      <c r="C51" s="139"/>
      <c r="D51" s="139"/>
      <c r="E51" s="139">
        <v>26</v>
      </c>
      <c r="F51" s="139"/>
      <c r="G51" s="139"/>
      <c r="H51" s="168" t="s">
        <v>536</v>
      </c>
      <c r="I51" s="141"/>
      <c r="J51" s="142"/>
      <c r="K51" s="37"/>
      <c r="L51" s="37"/>
      <c r="Y51" s="98" t="str" cm="1">
        <f t="array" aca="1" ref="Y51" ca="1">IFERROR(VLOOKUP(INDIRECT("E51"),'18'!$A$4:$B$60,2,0),"")</f>
        <v>児童生徒理解</v>
      </c>
      <c r="Z51" s="98" t="str" cm="1">
        <f t="array" aca="1" ref="Z51" ca="1">IFERROR(VLOOKUP(INDIRECT("F51"),'18'!$A$4:$B$60,2,0),"")</f>
        <v/>
      </c>
      <c r="AA51" s="98" t="str" cm="1">
        <f t="array" aca="1" ref="AA51" ca="1">IFERROR(VLOOKUP(INDIRECT("G51"),'18'!$A$4:$B$60,2,0),"")</f>
        <v/>
      </c>
    </row>
    <row r="52" spans="1:27" ht="15" customHeight="1" x14ac:dyDescent="0.15">
      <c r="A52" s="37"/>
      <c r="B52" s="41">
        <v>44</v>
      </c>
      <c r="C52" s="139"/>
      <c r="D52" s="139"/>
      <c r="E52" s="139">
        <v>27</v>
      </c>
      <c r="F52" s="139"/>
      <c r="G52" s="139"/>
      <c r="H52" s="168" t="s">
        <v>557</v>
      </c>
      <c r="I52" s="141"/>
      <c r="J52" s="142"/>
      <c r="K52" s="37"/>
      <c r="L52" s="37"/>
      <c r="Y52" s="98" t="str" cm="1">
        <f t="array" aca="1" ref="Y52" ca="1">IFERROR(VLOOKUP(INDIRECT("E52"),'18'!$A$4:$B$60,2,0),"")</f>
        <v>児童生徒の問題行動</v>
      </c>
      <c r="Z52" s="98" t="str" cm="1">
        <f t="array" aca="1" ref="Z52" ca="1">IFERROR(VLOOKUP(INDIRECT("F52"),'18'!$A$4:$B$60,2,0),"")</f>
        <v/>
      </c>
      <c r="AA52" s="98" t="str" cm="1">
        <f t="array" aca="1" ref="AA52" ca="1">IFERROR(VLOOKUP(INDIRECT("G52"),'18'!$A$4:$B$60,2,0),"")</f>
        <v/>
      </c>
    </row>
    <row r="53" spans="1:27" ht="15" customHeight="1" x14ac:dyDescent="0.15">
      <c r="A53" s="37"/>
      <c r="B53" s="41">
        <v>45</v>
      </c>
      <c r="C53" s="139"/>
      <c r="D53" s="139"/>
      <c r="E53" s="139">
        <v>29</v>
      </c>
      <c r="F53" s="139"/>
      <c r="G53" s="139"/>
      <c r="H53" s="168" t="s">
        <v>558</v>
      </c>
      <c r="I53" s="141"/>
      <c r="J53" s="142"/>
      <c r="K53" s="37"/>
      <c r="L53" s="37"/>
      <c r="Y53" s="98" t="str" cm="1">
        <f t="array" aca="1" ref="Y53" ca="1">IFERROR(VLOOKUP(INDIRECT("E53"),'18'!$A$4:$B$60,2,0),"")</f>
        <v>不登校・いじめ</v>
      </c>
      <c r="Z53" s="98" t="str" cm="1">
        <f t="array" aca="1" ref="Z53" ca="1">IFERROR(VLOOKUP(INDIRECT("F53"),'18'!$A$4:$B$60,2,0),"")</f>
        <v/>
      </c>
      <c r="AA53" s="98" t="str" cm="1">
        <f t="array" aca="1" ref="AA53" ca="1">IFERROR(VLOOKUP(INDIRECT("G53"),'18'!$A$4:$B$60,2,0),"")</f>
        <v/>
      </c>
    </row>
    <row r="54" spans="1:27" ht="15" customHeight="1" x14ac:dyDescent="0.15">
      <c r="A54" s="136"/>
      <c r="B54" s="41">
        <v>46</v>
      </c>
      <c r="C54" s="139"/>
      <c r="D54" s="139"/>
      <c r="E54" s="139">
        <v>30</v>
      </c>
      <c r="F54" s="139"/>
      <c r="G54" s="139"/>
      <c r="H54" s="168" t="s">
        <v>559</v>
      </c>
      <c r="I54" s="141"/>
      <c r="J54" s="142"/>
      <c r="K54" s="37"/>
      <c r="L54" s="37"/>
      <c r="Y54" s="98" t="str" cm="1">
        <f t="array" aca="1" ref="Y54" ca="1">IFERROR(VLOOKUP(INDIRECT("E54"),'18'!$A$4:$B$60,2,0),"")</f>
        <v>保護者連携</v>
      </c>
      <c r="Z54" s="98" t="str" cm="1">
        <f t="array" aca="1" ref="Z54" ca="1">IFERROR(VLOOKUP(INDIRECT("F54"),'18'!$A$4:$B$60,2,0),"")</f>
        <v/>
      </c>
      <c r="AA54" s="98" t="str" cm="1">
        <f t="array" aca="1" ref="AA54" ca="1">IFERROR(VLOOKUP(INDIRECT("G54"),'18'!$A$4:$B$60,2,0),"")</f>
        <v/>
      </c>
    </row>
    <row r="55" spans="1:27" ht="15" customHeight="1" x14ac:dyDescent="0.15">
      <c r="A55" s="136"/>
      <c r="B55" s="41">
        <v>47</v>
      </c>
      <c r="C55" s="139"/>
      <c r="D55" s="139"/>
      <c r="E55" s="139">
        <v>31</v>
      </c>
      <c r="F55" s="139"/>
      <c r="G55" s="139"/>
      <c r="H55" s="168" t="s">
        <v>560</v>
      </c>
      <c r="I55" s="141"/>
      <c r="J55" s="142"/>
      <c r="K55" s="37"/>
      <c r="L55" s="37"/>
      <c r="Y55" s="98" t="str" cm="1">
        <f t="array" aca="1" ref="Y55" ca="1">IFERROR(VLOOKUP(INDIRECT("E55"),'18'!$A$4:$B$60,2,0),"")</f>
        <v>学級・ホームルーム経営の意義</v>
      </c>
      <c r="Z55" s="98" t="str" cm="1">
        <f t="array" aca="1" ref="Z55" ca="1">IFERROR(VLOOKUP(INDIRECT("F55"),'18'!$A$4:$B$60,2,0),"")</f>
        <v/>
      </c>
      <c r="AA55" s="98" t="str" cm="1">
        <f t="array" aca="1" ref="AA55" ca="1">IFERROR(VLOOKUP(INDIRECT("G55"),'18'!$A$4:$B$60,2,0),"")</f>
        <v/>
      </c>
    </row>
    <row r="56" spans="1:27" ht="15" customHeight="1" x14ac:dyDescent="0.15">
      <c r="A56" s="136"/>
      <c r="B56" s="41">
        <v>48</v>
      </c>
      <c r="C56" s="139"/>
      <c r="D56" s="139"/>
      <c r="E56" s="139">
        <v>32</v>
      </c>
      <c r="F56" s="139"/>
      <c r="G56" s="139"/>
      <c r="H56" s="168" t="s">
        <v>561</v>
      </c>
      <c r="I56" s="141"/>
      <c r="J56" s="142"/>
      <c r="K56" s="37"/>
      <c r="L56" s="37"/>
      <c r="Y56" s="98" t="str" cm="1">
        <f t="array" aca="1" ref="Y56" ca="1">IFERROR(VLOOKUP(INDIRECT("E56"),'18'!$A$4:$B$60,2,0),"")</f>
        <v>学級・ホームルーム経営の実際と工夫</v>
      </c>
      <c r="Z56" s="98" t="str" cm="1">
        <f t="array" aca="1" ref="Z56" ca="1">IFERROR(VLOOKUP(INDIRECT("F56"),'18'!$A$4:$B$60,2,0),"")</f>
        <v/>
      </c>
      <c r="AA56" s="98" t="str" cm="1">
        <f t="array" aca="1" ref="AA56" ca="1">IFERROR(VLOOKUP(INDIRECT("G56"),'18'!$A$4:$B$60,2,0),"")</f>
        <v/>
      </c>
    </row>
    <row r="57" spans="1:27" ht="15" customHeight="1" x14ac:dyDescent="0.15">
      <c r="A57" s="136"/>
      <c r="B57" s="41">
        <v>49</v>
      </c>
      <c r="C57" s="139"/>
      <c r="D57" s="139"/>
      <c r="E57" s="139">
        <v>33</v>
      </c>
      <c r="F57" s="139"/>
      <c r="G57" s="139"/>
      <c r="H57" s="168" t="s">
        <v>562</v>
      </c>
      <c r="I57" s="141"/>
      <c r="J57" s="142"/>
      <c r="K57" s="37"/>
      <c r="L57" s="37"/>
      <c r="Y57" s="98" t="str" cm="1">
        <f t="array" aca="1" ref="Y57" ca="1">IFERROR(VLOOKUP(INDIRECT("E57"),'18'!$A$4:$B$60,2,0),"")</f>
        <v>保護者と連携を図った学級・ホームルーム経営</v>
      </c>
      <c r="Z57" s="98" t="str" cm="1">
        <f t="array" aca="1" ref="Z57" ca="1">IFERROR(VLOOKUP(INDIRECT("F57"),'18'!$A$4:$B$60,2,0),"")</f>
        <v/>
      </c>
      <c r="AA57" s="98" t="str" cm="1">
        <f t="array" aca="1" ref="AA57" ca="1">IFERROR(VLOOKUP(INDIRECT("G57"),'18'!$A$4:$B$60,2,0),"")</f>
        <v/>
      </c>
    </row>
    <row r="58" spans="1:27" ht="15" customHeight="1" x14ac:dyDescent="0.15">
      <c r="A58" s="136"/>
      <c r="B58" s="41">
        <v>50</v>
      </c>
      <c r="C58" s="139"/>
      <c r="D58" s="139"/>
      <c r="E58" s="139">
        <v>34</v>
      </c>
      <c r="F58" s="139"/>
      <c r="G58" s="139"/>
      <c r="H58" s="168" t="s">
        <v>563</v>
      </c>
      <c r="I58" s="141"/>
      <c r="J58" s="142"/>
      <c r="K58" s="37"/>
      <c r="L58" s="37"/>
      <c r="Y58" s="98" t="str" cm="1">
        <f t="array" aca="1" ref="Y58" ca="1">IFERROR(VLOOKUP(INDIRECT("E58"),'18'!$A$4:$B$60,2,0),"")</f>
        <v>学級・ホームルーム事務の処理</v>
      </c>
      <c r="Z58" s="98" t="str" cm="1">
        <f t="array" aca="1" ref="Z58" ca="1">IFERROR(VLOOKUP(INDIRECT("F58"),'18'!$A$4:$B$60,2,0),"")</f>
        <v/>
      </c>
      <c r="AA58" s="98" t="str" cm="1">
        <f t="array" aca="1" ref="AA58" ca="1">IFERROR(VLOOKUP(INDIRECT("G58"),'18'!$A$4:$B$60,2,0),"")</f>
        <v/>
      </c>
    </row>
    <row r="59" spans="1:27" ht="15" customHeight="1" x14ac:dyDescent="0.15">
      <c r="A59" s="136"/>
      <c r="B59" s="41">
        <v>51</v>
      </c>
      <c r="C59" s="139"/>
      <c r="D59" s="139"/>
      <c r="E59" s="139">
        <v>35</v>
      </c>
      <c r="F59" s="139"/>
      <c r="G59" s="139"/>
      <c r="H59" s="168" t="s">
        <v>538</v>
      </c>
      <c r="I59" s="141"/>
      <c r="J59" s="142"/>
      <c r="K59" s="37"/>
      <c r="L59" s="37"/>
      <c r="Y59" s="98" t="str" cm="1">
        <f t="array" aca="1" ref="Y59" ca="1">IFERROR(VLOOKUP(INDIRECT("E59"),'18'!$A$4:$B$60,2,0),"")</f>
        <v>指導計画の作成(1)‐指導計画の作成‐</v>
      </c>
      <c r="Z59" s="98" t="str" cm="1">
        <f t="array" aca="1" ref="Z59" ca="1">IFERROR(VLOOKUP(INDIRECT("F59"),'18'!$A$4:$B$60,2,0),"")</f>
        <v/>
      </c>
      <c r="AA59" s="98" t="str" cm="1">
        <f t="array" aca="1" ref="AA59" ca="1">IFERROR(VLOOKUP(INDIRECT("G59"),'18'!$A$4:$B$60,2,0),"")</f>
        <v/>
      </c>
    </row>
    <row r="60" spans="1:27" ht="15" customHeight="1" x14ac:dyDescent="0.15">
      <c r="A60" s="136"/>
      <c r="B60" s="41">
        <v>52</v>
      </c>
      <c r="C60" s="139"/>
      <c r="D60" s="139"/>
      <c r="E60" s="139">
        <v>36</v>
      </c>
      <c r="F60" s="139"/>
      <c r="G60" s="139"/>
      <c r="H60" s="168" t="s">
        <v>564</v>
      </c>
      <c r="I60" s="141"/>
      <c r="J60" s="142"/>
      <c r="K60" s="37"/>
      <c r="L60" s="37"/>
      <c r="Y60" s="98" t="str" cm="1">
        <f t="array" aca="1" ref="Y60" ca="1">IFERROR(VLOOKUP(INDIRECT("E60"),'18'!$A$4:$B$60,2,0),"")</f>
        <v>指導計画の作成(2)‐学習指導案の作成‐</v>
      </c>
      <c r="Z60" s="98" t="str" cm="1">
        <f t="array" aca="1" ref="Z60" ca="1">IFERROR(VLOOKUP(INDIRECT("F60"),'18'!$A$4:$B$60,2,0),"")</f>
        <v/>
      </c>
      <c r="AA60" s="98" t="str" cm="1">
        <f t="array" aca="1" ref="AA60" ca="1">IFERROR(VLOOKUP(INDIRECT("G60"),'18'!$A$4:$B$60,2,0),"")</f>
        <v/>
      </c>
    </row>
    <row r="61" spans="1:27" ht="11.25" customHeight="1" x14ac:dyDescent="0.15">
      <c r="A61" s="37"/>
      <c r="B61" s="37"/>
      <c r="C61" s="37"/>
      <c r="D61" s="37"/>
      <c r="E61" s="37"/>
      <c r="F61" s="37"/>
      <c r="G61" s="37"/>
      <c r="H61" s="38"/>
      <c r="I61" s="37"/>
      <c r="J61" s="37"/>
      <c r="K61" s="37"/>
      <c r="L61" s="37"/>
    </row>
    <row r="62" spans="1:27" s="32" customFormat="1" ht="15" customHeight="1" x14ac:dyDescent="0.15">
      <c r="A62" s="37"/>
      <c r="B62" s="40">
        <v>1</v>
      </c>
      <c r="C62" s="224" t="s">
        <v>278</v>
      </c>
      <c r="D62" s="224"/>
      <c r="E62" s="224"/>
      <c r="F62" s="224"/>
      <c r="G62" s="224"/>
      <c r="H62" s="224"/>
      <c r="I62" s="224"/>
      <c r="J62" s="39"/>
      <c r="K62" s="37"/>
      <c r="L62" s="37"/>
    </row>
    <row r="63" spans="1:27" s="32" customFormat="1" ht="15" customHeight="1" x14ac:dyDescent="0.15">
      <c r="A63" s="37"/>
      <c r="B63" s="40">
        <v>2</v>
      </c>
      <c r="C63" s="224" t="s">
        <v>279</v>
      </c>
      <c r="D63" s="224"/>
      <c r="E63" s="224"/>
      <c r="F63" s="224"/>
      <c r="G63" s="224"/>
      <c r="H63" s="224"/>
      <c r="I63" s="224"/>
      <c r="J63" s="39"/>
      <c r="K63" s="37"/>
      <c r="L63" s="37"/>
    </row>
    <row r="64" spans="1:27" s="32" customFormat="1" ht="15" customHeight="1" x14ac:dyDescent="0.15">
      <c r="A64" s="37"/>
      <c r="B64" s="40">
        <v>3</v>
      </c>
      <c r="C64" s="224" t="s">
        <v>317</v>
      </c>
      <c r="D64" s="224"/>
      <c r="E64" s="224"/>
      <c r="F64" s="224"/>
      <c r="G64" s="224"/>
      <c r="H64" s="224"/>
      <c r="I64" s="224"/>
      <c r="J64" s="224"/>
      <c r="K64" s="37"/>
      <c r="L64" s="37"/>
    </row>
    <row r="65" spans="1:27" ht="11.25" customHeight="1" x14ac:dyDescent="0.15">
      <c r="A65" s="37"/>
      <c r="B65" s="37"/>
      <c r="C65" s="37"/>
      <c r="D65" s="37"/>
      <c r="E65" s="37"/>
      <c r="F65" s="37"/>
      <c r="G65" s="37"/>
      <c r="H65" s="38"/>
      <c r="I65" s="37"/>
      <c r="J65" s="37"/>
      <c r="K65" s="37"/>
      <c r="L65" s="37"/>
    </row>
    <row r="66" spans="1:27" ht="18" customHeight="1" x14ac:dyDescent="0.15">
      <c r="A66" s="37"/>
      <c r="C66" s="37"/>
      <c r="D66" s="37"/>
      <c r="E66" s="37" t="s">
        <v>462</v>
      </c>
      <c r="F66" s="37"/>
      <c r="G66" s="37"/>
      <c r="H66" s="38"/>
      <c r="I66" s="37"/>
      <c r="J66" s="37"/>
      <c r="K66" s="37"/>
      <c r="L66" s="37"/>
    </row>
    <row r="67" spans="1:27" ht="11.25" customHeight="1" x14ac:dyDescent="0.15">
      <c r="A67" s="37"/>
      <c r="B67" s="37"/>
      <c r="C67" s="37"/>
      <c r="D67" s="37"/>
      <c r="E67" s="37"/>
      <c r="F67" s="37"/>
      <c r="G67" s="37"/>
      <c r="H67" s="38"/>
      <c r="I67" s="37"/>
      <c r="J67" s="37"/>
      <c r="K67" s="37"/>
      <c r="L67" s="37"/>
    </row>
    <row r="68" spans="1:27" ht="18" customHeight="1" x14ac:dyDescent="0.15">
      <c r="A68" s="37"/>
      <c r="B68" s="37"/>
      <c r="C68" s="37"/>
      <c r="D68" s="37"/>
      <c r="E68" s="221" t="s">
        <v>2</v>
      </c>
      <c r="F68" s="221"/>
      <c r="G68" s="221"/>
      <c r="H68" s="138" t="s">
        <v>3</v>
      </c>
      <c r="I68" s="221" t="s">
        <v>463</v>
      </c>
      <c r="J68" s="221"/>
      <c r="K68" s="37"/>
      <c r="L68" s="117"/>
      <c r="M68" s="118"/>
      <c r="N68" s="95" t="s">
        <v>459</v>
      </c>
    </row>
    <row r="69" spans="1:27" ht="15" customHeight="1" thickBot="1" x14ac:dyDescent="0.2">
      <c r="A69" s="37"/>
      <c r="B69" s="109"/>
      <c r="C69" s="111"/>
      <c r="D69" s="111"/>
      <c r="E69" s="215">
        <v>28</v>
      </c>
      <c r="F69" s="215"/>
      <c r="G69" s="215"/>
      <c r="H69" s="140" t="str" cm="1">
        <f t="array" aca="1" ref="H69" ca="1">IFERROR(VLOOKUP(INDIRECT("E69"),'18'!$A$4:$B$60,2,0),"")</f>
        <v>教育相談</v>
      </c>
      <c r="I69" s="216" t="s">
        <v>457</v>
      </c>
      <c r="J69" s="216"/>
      <c r="K69" s="37"/>
      <c r="L69" s="117"/>
      <c r="N69" s="95"/>
      <c r="Y69" s="119"/>
      <c r="Z69" s="119" t="str" cm="1">
        <f t="array" aca="1" ref="Z69" ca="1">IFERROR(VLOOKUP(INDIRECT("F9"),'18'!$A$4:$B$60,2,0),"")</f>
        <v/>
      </c>
      <c r="AA69" s="119" t="str" cm="1">
        <f t="array" aca="1" ref="AA69" ca="1">IFERROR(VLOOKUP(INDIRECT("G9"),'18'!$A$4:$B$60,2,0),"")</f>
        <v/>
      </c>
    </row>
    <row r="70" spans="1:27" ht="15" customHeight="1" thickBot="1" x14ac:dyDescent="0.2">
      <c r="A70" s="37"/>
      <c r="B70" s="109"/>
      <c r="C70" s="111"/>
      <c r="D70" s="111"/>
      <c r="E70" s="215"/>
      <c r="F70" s="215"/>
      <c r="G70" s="215"/>
      <c r="H70" s="140" t="str" cm="1">
        <f t="array" aca="1" ref="H70" ca="1">IFERROR(VLOOKUP(INDIRECT("E70"),'18'!$A$4:$B$60,2,0),"")</f>
        <v/>
      </c>
      <c r="I70" s="216"/>
      <c r="J70" s="216"/>
      <c r="K70" s="37"/>
      <c r="L70" s="117"/>
      <c r="N70" s="217" t="s">
        <v>442</v>
      </c>
      <c r="O70" s="217"/>
      <c r="P70" s="218"/>
      <c r="Q70" s="212">
        <f ca="1">52-Q10</f>
        <v>13</v>
      </c>
      <c r="R70" s="213"/>
      <c r="S70" s="214"/>
      <c r="T70" s="100" t="s">
        <v>460</v>
      </c>
      <c r="U70" s="99"/>
      <c r="V70" s="99"/>
      <c r="W70" s="99"/>
      <c r="Y70" s="119"/>
      <c r="Z70" s="119" t="str" cm="1">
        <f t="array" aca="1" ref="Z70" ca="1">IFERROR(VLOOKUP(INDIRECT("F10"),'18'!$A$4:$B$60,2,0),"")</f>
        <v>学校運営と校務分掌</v>
      </c>
      <c r="AA70" s="119" t="str" cm="1">
        <f t="array" aca="1" ref="AA70" ca="1">IFERROR(VLOOKUP(INDIRECT("G10"),'18'!$A$4:$B$60,2,0),"")</f>
        <v/>
      </c>
    </row>
    <row r="71" spans="1:27" ht="15" customHeight="1" x14ac:dyDescent="0.15">
      <c r="A71" s="37"/>
      <c r="B71" s="109"/>
      <c r="C71" s="111"/>
      <c r="D71" s="111"/>
      <c r="E71" s="215"/>
      <c r="F71" s="215"/>
      <c r="G71" s="215"/>
      <c r="H71" s="140" t="str" cm="1">
        <f t="array" aca="1" ref="H71" ca="1">IFERROR(VLOOKUP(INDIRECT("E71"),'18'!$A$4:$B$60,2,0),"")</f>
        <v/>
      </c>
      <c r="I71" s="216"/>
      <c r="J71" s="216"/>
      <c r="K71" s="37"/>
      <c r="L71" s="117"/>
      <c r="N71" s="95"/>
      <c r="Y71" s="119"/>
      <c r="Z71" s="119"/>
      <c r="AA71" s="119"/>
    </row>
    <row r="72" spans="1:27" ht="15" customHeight="1" x14ac:dyDescent="0.15">
      <c r="A72" s="37"/>
      <c r="B72" s="109"/>
      <c r="C72" s="111"/>
      <c r="D72" s="111"/>
      <c r="E72" s="215"/>
      <c r="F72" s="215"/>
      <c r="G72" s="215"/>
      <c r="H72" s="140" t="str" cm="1">
        <f t="array" aca="1" ref="H72" ca="1">IFERROR(VLOOKUP(INDIRECT("E72"),'18'!$A$4:$B$60,2,0),"")</f>
        <v/>
      </c>
      <c r="I72" s="216"/>
      <c r="J72" s="216"/>
      <c r="K72" s="37"/>
      <c r="L72" s="117"/>
      <c r="N72" s="124">
        <v>1</v>
      </c>
      <c r="O72" s="124">
        <v>2</v>
      </c>
      <c r="P72" s="124">
        <v>3</v>
      </c>
      <c r="Q72" s="124">
        <v>4</v>
      </c>
      <c r="R72" s="124">
        <v>5</v>
      </c>
      <c r="S72" s="124">
        <v>6</v>
      </c>
      <c r="T72" s="124">
        <v>7</v>
      </c>
      <c r="U72" s="124">
        <v>8</v>
      </c>
      <c r="V72" s="124">
        <v>9</v>
      </c>
      <c r="W72" s="124">
        <v>10</v>
      </c>
      <c r="Y72" s="119"/>
      <c r="Z72" s="119" t="str" cm="1">
        <f t="array" aca="1" ref="Z72" ca="1">IFERROR(VLOOKUP(INDIRECT("F12"),'18'!$A$4:$B$60,2,0),"")</f>
        <v/>
      </c>
      <c r="AA72" s="119" t="str" cm="1">
        <f t="array" aca="1" ref="AA72" ca="1">IFERROR(VLOOKUP(INDIRECT("G12"),'18'!$A$4:$B$60,2,0),"")</f>
        <v/>
      </c>
    </row>
    <row r="73" spans="1:27" ht="15" customHeight="1" x14ac:dyDescent="0.15">
      <c r="A73" s="37"/>
      <c r="B73" s="109"/>
      <c r="C73" s="111"/>
      <c r="D73" s="111"/>
      <c r="E73" s="215"/>
      <c r="F73" s="215"/>
      <c r="G73" s="215"/>
      <c r="H73" s="140" t="str" cm="1">
        <f t="array" aca="1" ref="H73" ca="1">IFERROR(VLOOKUP(INDIRECT("E73"),'18'!$A$4:$B$60,2,0),"")</f>
        <v/>
      </c>
      <c r="I73" s="216"/>
      <c r="J73" s="216"/>
      <c r="K73" s="37"/>
      <c r="L73" s="117"/>
      <c r="N73" s="124">
        <v>11</v>
      </c>
      <c r="O73" s="124">
        <v>12</v>
      </c>
      <c r="P73" s="124">
        <v>13</v>
      </c>
      <c r="Q73" s="124">
        <v>14</v>
      </c>
      <c r="R73" s="124">
        <v>15</v>
      </c>
      <c r="S73" s="124">
        <v>16</v>
      </c>
      <c r="T73" s="124">
        <v>17</v>
      </c>
      <c r="U73" s="124">
        <v>18</v>
      </c>
      <c r="V73" s="124">
        <v>19</v>
      </c>
      <c r="W73" s="124">
        <v>20</v>
      </c>
      <c r="Y73" s="119"/>
      <c r="Z73" s="119" t="str" cm="1">
        <f t="array" aca="1" ref="Z73" ca="1">IFERROR(VLOOKUP(INDIRECT("F13"),'18'!$A$4:$B$60,2,0),"")</f>
        <v/>
      </c>
      <c r="AA73" s="119" t="str" cm="1">
        <f t="array" aca="1" ref="AA73" ca="1">IFERROR(VLOOKUP(INDIRECT("G13"),'18'!$A$4:$B$60,2,0),"")</f>
        <v/>
      </c>
    </row>
    <row r="74" spans="1:27" ht="15" customHeight="1" x14ac:dyDescent="0.15">
      <c r="A74" s="37"/>
      <c r="B74" s="109"/>
      <c r="C74" s="111"/>
      <c r="D74" s="111"/>
      <c r="E74" s="215"/>
      <c r="F74" s="215"/>
      <c r="G74" s="215"/>
      <c r="H74" s="140" t="str" cm="1">
        <f t="array" aca="1" ref="H74" ca="1">IFERROR(VLOOKUP(INDIRECT("E74"),'18'!$A$4:$B$60,2,0),"")</f>
        <v/>
      </c>
      <c r="I74" s="216"/>
      <c r="J74" s="216"/>
      <c r="K74" s="37"/>
      <c r="L74" s="117"/>
      <c r="N74" s="124">
        <v>21</v>
      </c>
      <c r="O74" s="124">
        <v>22</v>
      </c>
      <c r="P74" s="124">
        <v>23</v>
      </c>
      <c r="Q74" s="124">
        <v>24</v>
      </c>
      <c r="R74" s="124">
        <v>25</v>
      </c>
      <c r="S74" s="124">
        <v>26</v>
      </c>
      <c r="T74" s="124">
        <v>27</v>
      </c>
      <c r="U74" s="124">
        <v>28</v>
      </c>
      <c r="V74" s="124">
        <v>29</v>
      </c>
      <c r="W74" s="124">
        <v>30</v>
      </c>
      <c r="Y74" s="119" t="str" cm="1">
        <f t="array" aca="1" ref="Y74" ca="1">IFERROR(VLOOKUP(INDIRECT("E14"),'18'!$A$4:$B$60,2,0),"")</f>
        <v/>
      </c>
      <c r="Z74" s="119" t="str" cm="1">
        <f t="array" aca="1" ref="Z74" ca="1">IFERROR(VLOOKUP(INDIRECT("F14"),'18'!$A$4:$B$60,2,0),"")</f>
        <v/>
      </c>
      <c r="AA74" s="119" t="str" cm="1">
        <f t="array" aca="1" ref="AA74" ca="1">IFERROR(VLOOKUP(INDIRECT("G14"),'18'!$A$4:$B$60,2,0),"")</f>
        <v/>
      </c>
    </row>
    <row r="75" spans="1:27" ht="15" customHeight="1" x14ac:dyDescent="0.15">
      <c r="A75" s="37"/>
      <c r="B75" s="109"/>
      <c r="C75" s="111"/>
      <c r="D75" s="111"/>
      <c r="E75" s="215"/>
      <c r="F75" s="215"/>
      <c r="G75" s="215"/>
      <c r="H75" s="140" t="str" cm="1">
        <f t="array" aca="1" ref="H75" ca="1">IFERROR(VLOOKUP(INDIRECT("E75"),'18'!$A$4:$B$60,2,0),"")</f>
        <v/>
      </c>
      <c r="I75" s="216"/>
      <c r="J75" s="216"/>
      <c r="K75" s="37"/>
      <c r="L75" s="117"/>
      <c r="N75" s="124">
        <v>31</v>
      </c>
      <c r="O75" s="124">
        <v>32</v>
      </c>
      <c r="P75" s="124">
        <v>33</v>
      </c>
      <c r="Q75" s="124">
        <v>34</v>
      </c>
      <c r="R75" s="124">
        <v>35</v>
      </c>
      <c r="S75" s="124">
        <v>36</v>
      </c>
      <c r="T75" s="124">
        <v>37</v>
      </c>
      <c r="U75" s="124">
        <v>38</v>
      </c>
      <c r="V75" s="124">
        <v>39</v>
      </c>
      <c r="W75" s="124">
        <v>40</v>
      </c>
      <c r="Y75" s="119" t="str" cm="1">
        <f t="array" aca="1" ref="Y75" ca="1">IFERROR(VLOOKUP(INDIRECT("E15"),'18'!$A$4:$B$60,2,0),"")</f>
        <v/>
      </c>
      <c r="Z75" s="119" t="str" cm="1">
        <f t="array" aca="1" ref="Z75" ca="1">IFERROR(VLOOKUP(INDIRECT("F15"),'18'!$A$4:$B$60,2,0),"")</f>
        <v/>
      </c>
      <c r="AA75" s="119" t="str" cm="1">
        <f t="array" aca="1" ref="AA75" ca="1">IFERROR(VLOOKUP(INDIRECT("G15"),'18'!$A$4:$B$60,2,0),"")</f>
        <v/>
      </c>
    </row>
    <row r="76" spans="1:27" ht="15" customHeight="1" x14ac:dyDescent="0.15">
      <c r="A76" s="37"/>
      <c r="B76" s="109"/>
      <c r="C76" s="111"/>
      <c r="D76" s="111"/>
      <c r="E76" s="215"/>
      <c r="F76" s="215"/>
      <c r="G76" s="215"/>
      <c r="H76" s="140" t="str" cm="1">
        <f t="array" aca="1" ref="H76" ca="1">IFERROR(VLOOKUP(INDIRECT("E76"),'18'!$A$4:$B$60,2,0),"")</f>
        <v/>
      </c>
      <c r="I76" s="216"/>
      <c r="J76" s="216"/>
      <c r="K76" s="37"/>
      <c r="L76" s="117"/>
      <c r="N76" s="124">
        <v>41</v>
      </c>
      <c r="O76" s="124">
        <v>42</v>
      </c>
      <c r="P76" s="124">
        <v>43</v>
      </c>
      <c r="Q76" s="124">
        <v>44</v>
      </c>
      <c r="R76" s="124">
        <v>45</v>
      </c>
      <c r="S76" s="124">
        <v>46</v>
      </c>
      <c r="T76" s="124">
        <v>47</v>
      </c>
      <c r="U76" s="124">
        <v>48</v>
      </c>
      <c r="V76" s="124">
        <v>49</v>
      </c>
      <c r="W76" s="124">
        <v>50</v>
      </c>
      <c r="Y76" s="119" t="str" cm="1">
        <f t="array" aca="1" ref="Y76" ca="1">IFERROR(VLOOKUP(INDIRECT("E16"),'18'!$A$4:$B$60,2,0),"")</f>
        <v>児童生徒理解</v>
      </c>
      <c r="Z76" s="119" t="str" cm="1">
        <f t="array" aca="1" ref="Z76" ca="1">IFERROR(VLOOKUP(INDIRECT("F16"),'18'!$A$4:$B$60,2,0),"")</f>
        <v/>
      </c>
      <c r="AA76" s="119" t="str" cm="1">
        <f t="array" aca="1" ref="AA76" ca="1">IFERROR(VLOOKUP(INDIRECT("G16"),'18'!$A$4:$B$60,2,0),"")</f>
        <v/>
      </c>
    </row>
    <row r="77" spans="1:27" ht="15" customHeight="1" x14ac:dyDescent="0.15">
      <c r="A77" s="37"/>
      <c r="B77" s="109"/>
      <c r="C77" s="111"/>
      <c r="D77" s="111"/>
      <c r="E77" s="215"/>
      <c r="F77" s="215"/>
      <c r="G77" s="215"/>
      <c r="H77" s="140" t="str" cm="1">
        <f t="array" aca="1" ref="H77" ca="1">IFERROR(VLOOKUP(INDIRECT("E77"),'18'!$A$4:$B$60,2,0),"")</f>
        <v/>
      </c>
      <c r="I77" s="216"/>
      <c r="J77" s="216"/>
      <c r="K77" s="37"/>
      <c r="L77" s="117"/>
      <c r="N77" s="124">
        <v>51</v>
      </c>
      <c r="O77" s="124">
        <v>52</v>
      </c>
      <c r="P77" s="125"/>
      <c r="Q77" s="125"/>
      <c r="R77" s="125"/>
      <c r="S77" s="125"/>
      <c r="T77" s="125"/>
      <c r="U77" s="125"/>
      <c r="V77" s="125"/>
      <c r="W77" s="125"/>
      <c r="Y77" s="119" t="str" cm="1">
        <f t="array" aca="1" ref="Y77" ca="1">IFERROR(VLOOKUP(INDIRECT("E17"),'18'!$A$4:$B$60,2,0),"")</f>
        <v>児童生徒理解</v>
      </c>
      <c r="Z77" s="119" t="str" cm="1">
        <f t="array" aca="1" ref="Z77" ca="1">IFERROR(VLOOKUP(INDIRECT("F17"),'18'!$A$4:$B$60,2,0),"")</f>
        <v/>
      </c>
      <c r="AA77" s="119" t="str" cm="1">
        <f t="array" aca="1" ref="AA77" ca="1">IFERROR(VLOOKUP(INDIRECT("G17"),'18'!$A$4:$B$60,2,0),"")</f>
        <v/>
      </c>
    </row>
    <row r="78" spans="1:27" ht="15" customHeight="1" x14ac:dyDescent="0.15">
      <c r="A78" s="37"/>
      <c r="B78" s="109"/>
      <c r="C78" s="111"/>
      <c r="D78" s="111"/>
      <c r="E78" s="215"/>
      <c r="F78" s="215"/>
      <c r="G78" s="215"/>
      <c r="H78" s="140" t="str" cm="1">
        <f t="array" aca="1" ref="H78" ca="1">IFERROR(VLOOKUP(INDIRECT("E78"),'18'!$A$4:$B$60,2,0),"")</f>
        <v/>
      </c>
      <c r="I78" s="216" t="s">
        <v>53</v>
      </c>
      <c r="J78" s="216"/>
      <c r="K78" s="37"/>
      <c r="L78" s="117"/>
      <c r="N78" s="96"/>
      <c r="O78" s="96"/>
      <c r="P78" s="96"/>
      <c r="Q78" s="96"/>
      <c r="R78" s="96"/>
      <c r="S78" s="96"/>
      <c r="T78" s="96"/>
      <c r="U78" s="96"/>
      <c r="V78" s="96"/>
      <c r="W78" s="96"/>
      <c r="Y78" s="119" t="str" cm="1">
        <f t="array" aca="1" ref="Y78" ca="1">IFERROR(VLOOKUP(INDIRECT("E18"),'18'!$A$4:$B$60,2,0),"")</f>
        <v/>
      </c>
      <c r="Z78" s="119" t="str" cm="1">
        <f t="array" aca="1" ref="Z78" ca="1">IFERROR(VLOOKUP(INDIRECT("F18"),'18'!$A$4:$B$60,2,0),"")</f>
        <v/>
      </c>
      <c r="AA78" s="119" t="str" cm="1">
        <f t="array" aca="1" ref="AA78" ca="1">IFERROR(VLOOKUP(INDIRECT("G18"),'18'!$A$4:$B$60,2,0),"")</f>
        <v/>
      </c>
    </row>
    <row r="79" spans="1:27" ht="15" customHeight="1" x14ac:dyDescent="0.15">
      <c r="A79" s="37"/>
      <c r="B79" s="109"/>
      <c r="C79" s="111"/>
      <c r="D79" s="111"/>
      <c r="E79" s="215"/>
      <c r="F79" s="215"/>
      <c r="G79" s="215"/>
      <c r="H79" s="140" t="str" cm="1">
        <f t="array" aca="1" ref="H79" ca="1">IFERROR(VLOOKUP(INDIRECT("E79"),'18'!$A$4:$B$60,2,0),"")</f>
        <v/>
      </c>
      <c r="I79" s="216" t="s">
        <v>53</v>
      </c>
      <c r="J79" s="216"/>
      <c r="K79" s="37"/>
      <c r="L79" s="117"/>
      <c r="N79" s="123"/>
      <c r="O79" s="106" t="s">
        <v>461</v>
      </c>
      <c r="P79" s="105"/>
      <c r="Q79" s="105"/>
      <c r="R79" s="105"/>
      <c r="S79" s="105"/>
      <c r="T79" s="105"/>
      <c r="U79" s="105"/>
      <c r="V79" s="105"/>
      <c r="W79" s="105"/>
      <c r="Y79" s="119" t="str" cm="1">
        <f t="array" aca="1" ref="Y79" ca="1">IFERROR(VLOOKUP(INDIRECT("E19"),'18'!$A$4:$B$60,2,0),"")</f>
        <v/>
      </c>
      <c r="Z79" s="119" t="str" cm="1">
        <f t="array" aca="1" ref="Z79" ca="1">IFERROR(VLOOKUP(INDIRECT("F19"),'18'!$A$4:$B$60,2,0),"")</f>
        <v/>
      </c>
      <c r="AA79" s="119" t="str" cm="1">
        <f t="array" aca="1" ref="AA79" ca="1">IFERROR(VLOOKUP(INDIRECT("G19"),'18'!$A$4:$B$60,2,0),"")</f>
        <v/>
      </c>
    </row>
    <row r="80" spans="1:27" ht="15" customHeight="1" x14ac:dyDescent="0.15">
      <c r="A80" s="37"/>
      <c r="B80" s="109"/>
      <c r="C80" s="111"/>
      <c r="D80" s="111"/>
      <c r="E80" s="215"/>
      <c r="F80" s="215"/>
      <c r="G80" s="215"/>
      <c r="H80" s="140" t="str" cm="1">
        <f t="array" aca="1" ref="H80" ca="1">IFERROR(VLOOKUP(INDIRECT("E80"),'18'!$A$4:$B$60,2,0),"")</f>
        <v/>
      </c>
      <c r="I80" s="216" t="s">
        <v>53</v>
      </c>
      <c r="J80" s="216"/>
      <c r="K80" s="37"/>
      <c r="L80" s="117"/>
      <c r="Y80" s="119" t="str" cm="1">
        <f t="array" aca="1" ref="Y80" ca="1">IFERROR(VLOOKUP(INDIRECT("E20"),'18'!$A$4:$B$60,2,0),"")</f>
        <v/>
      </c>
      <c r="Z80" s="119" t="str" cm="1">
        <f t="array" aca="1" ref="Z80" ca="1">IFERROR(VLOOKUP(INDIRECT("F20"),'18'!$A$4:$B$60,2,0),"")</f>
        <v/>
      </c>
      <c r="AA80" s="119" t="str" cm="1">
        <f t="array" aca="1" ref="AA80" ca="1">IFERROR(VLOOKUP(INDIRECT("G20"),'18'!$A$4:$B$60,2,0),"")</f>
        <v/>
      </c>
    </row>
    <row r="81" spans="1:27" ht="15" customHeight="1" x14ac:dyDescent="0.15">
      <c r="A81" s="37"/>
      <c r="B81" s="109"/>
      <c r="C81" s="111"/>
      <c r="D81" s="111"/>
      <c r="E81" s="215"/>
      <c r="F81" s="215"/>
      <c r="G81" s="215"/>
      <c r="H81" s="140" t="str" cm="1">
        <f t="array" aca="1" ref="H81" ca="1">IFERROR(VLOOKUP(INDIRECT("E81"),'18'!$A$4:$B$60,2,0),"")</f>
        <v/>
      </c>
      <c r="I81" s="216" t="s">
        <v>53</v>
      </c>
      <c r="J81" s="216"/>
      <c r="K81" s="37"/>
      <c r="L81" s="117"/>
      <c r="Y81" s="119" t="str" cm="1">
        <f t="array" aca="1" ref="Y81" ca="1">IFERROR(VLOOKUP(INDIRECT("E21"),'18'!$A$4:$B$60,2,0),"")</f>
        <v/>
      </c>
      <c r="Z81" s="119" t="str" cm="1">
        <f t="array" aca="1" ref="Z81" ca="1">IFERROR(VLOOKUP(INDIRECT("F21"),'18'!$A$4:$B$60,2,0),"")</f>
        <v/>
      </c>
      <c r="AA81" s="119" t="str" cm="1">
        <f t="array" aca="1" ref="AA81" ca="1">IFERROR(VLOOKUP(INDIRECT("G21"),'18'!$A$4:$B$60,2,0),"")</f>
        <v/>
      </c>
    </row>
    <row r="82" spans="1:27" ht="15" customHeight="1" x14ac:dyDescent="0.15">
      <c r="A82" s="37"/>
      <c r="B82" s="109"/>
      <c r="C82" s="111"/>
      <c r="D82" s="111"/>
      <c r="E82" s="215"/>
      <c r="F82" s="215"/>
      <c r="G82" s="215"/>
      <c r="H82" s="140" t="str" cm="1">
        <f t="array" aca="1" ref="H82" ca="1">IFERROR(VLOOKUP(INDIRECT("E82"),'18'!$A$4:$B$60,2,0),"")</f>
        <v/>
      </c>
      <c r="I82" s="216" t="s">
        <v>53</v>
      </c>
      <c r="J82" s="216"/>
      <c r="K82" s="37"/>
      <c r="L82" s="117"/>
      <c r="Y82" s="119" t="str" cm="1">
        <f t="array" aca="1" ref="Y82" ca="1">IFERROR(VLOOKUP(INDIRECT("E22"),'18'!$A$4:$B$60,2,0),"")</f>
        <v>人権教育</v>
      </c>
      <c r="Z82" s="119" t="str" cm="1">
        <f t="array" aca="1" ref="Z82" ca="1">IFERROR(VLOOKUP(INDIRECT("F22"),'18'!$A$4:$B$60,2,0),"")</f>
        <v/>
      </c>
      <c r="AA82" s="119" t="str" cm="1">
        <f t="array" aca="1" ref="AA82" ca="1">IFERROR(VLOOKUP(INDIRECT("G22"),'18'!$A$4:$B$60,2,0),"")</f>
        <v/>
      </c>
    </row>
    <row r="83" spans="1:27" ht="15" customHeight="1" x14ac:dyDescent="0.15">
      <c r="A83" s="37"/>
      <c r="B83" s="109"/>
      <c r="C83" s="111"/>
      <c r="D83" s="111"/>
      <c r="E83" s="215"/>
      <c r="F83" s="215"/>
      <c r="G83" s="215"/>
      <c r="H83" s="140" t="str" cm="1">
        <f t="array" aca="1" ref="H83" ca="1">IFERROR(VLOOKUP(INDIRECT("E83"),'18'!$A$4:$B$60,2,0),"")</f>
        <v/>
      </c>
      <c r="I83" s="216" t="s">
        <v>53</v>
      </c>
      <c r="J83" s="216"/>
      <c r="K83" s="37"/>
      <c r="L83" s="117"/>
      <c r="Y83" s="119" t="str" cm="1">
        <f t="array" aca="1" ref="Y83" ca="1">IFERROR(VLOOKUP(INDIRECT("E23"),'18'!$A$4:$B$60,2,0),"")</f>
        <v/>
      </c>
      <c r="Z83" s="119" t="str" cm="1">
        <f t="array" aca="1" ref="Z83" ca="1">IFERROR(VLOOKUP(INDIRECT("F23"),'18'!$A$4:$B$60,2,0),"")</f>
        <v/>
      </c>
      <c r="AA83" s="119" t="str" cm="1">
        <f t="array" aca="1" ref="AA83" ca="1">IFERROR(VLOOKUP(INDIRECT("G23"),'18'!$A$4:$B$60,2,0),"")</f>
        <v/>
      </c>
    </row>
    <row r="84" spans="1:27" ht="15" customHeight="1" x14ac:dyDescent="0.15">
      <c r="A84" s="37"/>
      <c r="B84" s="109"/>
      <c r="C84" s="111"/>
      <c r="D84" s="111"/>
      <c r="E84" s="215"/>
      <c r="F84" s="215"/>
      <c r="G84" s="215"/>
      <c r="H84" s="140" t="str" cm="1">
        <f t="array" aca="1" ref="H84" ca="1">IFERROR(VLOOKUP(INDIRECT("E84"),'18'!$A$4:$B$60,2,0),"")</f>
        <v/>
      </c>
      <c r="I84" s="216" t="s">
        <v>53</v>
      </c>
      <c r="J84" s="216"/>
      <c r="K84" s="37"/>
      <c r="L84" s="117"/>
      <c r="Y84" s="119" t="str" cm="1">
        <f t="array" aca="1" ref="Y84" ca="1">IFERROR(VLOOKUP(INDIRECT("E24"),'18'!$A$4:$B$60,2,0),"")</f>
        <v/>
      </c>
      <c r="Z84" s="119" t="str" cm="1">
        <f t="array" aca="1" ref="Z84" ca="1">IFERROR(VLOOKUP(INDIRECT("F24"),'18'!$A$4:$B$60,2,0),"")</f>
        <v/>
      </c>
      <c r="AA84" s="119" t="str" cm="1">
        <f t="array" aca="1" ref="AA84" ca="1">IFERROR(VLOOKUP(INDIRECT("G24"),'18'!$A$4:$B$60,2,0),"")</f>
        <v/>
      </c>
    </row>
    <row r="85" spans="1:27" ht="15" customHeight="1" x14ac:dyDescent="0.15">
      <c r="A85" s="37"/>
      <c r="B85" s="109"/>
      <c r="C85" s="111"/>
      <c r="D85" s="111"/>
      <c r="E85" s="215"/>
      <c r="F85" s="215"/>
      <c r="G85" s="215"/>
      <c r="H85" s="140" t="str" cm="1">
        <f t="array" aca="1" ref="H85" ca="1">IFERROR(VLOOKUP(INDIRECT("E85"),'18'!$A$4:$B$60,2,0),"")</f>
        <v/>
      </c>
      <c r="I85" s="216" t="s">
        <v>53</v>
      </c>
      <c r="J85" s="216"/>
      <c r="K85" s="37"/>
      <c r="L85" s="117"/>
      <c r="Y85" s="119" t="str" cm="1">
        <f t="array" aca="1" ref="Y85" ca="1">IFERROR(VLOOKUP(INDIRECT("E25"),'18'!$A$4:$B$60,2,0),"")</f>
        <v/>
      </c>
      <c r="Z85" s="119" t="str" cm="1">
        <f t="array" aca="1" ref="Z85" ca="1">IFERROR(VLOOKUP(INDIRECT("F25"),'18'!$A$4:$B$60,2,0),"")</f>
        <v/>
      </c>
      <c r="AA85" s="119" t="str" cm="1">
        <f t="array" aca="1" ref="AA85" ca="1">IFERROR(VLOOKUP(INDIRECT("G25"),'18'!$A$4:$B$60,2,0),"")</f>
        <v/>
      </c>
    </row>
    <row r="86" spans="1:27" s="32" customFormat="1" ht="13.5" customHeight="1" x14ac:dyDescent="0.15">
      <c r="A86" s="37"/>
      <c r="B86" s="225"/>
      <c r="C86" s="225"/>
      <c r="D86" s="225"/>
      <c r="E86" s="225"/>
      <c r="F86" s="225"/>
      <c r="G86" s="225"/>
      <c r="H86" s="225"/>
      <c r="I86" s="225"/>
      <c r="J86" s="225"/>
      <c r="K86" s="37"/>
      <c r="L86" s="37"/>
      <c r="N86"/>
      <c r="O86"/>
      <c r="P86"/>
      <c r="Q86"/>
      <c r="R86"/>
      <c r="S86"/>
      <c r="T86"/>
      <c r="U86"/>
      <c r="V86"/>
      <c r="W86"/>
    </row>
    <row r="87" spans="1:27" x14ac:dyDescent="0.15">
      <c r="N87" s="32"/>
      <c r="O87" s="32"/>
      <c r="P87" s="32"/>
      <c r="Q87" s="32"/>
      <c r="R87" s="32"/>
      <c r="S87" s="32"/>
      <c r="T87" s="32"/>
      <c r="U87" s="32"/>
      <c r="V87" s="32"/>
      <c r="W87" s="32"/>
    </row>
    <row r="88" spans="1:27" x14ac:dyDescent="0.15">
      <c r="N88" s="32"/>
      <c r="O88" s="32"/>
      <c r="P88" s="32"/>
      <c r="Q88" s="32"/>
      <c r="R88" s="32"/>
      <c r="S88" s="32"/>
      <c r="T88" s="32"/>
      <c r="U88" s="32"/>
      <c r="V88" s="32"/>
      <c r="W88" s="32"/>
    </row>
    <row r="89" spans="1:27" x14ac:dyDescent="0.15">
      <c r="N89" s="32"/>
      <c r="O89" s="32"/>
      <c r="P89" s="32"/>
      <c r="Q89" s="32"/>
      <c r="R89" s="32"/>
      <c r="S89" s="32"/>
      <c r="T89" s="32"/>
      <c r="U89" s="32"/>
      <c r="V89" s="32"/>
      <c r="W89" s="32"/>
    </row>
  </sheetData>
  <sheetProtection selectLockedCells="1" selectUnlockedCells="1"/>
  <mergeCells count="54">
    <mergeCell ref="B86:J86"/>
    <mergeCell ref="C62:I62"/>
    <mergeCell ref="C63:I63"/>
    <mergeCell ref="E83:G83"/>
    <mergeCell ref="I83:J83"/>
    <mergeCell ref="E84:G84"/>
    <mergeCell ref="I84:J84"/>
    <mergeCell ref="E85:G85"/>
    <mergeCell ref="I85:J85"/>
    <mergeCell ref="E80:G80"/>
    <mergeCell ref="I80:J80"/>
    <mergeCell ref="E81:G81"/>
    <mergeCell ref="I81:J81"/>
    <mergeCell ref="E82:G82"/>
    <mergeCell ref="I82:J82"/>
    <mergeCell ref="E77:G77"/>
    <mergeCell ref="I77:J77"/>
    <mergeCell ref="E78:G78"/>
    <mergeCell ref="I78:J78"/>
    <mergeCell ref="E79:G79"/>
    <mergeCell ref="I79:J79"/>
    <mergeCell ref="E74:G74"/>
    <mergeCell ref="I74:J74"/>
    <mergeCell ref="E75:G75"/>
    <mergeCell ref="I75:J75"/>
    <mergeCell ref="E76:G76"/>
    <mergeCell ref="I76:J76"/>
    <mergeCell ref="E71:G71"/>
    <mergeCell ref="I71:J71"/>
    <mergeCell ref="E72:G72"/>
    <mergeCell ref="I72:J72"/>
    <mergeCell ref="E73:G73"/>
    <mergeCell ref="I73:J73"/>
    <mergeCell ref="AD23:AE23"/>
    <mergeCell ref="AF23:AG23"/>
    <mergeCell ref="N25:W26"/>
    <mergeCell ref="AD27:AE27"/>
    <mergeCell ref="E69:G69"/>
    <mergeCell ref="I69:J69"/>
    <mergeCell ref="C64:J64"/>
    <mergeCell ref="A1:G1"/>
    <mergeCell ref="B2:J2"/>
    <mergeCell ref="B3:J3"/>
    <mergeCell ref="Q70:S70"/>
    <mergeCell ref="Q23:S23"/>
    <mergeCell ref="E70:G70"/>
    <mergeCell ref="I70:J70"/>
    <mergeCell ref="N70:P70"/>
    <mergeCell ref="N6:U6"/>
    <mergeCell ref="E8:G8"/>
    <mergeCell ref="N10:P10"/>
    <mergeCell ref="Q10:S10"/>
    <mergeCell ref="E68:G68"/>
    <mergeCell ref="I68:J68"/>
  </mergeCells>
  <phoneticPr fontId="6"/>
  <conditionalFormatting sqref="N12">
    <cfRule type="expression" dxfId="740" priority="106">
      <formula>COUNTIF($E$9:$G$60,$N$12)&gt;=1</formula>
    </cfRule>
  </conditionalFormatting>
  <conditionalFormatting sqref="O12">
    <cfRule type="expression" dxfId="739" priority="105">
      <formula>COUNTIF($E$9:$G$60,$O$12)&gt;=1</formula>
    </cfRule>
  </conditionalFormatting>
  <conditionalFormatting sqref="P12">
    <cfRule type="expression" dxfId="738" priority="103">
      <formula>COUNTIF($E$9:$G$60,$P$12)&gt;=1</formula>
    </cfRule>
    <cfRule type="expression" priority="104">
      <formula>"countif($P$9"</formula>
    </cfRule>
  </conditionalFormatting>
  <conditionalFormatting sqref="Q12">
    <cfRule type="expression" dxfId="737" priority="102">
      <formula>COUNTIF($E$9:$G$60,$Q$12)&gt;=1</formula>
    </cfRule>
  </conditionalFormatting>
  <conditionalFormatting sqref="R12">
    <cfRule type="expression" dxfId="736" priority="101">
      <formula>COUNTIF($E$9:$G$60,$R$12)&gt;=1</formula>
    </cfRule>
  </conditionalFormatting>
  <conditionalFormatting sqref="S12">
    <cfRule type="expression" dxfId="735" priority="100">
      <formula>COUNTIF($E$9:$G$60,$S$12)&gt;=1</formula>
    </cfRule>
  </conditionalFormatting>
  <conditionalFormatting sqref="T12">
    <cfRule type="expression" dxfId="734" priority="99">
      <formula>COUNTIF($E$9:$G$60,$T$12)&gt;=1</formula>
    </cfRule>
  </conditionalFormatting>
  <conditionalFormatting sqref="U12">
    <cfRule type="expression" dxfId="733" priority="98">
      <formula>COUNTIF($E$9:$G$60,$U$12)&gt;=1</formula>
    </cfRule>
  </conditionalFormatting>
  <conditionalFormatting sqref="V12">
    <cfRule type="expression" dxfId="732" priority="97">
      <formula>COUNTIF($E$9:$G$60,$V$12)&gt;=1</formula>
    </cfRule>
  </conditionalFormatting>
  <conditionalFormatting sqref="W12">
    <cfRule type="expression" dxfId="731" priority="96">
      <formula>COUNTIF($E$9:$G$60,$W$12)&gt;=1</formula>
    </cfRule>
  </conditionalFormatting>
  <conditionalFormatting sqref="N13">
    <cfRule type="expression" dxfId="730" priority="95">
      <formula>COUNTIF($E$9:$G$60,$N$13)&gt;=1</formula>
    </cfRule>
  </conditionalFormatting>
  <conditionalFormatting sqref="O13">
    <cfRule type="expression" dxfId="729" priority="94">
      <formula>COUNTIF($E$9:$G$60,$O$13)&gt;=1</formula>
    </cfRule>
  </conditionalFormatting>
  <conditionalFormatting sqref="P13">
    <cfRule type="expression" dxfId="728" priority="93">
      <formula>COUNTIF($E$9:$G$60,$P$13)&gt;=1</formula>
    </cfRule>
  </conditionalFormatting>
  <conditionalFormatting sqref="Q13">
    <cfRule type="expression" dxfId="727" priority="92">
      <formula>COUNTIF($E$9:$G$60,$Q$13)&gt;=1</formula>
    </cfRule>
  </conditionalFormatting>
  <conditionalFormatting sqref="R13">
    <cfRule type="expression" dxfId="726" priority="91">
      <formula>COUNTIF($E$9:$G$60,$R$13)&gt;=1</formula>
    </cfRule>
  </conditionalFormatting>
  <conditionalFormatting sqref="S13">
    <cfRule type="expression" dxfId="725" priority="90">
      <formula>COUNTIF($E$9:$G$60,$S$13)&gt;=1</formula>
    </cfRule>
  </conditionalFormatting>
  <conditionalFormatting sqref="T13">
    <cfRule type="expression" dxfId="724" priority="89">
      <formula>COUNTIF($E$9:$G$60,$T$13)&gt;=1</formula>
    </cfRule>
  </conditionalFormatting>
  <conditionalFormatting sqref="U13">
    <cfRule type="expression" dxfId="723" priority="88">
      <formula>COUNTIF($E$9:$G$60,$U$13)&gt;=1</formula>
    </cfRule>
  </conditionalFormatting>
  <conditionalFormatting sqref="V13">
    <cfRule type="expression" dxfId="722" priority="87">
      <formula>COUNTIF($E$9:$G$60,$V$13)&gt;=1</formula>
    </cfRule>
  </conditionalFormatting>
  <conditionalFormatting sqref="W13">
    <cfRule type="expression" dxfId="721" priority="86">
      <formula>COUNTIF($E$9:$G$60,$W$13)&gt;=1</formula>
    </cfRule>
  </conditionalFormatting>
  <conditionalFormatting sqref="N14">
    <cfRule type="expression" dxfId="720" priority="85">
      <formula>COUNTIF($E$9:$G$60,$N$14)&gt;=1</formula>
    </cfRule>
  </conditionalFormatting>
  <conditionalFormatting sqref="O14">
    <cfRule type="expression" dxfId="719" priority="84">
      <formula>COUNTIF($E$9:$G$60,$O$14)&gt;=1</formula>
    </cfRule>
  </conditionalFormatting>
  <conditionalFormatting sqref="P14">
    <cfRule type="expression" dxfId="718" priority="83">
      <formula>COUNTIF($E$9:$G$60,$P$14)&gt;=1</formula>
    </cfRule>
  </conditionalFormatting>
  <conditionalFormatting sqref="Q14">
    <cfRule type="expression" dxfId="717" priority="82">
      <formula>COUNTIF($E$9:$G$60,$Q$14)&gt;=1</formula>
    </cfRule>
  </conditionalFormatting>
  <conditionalFormatting sqref="R14">
    <cfRule type="expression" dxfId="716" priority="81">
      <formula>COUNTIF($E$9:$G$60,$R$14)&gt;=1</formula>
    </cfRule>
  </conditionalFormatting>
  <conditionalFormatting sqref="S14">
    <cfRule type="expression" dxfId="715" priority="80">
      <formula>COUNTIF($E$9:$G$60,$S$14)&gt;=1</formula>
    </cfRule>
  </conditionalFormatting>
  <conditionalFormatting sqref="T14">
    <cfRule type="expression" dxfId="714" priority="79">
      <formula>COUNTIF($E$9:$G$60,$T$14)&gt;=1</formula>
    </cfRule>
  </conditionalFormatting>
  <conditionalFormatting sqref="U14">
    <cfRule type="expression" dxfId="713" priority="78">
      <formula>COUNTIF($E$9:$G$60,$U$14)&gt;=1</formula>
    </cfRule>
  </conditionalFormatting>
  <conditionalFormatting sqref="V14">
    <cfRule type="expression" dxfId="712" priority="77">
      <formula>COUNTIF($E$9:$G$60,$V$14)&gt;=1</formula>
    </cfRule>
  </conditionalFormatting>
  <conditionalFormatting sqref="W14">
    <cfRule type="expression" dxfId="711" priority="76">
      <formula>COUNTIF($E$9:$G$60,$W$14)&gt;=1</formula>
    </cfRule>
  </conditionalFormatting>
  <conditionalFormatting sqref="N15">
    <cfRule type="expression" dxfId="710" priority="75">
      <formula>COUNTIF($E$9:$G$60,$N$15)&gt;=1</formula>
    </cfRule>
  </conditionalFormatting>
  <conditionalFormatting sqref="O15">
    <cfRule type="expression" dxfId="709" priority="74">
      <formula>COUNTIF($E$9:$G$60,$O$15)&gt;=1</formula>
    </cfRule>
  </conditionalFormatting>
  <conditionalFormatting sqref="P15">
    <cfRule type="expression" dxfId="708" priority="73">
      <formula>COUNTIF($E$9:$G$60,$P$15)&gt;=1</formula>
    </cfRule>
  </conditionalFormatting>
  <conditionalFormatting sqref="Q15">
    <cfRule type="expression" dxfId="707" priority="72">
      <formula>COUNTIF($E$9:$G$60,$Q$15)&gt;=1</formula>
    </cfRule>
  </conditionalFormatting>
  <conditionalFormatting sqref="R15">
    <cfRule type="expression" dxfId="706" priority="71">
      <formula>COUNTIF($E$9:$G$60,$R$15)&gt;=1</formula>
    </cfRule>
  </conditionalFormatting>
  <conditionalFormatting sqref="S15">
    <cfRule type="expression" dxfId="705" priority="70">
      <formula>COUNTIF($E$9:$G$60,$S$15)&gt;=1</formula>
    </cfRule>
  </conditionalFormatting>
  <conditionalFormatting sqref="T15">
    <cfRule type="expression" dxfId="704" priority="69">
      <formula>COUNTIF($E$9:$G$60,$T$15)&gt;=1</formula>
    </cfRule>
  </conditionalFormatting>
  <conditionalFormatting sqref="U15">
    <cfRule type="expression" dxfId="703" priority="68">
      <formula>COUNTIF($E$9:$G$60,$U$15)&gt;=1</formula>
    </cfRule>
  </conditionalFormatting>
  <conditionalFormatting sqref="V15">
    <cfRule type="expression" dxfId="702" priority="67">
      <formula>COUNTIF($E$9:$G$60,$V$15)&gt;=1</formula>
    </cfRule>
  </conditionalFormatting>
  <conditionalFormatting sqref="W15">
    <cfRule type="expression" dxfId="701" priority="66">
      <formula>COUNTIF($E$9:$G$60,$W$15)&gt;=1</formula>
    </cfRule>
  </conditionalFormatting>
  <conditionalFormatting sqref="N16">
    <cfRule type="expression" dxfId="700" priority="65">
      <formula>COUNTIF($E$9:$G$60,$N$16)&gt;=1</formula>
    </cfRule>
  </conditionalFormatting>
  <conditionalFormatting sqref="O16">
    <cfRule type="expression" dxfId="699" priority="64">
      <formula>COUNTIF($E$9:$G$60,$O$16)&gt;=1</formula>
    </cfRule>
  </conditionalFormatting>
  <conditionalFormatting sqref="P16">
    <cfRule type="expression" dxfId="698" priority="63">
      <formula>COUNTIF($E$9:$G$60,$P$16)&gt;=1</formula>
    </cfRule>
  </conditionalFormatting>
  <conditionalFormatting sqref="Q16">
    <cfRule type="expression" dxfId="697" priority="62">
      <formula>COUNTIF($E$9:$G$60,$Q$16)&gt;=1</formula>
    </cfRule>
  </conditionalFormatting>
  <conditionalFormatting sqref="R16">
    <cfRule type="expression" dxfId="696" priority="61">
      <formula>COUNTIF($E$9:$G$60,$R$16)&gt;=1</formula>
    </cfRule>
  </conditionalFormatting>
  <conditionalFormatting sqref="S16">
    <cfRule type="expression" dxfId="695" priority="60">
      <formula>COUNTIF($E$9:$G$60,$S$16)&gt;=1</formula>
    </cfRule>
  </conditionalFormatting>
  <conditionalFormatting sqref="T16">
    <cfRule type="expression" dxfId="694" priority="59">
      <formula>COUNTIF($E$9:$G$60,$T$16)&gt;=1</formula>
    </cfRule>
  </conditionalFormatting>
  <conditionalFormatting sqref="U16">
    <cfRule type="expression" dxfId="693" priority="58">
      <formula>COUNTIF($E$9:$G$60,$U$16)&gt;=1</formula>
    </cfRule>
  </conditionalFormatting>
  <conditionalFormatting sqref="V16">
    <cfRule type="expression" dxfId="692" priority="57">
      <formula>COUNTIF($E$9:$G$60,$V$16)&gt;=1</formula>
    </cfRule>
  </conditionalFormatting>
  <conditionalFormatting sqref="W16">
    <cfRule type="expression" dxfId="691" priority="56">
      <formula>COUNTIF($E$9:$G$60,$W$16)&gt;=1</formula>
    </cfRule>
  </conditionalFormatting>
  <conditionalFormatting sqref="N17">
    <cfRule type="expression" dxfId="690" priority="55">
      <formula>COUNTIF($E$9:$G$60,$N$17)&gt;=1</formula>
    </cfRule>
  </conditionalFormatting>
  <conditionalFormatting sqref="O17">
    <cfRule type="expression" dxfId="689" priority="54">
      <formula>COUNTIF($E$9:$G$60,$O$17)&gt;=1</formula>
    </cfRule>
  </conditionalFormatting>
  <conditionalFormatting sqref="N72">
    <cfRule type="expression" dxfId="688" priority="53">
      <formula>COUNTIF($E$9:$G$60,$N$12)&gt;=1</formula>
    </cfRule>
  </conditionalFormatting>
  <conditionalFormatting sqref="O72">
    <cfRule type="expression" dxfId="687" priority="52">
      <formula>COUNTIF($E$9:$G$60,$O$12)&gt;=1</formula>
    </cfRule>
  </conditionalFormatting>
  <conditionalFormatting sqref="P72">
    <cfRule type="expression" dxfId="686" priority="50">
      <formula>COUNTIF($E$9:$G$60,$P$12)&gt;=1</formula>
    </cfRule>
    <cfRule type="expression" priority="51">
      <formula>"countif($P$9"</formula>
    </cfRule>
  </conditionalFormatting>
  <conditionalFormatting sqref="Q72">
    <cfRule type="expression" dxfId="685" priority="49">
      <formula>COUNTIF($E$9:$G$60,$Q$12)&gt;=1</formula>
    </cfRule>
  </conditionalFormatting>
  <conditionalFormatting sqref="R72">
    <cfRule type="expression" dxfId="684" priority="48">
      <formula>COUNTIF($E$9:$G$60,$R$12)&gt;=1</formula>
    </cfRule>
  </conditionalFormatting>
  <conditionalFormatting sqref="S72">
    <cfRule type="expression" dxfId="683" priority="47">
      <formula>COUNTIF($E$9:$G$60,$S$12)&gt;=1</formula>
    </cfRule>
  </conditionalFormatting>
  <conditionalFormatting sqref="T72">
    <cfRule type="expression" dxfId="682" priority="46">
      <formula>COUNTIF($E$9:$G$60,$T$12)&gt;=1</formula>
    </cfRule>
  </conditionalFormatting>
  <conditionalFormatting sqref="U72">
    <cfRule type="expression" dxfId="681" priority="45">
      <formula>COUNTIF($E$9:$G$60,$U$12)&gt;=1</formula>
    </cfRule>
  </conditionalFormatting>
  <conditionalFormatting sqref="V72">
    <cfRule type="expression" dxfId="680" priority="44">
      <formula>COUNTIF($E$9:$G$60,$V$12)&gt;=1</formula>
    </cfRule>
  </conditionalFormatting>
  <conditionalFormatting sqref="W72">
    <cfRule type="expression" dxfId="679" priority="43">
      <formula>COUNTIF($E$9:$G$60,$W$12)&gt;=1</formula>
    </cfRule>
  </conditionalFormatting>
  <conditionalFormatting sqref="N73">
    <cfRule type="expression" dxfId="678" priority="42">
      <formula>COUNTIF($E$9:$G$60,$N$13)&gt;=1</formula>
    </cfRule>
  </conditionalFormatting>
  <conditionalFormatting sqref="O73">
    <cfRule type="expression" dxfId="677" priority="41">
      <formula>COUNTIF($E$9:$G$60,$O$13)&gt;=1</formula>
    </cfRule>
  </conditionalFormatting>
  <conditionalFormatting sqref="P73">
    <cfRule type="expression" dxfId="676" priority="40">
      <formula>COUNTIF($E$9:$G$60,$P$13)&gt;=1</formula>
    </cfRule>
  </conditionalFormatting>
  <conditionalFormatting sqref="Q73">
    <cfRule type="expression" dxfId="675" priority="39">
      <formula>COUNTIF($E$9:$G$60,$Q$13)&gt;=1</formula>
    </cfRule>
  </conditionalFormatting>
  <conditionalFormatting sqref="R73">
    <cfRule type="expression" dxfId="674" priority="38">
      <formula>COUNTIF($E$9:$G$60,$R$13)&gt;=1</formula>
    </cfRule>
  </conditionalFormatting>
  <conditionalFormatting sqref="S73">
    <cfRule type="expression" dxfId="673" priority="37">
      <formula>COUNTIF($E$9:$G$60,$S$13)&gt;=1</formula>
    </cfRule>
  </conditionalFormatting>
  <conditionalFormatting sqref="T73">
    <cfRule type="expression" dxfId="672" priority="36">
      <formula>COUNTIF($E$9:$G$60,$T$13)&gt;=1</formula>
    </cfRule>
  </conditionalFormatting>
  <conditionalFormatting sqref="U73">
    <cfRule type="expression" dxfId="671" priority="35">
      <formula>COUNTIF($E$9:$G$60,$U$13)&gt;=1</formula>
    </cfRule>
  </conditionalFormatting>
  <conditionalFormatting sqref="V73">
    <cfRule type="expression" dxfId="670" priority="34">
      <formula>COUNTIF($E$9:$G$60,$V$13)&gt;=1</formula>
    </cfRule>
  </conditionalFormatting>
  <conditionalFormatting sqref="W73">
    <cfRule type="expression" dxfId="669" priority="33">
      <formula>COUNTIF($E$9:$G$60,$W$13)&gt;=1</formula>
    </cfRule>
  </conditionalFormatting>
  <conditionalFormatting sqref="N74">
    <cfRule type="expression" dxfId="668" priority="32">
      <formula>COUNTIF($E$9:$G$60,$N$14)&gt;=1</formula>
    </cfRule>
  </conditionalFormatting>
  <conditionalFormatting sqref="O74">
    <cfRule type="expression" dxfId="667" priority="31">
      <formula>COUNTIF($E$9:$G$60,$O$14)&gt;=1</formula>
    </cfRule>
  </conditionalFormatting>
  <conditionalFormatting sqref="P74">
    <cfRule type="expression" dxfId="666" priority="30">
      <formula>COUNTIF($E$9:$G$60,$P$14)&gt;=1</formula>
    </cfRule>
  </conditionalFormatting>
  <conditionalFormatting sqref="Q74">
    <cfRule type="expression" dxfId="665" priority="29">
      <formula>COUNTIF($E$9:$G$60,$Q$14)&gt;=1</formula>
    </cfRule>
  </conditionalFormatting>
  <conditionalFormatting sqref="R74">
    <cfRule type="expression" dxfId="664" priority="28">
      <formula>COUNTIF($E$9:$G$60,$R$14)&gt;=1</formula>
    </cfRule>
  </conditionalFormatting>
  <conditionalFormatting sqref="S74">
    <cfRule type="expression" dxfId="663" priority="27">
      <formula>COUNTIF($E$9:$G$60,$S$14)&gt;=1</formula>
    </cfRule>
  </conditionalFormatting>
  <conditionalFormatting sqref="T74">
    <cfRule type="expression" dxfId="662" priority="26">
      <formula>COUNTIF($E$9:$G$60,$T$14)&gt;=1</formula>
    </cfRule>
  </conditionalFormatting>
  <conditionalFormatting sqref="U74">
    <cfRule type="expression" dxfId="661" priority="25">
      <formula>COUNTIF($E$9:$G$60,$U$14)&gt;=1</formula>
    </cfRule>
  </conditionalFormatting>
  <conditionalFormatting sqref="V74">
    <cfRule type="expression" dxfId="660" priority="24">
      <formula>COUNTIF($E$9:$G$60,$V$14)&gt;=1</formula>
    </cfRule>
  </conditionalFormatting>
  <conditionalFormatting sqref="W74">
    <cfRule type="expression" dxfId="659" priority="23">
      <formula>COUNTIF($E$9:$G$60,$W$14)&gt;=1</formula>
    </cfRule>
  </conditionalFormatting>
  <conditionalFormatting sqref="N75">
    <cfRule type="expression" dxfId="658" priority="22">
      <formula>COUNTIF($E$9:$G$60,$N$15)&gt;=1</formula>
    </cfRule>
  </conditionalFormatting>
  <conditionalFormatting sqref="O75">
    <cfRule type="expression" dxfId="657" priority="21">
      <formula>COUNTIF($E$9:$G$60,$O$15)&gt;=1</formula>
    </cfRule>
  </conditionalFormatting>
  <conditionalFormatting sqref="P75">
    <cfRule type="expression" dxfId="656" priority="20">
      <formula>COUNTIF($E$9:$G$60,$P$15)&gt;=1</formula>
    </cfRule>
  </conditionalFormatting>
  <conditionalFormatting sqref="Q75">
    <cfRule type="expression" dxfId="655" priority="19">
      <formula>COUNTIF($E$9:$G$60,$Q$15)&gt;=1</formula>
    </cfRule>
  </conditionalFormatting>
  <conditionalFormatting sqref="R75">
    <cfRule type="expression" dxfId="654" priority="18">
      <formula>COUNTIF($E$9:$G$60,$R$15)&gt;=1</formula>
    </cfRule>
  </conditionalFormatting>
  <conditionalFormatting sqref="S75">
    <cfRule type="expression" dxfId="653" priority="17">
      <formula>COUNTIF($E$9:$G$60,$S$15)&gt;=1</formula>
    </cfRule>
  </conditionalFormatting>
  <conditionalFormatting sqref="T75">
    <cfRule type="expression" dxfId="652" priority="16">
      <formula>COUNTIF($E$9:$G$60,$T$15)&gt;=1</formula>
    </cfRule>
  </conditionalFormatting>
  <conditionalFormatting sqref="U75">
    <cfRule type="expression" dxfId="651" priority="15">
      <formula>COUNTIF($E$9:$G$60,$U$15)&gt;=1</formula>
    </cfRule>
  </conditionalFormatting>
  <conditionalFormatting sqref="V75">
    <cfRule type="expression" dxfId="650" priority="14">
      <formula>COUNTIF($E$9:$G$60,$V$15)&gt;=1</formula>
    </cfRule>
  </conditionalFormatting>
  <conditionalFormatting sqref="W75">
    <cfRule type="expression" dxfId="649" priority="13">
      <formula>COUNTIF($E$9:$G$60,$W$15)&gt;=1</formula>
    </cfRule>
  </conditionalFormatting>
  <conditionalFormatting sqref="N76">
    <cfRule type="expression" dxfId="648" priority="12">
      <formula>COUNTIF($E$9:$G$60,$N$16)&gt;=1</formula>
    </cfRule>
  </conditionalFormatting>
  <conditionalFormatting sqref="O76">
    <cfRule type="expression" dxfId="647" priority="11">
      <formula>COUNTIF($E$9:$G$60,$O$16)&gt;=1</formula>
    </cfRule>
  </conditionalFormatting>
  <conditionalFormatting sqref="P76">
    <cfRule type="expression" dxfId="646" priority="10">
      <formula>COUNTIF($E$9:$G$60,$P$16)&gt;=1</formula>
    </cfRule>
  </conditionalFormatting>
  <conditionalFormatting sqref="Q76">
    <cfRule type="expression" dxfId="645" priority="9">
      <formula>COUNTIF($E$9:$G$60,$Q$16)&gt;=1</formula>
    </cfRule>
  </conditionalFormatting>
  <conditionalFormatting sqref="R76">
    <cfRule type="expression" dxfId="644" priority="8">
      <formula>COUNTIF($E$9:$G$60,$R$16)&gt;=1</formula>
    </cfRule>
  </conditionalFormatting>
  <conditionalFormatting sqref="S76">
    <cfRule type="expression" dxfId="643" priority="7">
      <formula>COUNTIF($E$9:$G$60,$S$16)&gt;=1</formula>
    </cfRule>
  </conditionalFormatting>
  <conditionalFormatting sqref="T76">
    <cfRule type="expression" dxfId="642" priority="6">
      <formula>COUNTIF($E$9:$G$60,$T$16)&gt;=1</formula>
    </cfRule>
  </conditionalFormatting>
  <conditionalFormatting sqref="U76">
    <cfRule type="expression" dxfId="641" priority="5">
      <formula>COUNTIF($E$9:$G$60,$U$16)&gt;=1</formula>
    </cfRule>
  </conditionalFormatting>
  <conditionalFormatting sqref="V76">
    <cfRule type="expression" dxfId="640" priority="4">
      <formula>COUNTIF($E$9:$G$60,$V$16)&gt;=1</formula>
    </cfRule>
  </conditionalFormatting>
  <conditionalFormatting sqref="W76">
    <cfRule type="expression" dxfId="639" priority="3">
      <formula>COUNTIF($E$9:$G$60,$W$16)&gt;=1</formula>
    </cfRule>
  </conditionalFormatting>
  <conditionalFormatting sqref="N77">
    <cfRule type="expression" dxfId="638" priority="2">
      <formula>COUNTIF($E$9:$G$60,$N$17)&gt;=1</formula>
    </cfRule>
  </conditionalFormatting>
  <conditionalFormatting sqref="O77">
    <cfRule type="expression" dxfId="637" priority="1">
      <formula>COUNTIF($E$9:$G$60,$O$17)&gt;=1</formula>
    </cfRule>
  </conditionalFormatting>
  <printOptions horizontalCentered="1"/>
  <pageMargins left="0.55118110236220474" right="0.55118110236220474" top="0.59055118110236227" bottom="0.59055118110236227" header="0.51181102362204722" footer="0.51181102362204722"/>
  <pageSetup paperSize="9" scale="52" orientation="portrait" r:id="rId1"/>
  <headerFooter alignWithMargins="0"/>
  <rowBreaks count="1" manualBreakCount="1">
    <brk id="63" max="42" man="1"/>
  </rowBreaks>
  <colBreaks count="3" manualBreakCount="3">
    <brk id="12" max="88" man="1"/>
    <brk id="24" max="88" man="1"/>
    <brk id="28" max="88"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4005E-18B0-412A-84B5-8599C6B636E1}">
  <sheetPr>
    <tabColor theme="0"/>
  </sheetPr>
  <dimension ref="A2:J51"/>
  <sheetViews>
    <sheetView view="pageBreakPreview" zoomScale="80" zoomScaleNormal="100" zoomScaleSheetLayoutView="80" workbookViewId="0">
      <selection activeCell="F8" sqref="F8"/>
    </sheetView>
  </sheetViews>
  <sheetFormatPr defaultRowHeight="13.5" x14ac:dyDescent="0.15"/>
  <cols>
    <col min="1" max="1" width="1.875" style="37" customWidth="1"/>
    <col min="2" max="2" width="4.625" style="37" customWidth="1"/>
    <col min="3" max="3" width="4.625" style="38" customWidth="1"/>
    <col min="4" max="4" width="4.625" style="37" customWidth="1"/>
    <col min="5" max="5" width="5.625" style="37" customWidth="1"/>
    <col min="6" max="6" width="56.125" style="37" customWidth="1"/>
    <col min="7" max="7" width="21.5" style="37" customWidth="1"/>
    <col min="8" max="8" width="32.5" style="37" customWidth="1"/>
    <col min="9" max="9" width="1.75" style="37" customWidth="1"/>
    <col min="11" max="11" width="17.625" bestFit="1" customWidth="1"/>
  </cols>
  <sheetData>
    <row r="2" spans="1:10" ht="21" customHeight="1" thickBot="1" x14ac:dyDescent="0.2">
      <c r="B2" s="239" t="s">
        <v>225</v>
      </c>
      <c r="C2" s="240"/>
      <c r="D2" s="241"/>
      <c r="E2" s="241"/>
      <c r="F2" s="241"/>
      <c r="G2" s="241"/>
      <c r="H2" s="241"/>
    </row>
    <row r="3" spans="1:10" ht="23.25" customHeight="1" thickBot="1" x14ac:dyDescent="0.2">
      <c r="B3" s="72"/>
      <c r="C3" s="72"/>
      <c r="D3" s="72"/>
      <c r="E3" s="72"/>
      <c r="F3" s="68"/>
      <c r="G3" s="73" t="s">
        <v>234</v>
      </c>
      <c r="H3" s="128" t="s">
        <v>309</v>
      </c>
    </row>
    <row r="4" spans="1:10" ht="9.75" customHeight="1" thickBot="1" x14ac:dyDescent="0.2">
      <c r="B4" s="72"/>
      <c r="C4" s="72"/>
      <c r="D4" s="72"/>
      <c r="E4" s="72"/>
      <c r="F4" s="68"/>
      <c r="G4" s="73"/>
      <c r="H4" s="68"/>
    </row>
    <row r="5" spans="1:10" ht="22.5" customHeight="1" thickBot="1" x14ac:dyDescent="0.2">
      <c r="B5" s="72"/>
      <c r="C5" s="72"/>
      <c r="D5" s="72"/>
      <c r="E5" s="72"/>
      <c r="F5" s="68"/>
      <c r="G5" s="73" t="s">
        <v>235</v>
      </c>
      <c r="H5" s="128" t="s">
        <v>321</v>
      </c>
    </row>
    <row r="6" spans="1:10" ht="12" customHeight="1" x14ac:dyDescent="0.15">
      <c r="B6" s="72"/>
      <c r="C6" s="72"/>
      <c r="D6" s="72"/>
      <c r="E6" s="72"/>
      <c r="F6" s="68"/>
      <c r="G6" s="73"/>
      <c r="H6" s="74"/>
    </row>
    <row r="7" spans="1:10" ht="17.25" customHeight="1" x14ac:dyDescent="0.15">
      <c r="A7" s="136"/>
      <c r="B7" s="143" t="s">
        <v>0</v>
      </c>
      <c r="C7" s="143" t="s">
        <v>1</v>
      </c>
      <c r="D7" s="242" t="s">
        <v>13</v>
      </c>
      <c r="E7" s="242"/>
      <c r="F7" s="143" t="s">
        <v>5</v>
      </c>
      <c r="G7" s="143" t="s">
        <v>7</v>
      </c>
      <c r="H7" s="143" t="s">
        <v>8</v>
      </c>
    </row>
    <row r="8" spans="1:10" ht="17.25" customHeight="1" x14ac:dyDescent="0.15">
      <c r="A8" s="136"/>
      <c r="B8" s="144" cm="1">
        <f t="array" aca="1" ref="B8" ca="1">IFERROR(VLOOKUP(INDIRECT("D8"),'20'!$A$3:$C$76,2,0),"")</f>
        <v>4</v>
      </c>
      <c r="C8" s="144" cm="1">
        <f t="array" aca="1" ref="C8" ca="1">IFERROR(VLOOKUP(INDIRECT("D8"),'20'!$A$3:$C$76,3,0),"")</f>
        <v>1</v>
      </c>
      <c r="D8" s="235">
        <v>1001</v>
      </c>
      <c r="E8" s="235"/>
      <c r="F8" s="145" t="str">
        <f>IFERROR(VLOOKUP(D8,'20'!$D$3:$E$76,2,0),"")</f>
        <v>初任者・新規採用者研修共通「開講式等」講座（センター）</v>
      </c>
      <c r="G8" s="145" t="str">
        <f>IFERROR(VLOOKUP(D8,'20'!$D$3:$G$76,4,0),"")</f>
        <v>所属校（園）及び総合教育センター</v>
      </c>
      <c r="H8" s="146"/>
      <c r="J8" s="1"/>
    </row>
    <row r="9" spans="1:10" ht="17.25" customHeight="1" x14ac:dyDescent="0.15">
      <c r="A9" s="136"/>
      <c r="B9" s="144" cm="1">
        <f t="array" aca="1" ref="B9" ca="1">IFERROR(VLOOKUP(INDIRECT("D9"),'20'!$A$3:$C$76,2,0),"")</f>
        <v>4</v>
      </c>
      <c r="C9" s="144" cm="1">
        <f t="array" aca="1" ref="C9" ca="1">IFERROR(VLOOKUP(INDIRECT("D9"),'20'!$A$3:$C$76,3,0),"")</f>
        <v>16</v>
      </c>
      <c r="D9" s="235">
        <v>1003</v>
      </c>
      <c r="E9" s="235"/>
      <c r="F9" s="145" t="str">
        <f>IFERROR(VLOOKUP(D9,'20'!$D$3:$E$76,2,0),"")</f>
        <v>初任者・新規採用者研修共通「初任期スタート」講座ａ</v>
      </c>
      <c r="G9" s="145" t="str">
        <f>IFERROR(VLOOKUP(D9,'20'!$D$3:$G$76,4,0),"")</f>
        <v>総合教育センター</v>
      </c>
      <c r="H9" s="146"/>
      <c r="J9" s="1"/>
    </row>
    <row r="10" spans="1:10" ht="17.25" customHeight="1" x14ac:dyDescent="0.15">
      <c r="A10" s="136"/>
      <c r="B10" s="144" cm="1">
        <f t="array" aca="1" ref="B10" ca="1">IFERROR(VLOOKUP(INDIRECT("D10"),'20'!$A$3:$C$76,2,0),"")</f>
        <v>4</v>
      </c>
      <c r="C10" s="144" cm="1">
        <f t="array" aca="1" ref="C10" ca="1">IFERROR(VLOOKUP(INDIRECT("D10"),'20'!$A$3:$C$76,3,0),"")</f>
        <v>30</v>
      </c>
      <c r="D10" s="235">
        <v>1101</v>
      </c>
      <c r="E10" s="235"/>
      <c r="F10" s="145" t="str">
        <f>IFERROR(VLOOKUP(D10,'20'!$D$3:$E$76,2,0),"")</f>
        <v>初任者研修「小学校教科教育１」講座Ａ</v>
      </c>
      <c r="G10" s="145" t="str">
        <f>IFERROR(VLOOKUP(D10,'20'!$D$3:$G$76,4,0),"")</f>
        <v>総合教育センター</v>
      </c>
      <c r="H10" s="146"/>
      <c r="J10" s="1"/>
    </row>
    <row r="11" spans="1:10" ht="17.25" customHeight="1" x14ac:dyDescent="0.15">
      <c r="A11" s="136"/>
      <c r="B11" s="144" cm="1">
        <f t="array" aca="1" ref="B11" ca="1">IFERROR(VLOOKUP(INDIRECT("D11"),'20'!$A$3:$C$76,2,0),"")</f>
        <v>5</v>
      </c>
      <c r="C11" s="144" cm="1">
        <f t="array" aca="1" ref="C11" ca="1">IFERROR(VLOOKUP(INDIRECT("D11"),'20'!$A$3:$C$76,3,0),"")</f>
        <v>14</v>
      </c>
      <c r="D11" s="235">
        <v>1503</v>
      </c>
      <c r="E11" s="235"/>
      <c r="F11" s="145" t="str">
        <f>IFERROR(VLOOKUP(D11,'20'!$D$3:$E$76,2,0),"")</f>
        <v>初任者研修「学級、ホームルーム経営・教育相談・情報教育」講座ａ</v>
      </c>
      <c r="G11" s="145" t="str">
        <f>IFERROR(VLOOKUP(D11,'20'!$D$3:$G$76,4,0),"")</f>
        <v>総合教育センター</v>
      </c>
      <c r="H11" s="146"/>
      <c r="J11" s="1"/>
    </row>
    <row r="12" spans="1:10" ht="17.25" customHeight="1" x14ac:dyDescent="0.15">
      <c r="A12" s="136"/>
      <c r="B12" s="144" cm="1">
        <f t="array" aca="1" ref="B12" ca="1">IFERROR(VLOOKUP(INDIRECT("D12"),'20'!$A$3:$C$76,2,0),"")</f>
        <v>5</v>
      </c>
      <c r="C12" s="144" cm="1">
        <f t="array" aca="1" ref="C12" ca="1">IFERROR(VLOOKUP(INDIRECT("D12"),'20'!$A$3:$C$76,3,0),"")</f>
        <v>28</v>
      </c>
      <c r="D12" s="235">
        <v>1103</v>
      </c>
      <c r="E12" s="235"/>
      <c r="F12" s="145" t="str">
        <f>IFERROR(VLOOKUP(D12,'20'!$D$3:$E$76,2,0),"")</f>
        <v>初任者研修「小学校教科教育２」講座Ａ</v>
      </c>
      <c r="G12" s="145" t="str">
        <f>IFERROR(VLOOKUP(D12,'20'!$D$3:$G$76,4,0),"")</f>
        <v>所属校（園）</v>
      </c>
      <c r="H12" s="146"/>
      <c r="J12" s="1"/>
    </row>
    <row r="13" spans="1:10" ht="17.25" customHeight="1" x14ac:dyDescent="0.15">
      <c r="A13" s="136"/>
      <c r="B13" s="144" cm="1">
        <f t="array" aca="1" ref="B13" ca="1">IFERROR(VLOOKUP(INDIRECT("D13"),'20'!$A$3:$C$76,2,0),"")</f>
        <v>6</v>
      </c>
      <c r="C13" s="144" cm="1">
        <f t="array" aca="1" ref="C13" ca="1">IFERROR(VLOOKUP(INDIRECT("D13"),'20'!$A$3:$C$76,3,0),"")</f>
        <v>11</v>
      </c>
      <c r="D13" s="235">
        <v>1009</v>
      </c>
      <c r="E13" s="235"/>
      <c r="F13" s="145" t="str">
        <f>IFERROR(VLOOKUP(D13,'20'!$D$3:$E$76,2,0),"")</f>
        <v>初任者・新規採用者研修共通「健康安全教育」講座ａ</v>
      </c>
      <c r="G13" s="145" t="str">
        <f>IFERROR(VLOOKUP(D13,'20'!$D$3:$G$76,4,0),"")</f>
        <v>所属校（園）</v>
      </c>
      <c r="H13" s="146"/>
      <c r="J13" s="1"/>
    </row>
    <row r="14" spans="1:10" ht="17.25" customHeight="1" x14ac:dyDescent="0.15">
      <c r="A14" s="136"/>
      <c r="B14" s="144" cm="1">
        <f t="array" aca="1" ref="B14" ca="1">IFERROR(VLOOKUP(INDIRECT("D14"),'20'!$A$3:$C$76,2,0),"")</f>
        <v>6</v>
      </c>
      <c r="C14" s="144" cm="1">
        <f t="array" aca="1" ref="C14" ca="1">IFERROR(VLOOKUP(INDIRECT("D14"),'20'!$A$3:$C$76,3,0),"")</f>
        <v>25</v>
      </c>
      <c r="D14" s="235">
        <v>1505</v>
      </c>
      <c r="E14" s="235"/>
      <c r="F14" s="145" t="str">
        <f>IFERROR(VLOOKUP(D14,'20'!$D$3:$E$76,2,0),"")</f>
        <v>初任者研修「道徳教育・特別活動」講座ａ</v>
      </c>
      <c r="G14" s="145" t="str">
        <f>IFERROR(VLOOKUP(D14,'20'!$D$3:$G$76,4,0),"")</f>
        <v>総合教育センター</v>
      </c>
      <c r="H14" s="146"/>
      <c r="J14" s="1"/>
    </row>
    <row r="15" spans="1:10" ht="17.25" customHeight="1" x14ac:dyDescent="0.15">
      <c r="A15" s="136"/>
      <c r="B15" s="144" cm="1">
        <f t="array" aca="1" ref="B15" ca="1">IFERROR(VLOOKUP(INDIRECT("D15"),'20'!$A$3:$C$76,2,0),"")</f>
        <v>7</v>
      </c>
      <c r="C15" s="144" cm="1">
        <f t="array" aca="1" ref="C15" ca="1">IFERROR(VLOOKUP(INDIRECT("D15"),'20'!$A$3:$C$76,3,0),"")</f>
        <v>23</v>
      </c>
      <c r="D15" s="235">
        <v>1007</v>
      </c>
      <c r="E15" s="235"/>
      <c r="F15" s="145" t="str">
        <f>IFERROR(VLOOKUP(D15,'20'!$D$3:$E$76,2,0),"")</f>
        <v>初任者・新規採用者研修共通「京の伝統文化体験」講座ｃ</v>
      </c>
      <c r="G15" s="145" t="str">
        <f>IFERROR(VLOOKUP(D15,'20'!$D$3:$G$76,4,0),"")</f>
        <v>所属校（園）及び京都伝統工芸大学校</v>
      </c>
      <c r="H15" s="146"/>
      <c r="J15" s="1"/>
    </row>
    <row r="16" spans="1:10" ht="17.25" customHeight="1" x14ac:dyDescent="0.15">
      <c r="A16" s="136"/>
      <c r="B16" s="144" cm="1">
        <f t="array" aca="1" ref="B16" ca="1">IFERROR(VLOOKUP(INDIRECT("D16"),'20'!$A$3:$C$76,2,0),"")</f>
        <v>7</v>
      </c>
      <c r="C16" s="144" cm="1">
        <f t="array" aca="1" ref="C16" ca="1">IFERROR(VLOOKUP(INDIRECT("D16"),'20'!$A$3:$C$76,3,0),"")</f>
        <v>30</v>
      </c>
      <c r="D16" s="235">
        <v>1105</v>
      </c>
      <c r="E16" s="235"/>
      <c r="F16" s="145" t="str">
        <f>IFERROR(VLOOKUP(D16,'20'!$D$3:$E$76,2,0),"")</f>
        <v>初任者研修「小学校教科教育３」講座</v>
      </c>
      <c r="G16" s="145" t="str">
        <f>IFERROR(VLOOKUP(D16,'20'!$D$3:$G$76,4,0),"")</f>
        <v>総合教育センター（北部）</v>
      </c>
      <c r="H16" s="146"/>
      <c r="J16" s="1"/>
    </row>
    <row r="17" spans="1:10" ht="17.25" customHeight="1" x14ac:dyDescent="0.15">
      <c r="A17" s="136"/>
      <c r="B17" s="144" cm="1">
        <f t="array" aca="1" ref="B17" ca="1">IFERROR(VLOOKUP(INDIRECT("D17"),'20'!$A$3:$C$76,2,0),"")</f>
        <v>7</v>
      </c>
      <c r="C17" s="144" cm="1">
        <f t="array" aca="1" ref="C17" ca="1">IFERROR(VLOOKUP(INDIRECT("D17"),'20'!$A$3:$C$76,3,0),"")</f>
        <v>31</v>
      </c>
      <c r="D17" s="235">
        <v>1106</v>
      </c>
      <c r="E17" s="235"/>
      <c r="F17" s="145" t="str">
        <f>IFERROR(VLOOKUP(D17,'20'!$D$3:$E$76,2,0),"")</f>
        <v>初任者研修「小学校教科教育４」講座</v>
      </c>
      <c r="G17" s="145" t="str">
        <f>IFERROR(VLOOKUP(D17,'20'!$D$3:$G$76,4,0),"")</f>
        <v>総合教育センター（北部）</v>
      </c>
      <c r="H17" s="146"/>
      <c r="J17" s="1"/>
    </row>
    <row r="18" spans="1:10" ht="17.25" customHeight="1" x14ac:dyDescent="0.15">
      <c r="A18" s="136"/>
      <c r="B18" s="144" cm="1">
        <f t="array" aca="1" ref="B18" ca="1">IFERROR(VLOOKUP(INDIRECT("D18"),'20'!$A$3:$C$76,2,0),"")</f>
        <v>8</v>
      </c>
      <c r="C18" s="144" cm="1">
        <f t="array" aca="1" ref="C18" ca="1">IFERROR(VLOOKUP(INDIRECT("D18"),'20'!$A$3:$C$76,3,0),"")</f>
        <v>6</v>
      </c>
      <c r="D18" s="235">
        <v>1014</v>
      </c>
      <c r="E18" s="235"/>
      <c r="F18" s="145" t="str">
        <f>IFERROR(VLOOKUP(D18,'20'!$D$3:$E$76,2,0),"")</f>
        <v>初任者・新規採用者研修共通「人権教育・生徒指導」講座（センター）</v>
      </c>
      <c r="G18" s="145" t="str">
        <f>IFERROR(VLOOKUP(D18,'20'!$D$3:$G$76,4,0),"")</f>
        <v>所属校（園）及び総合教育センター</v>
      </c>
      <c r="H18" s="146"/>
    </row>
    <row r="19" spans="1:10" ht="17.25" customHeight="1" x14ac:dyDescent="0.15">
      <c r="A19" s="136"/>
      <c r="B19" s="144" cm="1">
        <f t="array" aca="1" ref="B19" ca="1">IFERROR(VLOOKUP(INDIRECT("D19"),'20'!$A$3:$C$76,2,0),"")</f>
        <v>8</v>
      </c>
      <c r="C19" s="144" cm="1">
        <f t="array" aca="1" ref="C19" ca="1">IFERROR(VLOOKUP(INDIRECT("D19"),'20'!$A$3:$C$76,3,0),"")</f>
        <v>18</v>
      </c>
      <c r="D19" s="235">
        <v>1107</v>
      </c>
      <c r="E19" s="235"/>
      <c r="F19" s="145" t="str">
        <f>IFERROR(VLOOKUP(D19,'20'!$D$3:$E$76,2,0),"")</f>
        <v>初任者研修「小学校教科教育５」講座</v>
      </c>
      <c r="G19" s="145" t="str">
        <f>IFERROR(VLOOKUP(D19,'20'!$D$3:$G$76,4,0),"")</f>
        <v>総合教育センター</v>
      </c>
      <c r="H19" s="146"/>
    </row>
    <row r="20" spans="1:10" ht="17.25" customHeight="1" x14ac:dyDescent="0.15">
      <c r="A20" s="136"/>
      <c r="B20" s="144" cm="1">
        <f t="array" aca="1" ref="B20" ca="1">IFERROR(VLOOKUP(INDIRECT("D20"),'20'!$A$3:$C$76,2,0),"")</f>
        <v>9</v>
      </c>
      <c r="C20" s="144" cm="1">
        <f t="array" aca="1" ref="C20" ca="1">IFERROR(VLOOKUP(INDIRECT("D20"),'20'!$A$3:$C$76,3,0),"")</f>
        <v>10</v>
      </c>
      <c r="D20" s="235">
        <v>1502</v>
      </c>
      <c r="E20" s="235"/>
      <c r="F20" s="145" t="str">
        <f>IFERROR(VLOOKUP(D20,'20'!$D$3:$E$76,2,0),"")</f>
        <v>初任者研修「総合的な学習の時間、総合的な探究の時間・社会教育」講座／リフレクション①</v>
      </c>
      <c r="G20" s="145" t="str">
        <f>IFERROR(VLOOKUP(D20,'20'!$D$3:$G$76,4,0),"")</f>
        <v>所属校（園）</v>
      </c>
      <c r="H20" s="146"/>
    </row>
    <row r="21" spans="1:10" ht="17.25" customHeight="1" x14ac:dyDescent="0.15">
      <c r="A21" s="136"/>
      <c r="B21" s="144" cm="1">
        <f t="array" aca="1" ref="B21" ca="1">IFERROR(VLOOKUP(INDIRECT("D21"),'20'!$A$3:$C$76,2,0),"")</f>
        <v>9</v>
      </c>
      <c r="C21" s="144" cm="1">
        <f t="array" aca="1" ref="C21" ca="1">IFERROR(VLOOKUP(INDIRECT("D21"),'20'!$A$3:$C$76,3,0),"")</f>
        <v>17</v>
      </c>
      <c r="D21" s="235">
        <v>1012</v>
      </c>
      <c r="E21" s="235"/>
      <c r="F21" s="145" t="str">
        <f>IFERROR(VLOOKUP(D21,'20'!$D$3:$E$76,2,0),"")</f>
        <v>初任者・新規採用者研修共通「コミュニケーション」講座ｂ</v>
      </c>
      <c r="G21" s="145" t="str">
        <f>IFERROR(VLOOKUP(D21,'20'!$D$3:$G$76,4,0),"")</f>
        <v>所属校（園）及び総合教育センター</v>
      </c>
      <c r="H21" s="146"/>
    </row>
    <row r="22" spans="1:10" ht="17.25" customHeight="1" x14ac:dyDescent="0.15">
      <c r="A22" s="136"/>
      <c r="B22" s="144" cm="1">
        <f t="array" aca="1" ref="B22" ca="1">IFERROR(VLOOKUP(INDIRECT("D22"),'20'!$A$3:$C$76,2,0),"")</f>
        <v>10</v>
      </c>
      <c r="C22" s="144" cm="1">
        <f t="array" aca="1" ref="C22" ca="1">IFERROR(VLOOKUP(INDIRECT("D22"),'20'!$A$3:$C$76,3,0),"")</f>
        <v>1</v>
      </c>
      <c r="D22" s="235">
        <v>1108</v>
      </c>
      <c r="E22" s="235"/>
      <c r="F22" s="145" t="str">
        <f>IFERROR(VLOOKUP(D22,'20'!$D$3:$E$76,2,0),"")</f>
        <v>初任者研修「小学校教科教育６」講座Ａ（センター）</v>
      </c>
      <c r="G22" s="145" t="str">
        <f>IFERROR(VLOOKUP(D22,'20'!$D$3:$G$76,4,0),"")</f>
        <v>総合教育センター</v>
      </c>
      <c r="H22" s="146"/>
    </row>
    <row r="23" spans="1:10" ht="17.25" customHeight="1" x14ac:dyDescent="0.15">
      <c r="A23" s="136"/>
      <c r="B23" s="144" cm="1">
        <f t="array" aca="1" ref="B23" ca="1">IFERROR(VLOOKUP(INDIRECT("D23"),'20'!$A$3:$C$76,2,0),"")</f>
        <v>10</v>
      </c>
      <c r="C23" s="144" cm="1">
        <f t="array" aca="1" ref="C23" ca="1">IFERROR(VLOOKUP(INDIRECT("D23"),'20'!$A$3:$C$76,3,0),"")</f>
        <v>29</v>
      </c>
      <c r="D23" s="235">
        <v>1114</v>
      </c>
      <c r="E23" s="235"/>
      <c r="F23" s="145" t="str">
        <f>IFERROR(VLOOKUP(D23,'20'!$D$3:$E$76,2,0),"")</f>
        <v>初任者研修「小学校授業参観」講座Ａ</v>
      </c>
      <c r="G23" s="145" t="str">
        <f>IFERROR(VLOOKUP(D23,'20'!$D$3:$G$76,4,0),"")</f>
        <v>未定</v>
      </c>
      <c r="H23" s="146"/>
    </row>
    <row r="24" spans="1:10" ht="17.25" customHeight="1" x14ac:dyDescent="0.15">
      <c r="A24" s="136"/>
      <c r="B24" s="144" cm="1">
        <f t="array" aca="1" ref="B24" ca="1">IFERROR(VLOOKUP(INDIRECT("D24"),'20'!$A$3:$C$76,2,0),"")</f>
        <v>1</v>
      </c>
      <c r="C24" s="144" cm="1">
        <f t="array" aca="1" ref="C24" ca="1">IFERROR(VLOOKUP(INDIRECT("D24"),'20'!$A$3:$C$76,3,0),"")</f>
        <v>14</v>
      </c>
      <c r="D24" s="235">
        <v>1112</v>
      </c>
      <c r="E24" s="235"/>
      <c r="F24" s="145" t="str">
        <f>IFERROR(VLOOKUP(D24,'20'!$D$3:$E$76,2,0),"")</f>
        <v>初任者研修「小学校教科教育７」講座Ａ</v>
      </c>
      <c r="G24" s="145" t="str">
        <f>IFERROR(VLOOKUP(D24,'20'!$D$3:$G$76,4,0),"")</f>
        <v>所属校（園）</v>
      </c>
      <c r="H24" s="146"/>
    </row>
    <row r="25" spans="1:10" ht="17.25" customHeight="1" x14ac:dyDescent="0.15">
      <c r="A25" s="136"/>
      <c r="B25" s="144" cm="1">
        <f t="array" aca="1" ref="B25" ca="1">IFERROR(VLOOKUP(INDIRECT("D25"),'20'!$A$3:$C$76,2,0),"")</f>
        <v>1</v>
      </c>
      <c r="C25" s="144" cm="1">
        <f t="array" aca="1" ref="C25" ca="1">IFERROR(VLOOKUP(INDIRECT("D25"),'20'!$A$3:$C$76,3,0),"")</f>
        <v>28</v>
      </c>
      <c r="D25" s="236">
        <v>1501</v>
      </c>
      <c r="E25" s="236"/>
      <c r="F25" s="145" t="str">
        <f>IFERROR(VLOOKUP(D25,'20'!$D$3:$E$76,2,0),"")</f>
        <v>初任者研修「教育実践」講座／リフレクション②</v>
      </c>
      <c r="G25" s="145" t="str">
        <f>IFERROR(VLOOKUP(D25,'20'!$D$3:$G$76,4,0),"")</f>
        <v>所属校（園）</v>
      </c>
      <c r="H25" s="150"/>
    </row>
    <row r="26" spans="1:10" ht="21" customHeight="1" x14ac:dyDescent="0.15">
      <c r="A26" s="136"/>
      <c r="B26" s="237" t="s">
        <v>6</v>
      </c>
      <c r="C26" s="237"/>
      <c r="D26" s="237"/>
      <c r="E26" s="237"/>
      <c r="F26" s="237"/>
      <c r="G26" s="237"/>
      <c r="H26" s="237"/>
    </row>
    <row r="27" spans="1:10" ht="17.25" customHeight="1" x14ac:dyDescent="0.15">
      <c r="A27" s="136"/>
      <c r="B27" s="151" t="s">
        <v>0</v>
      </c>
      <c r="C27" s="151" t="s">
        <v>1</v>
      </c>
      <c r="D27" s="238" t="s">
        <v>10</v>
      </c>
      <c r="E27" s="238"/>
      <c r="F27" s="238"/>
      <c r="G27" s="151" t="s">
        <v>7</v>
      </c>
      <c r="H27" s="67" t="s">
        <v>8</v>
      </c>
    </row>
    <row r="28" spans="1:10" ht="17.25" customHeight="1" x14ac:dyDescent="0.15">
      <c r="A28" s="136"/>
      <c r="B28" s="147">
        <v>9</v>
      </c>
      <c r="C28" s="147" t="s">
        <v>237</v>
      </c>
      <c r="D28" s="227" t="s">
        <v>239</v>
      </c>
      <c r="E28" s="227"/>
      <c r="F28" s="227"/>
      <c r="G28" s="148" t="s">
        <v>304</v>
      </c>
      <c r="H28" s="147"/>
    </row>
    <row r="29" spans="1:10" ht="17.25" customHeight="1" x14ac:dyDescent="0.15">
      <c r="A29" s="136"/>
      <c r="B29" s="147"/>
      <c r="C29" s="147"/>
      <c r="D29" s="227" t="s">
        <v>238</v>
      </c>
      <c r="E29" s="227"/>
      <c r="F29" s="227"/>
      <c r="G29" s="148" t="s">
        <v>316</v>
      </c>
      <c r="H29" s="146"/>
    </row>
    <row r="30" spans="1:10" ht="14.25" thickBot="1" x14ac:dyDescent="0.2">
      <c r="B30" s="43"/>
      <c r="C30" s="70"/>
      <c r="D30" s="70"/>
      <c r="E30" s="70"/>
      <c r="F30" s="70"/>
      <c r="H30" s="109"/>
    </row>
    <row r="31" spans="1:10" x14ac:dyDescent="0.15">
      <c r="B31" s="43"/>
      <c r="C31" s="70"/>
      <c r="D31" s="70"/>
      <c r="E31" s="70"/>
      <c r="F31" s="229" t="s">
        <v>466</v>
      </c>
      <c r="G31" s="230">
        <v>20</v>
      </c>
      <c r="H31" s="232" t="s">
        <v>45</v>
      </c>
    </row>
    <row r="32" spans="1:10" ht="14.25" thickBot="1" x14ac:dyDescent="0.2">
      <c r="B32" s="43"/>
      <c r="C32" s="70"/>
      <c r="D32" s="70"/>
      <c r="E32" s="70"/>
      <c r="F32" s="229"/>
      <c r="G32" s="231"/>
      <c r="H32" s="232"/>
    </row>
    <row r="33" spans="1:9" x14ac:dyDescent="0.15">
      <c r="B33" s="43"/>
      <c r="C33" s="43"/>
      <c r="D33" s="70"/>
      <c r="E33" s="70"/>
      <c r="F33" s="70"/>
      <c r="G33" s="70"/>
    </row>
    <row r="34" spans="1:9" x14ac:dyDescent="0.15">
      <c r="C34" s="37"/>
    </row>
    <row r="35" spans="1:9" ht="18" x14ac:dyDescent="0.15">
      <c r="B35" s="209" t="s">
        <v>311</v>
      </c>
      <c r="C35" s="209"/>
      <c r="D35" s="209"/>
      <c r="E35" s="209"/>
      <c r="F35" s="209"/>
      <c r="G35" s="209"/>
    </row>
    <row r="36" spans="1:9" x14ac:dyDescent="0.15">
      <c r="B36" s="38"/>
      <c r="D36" s="38"/>
      <c r="E36" s="233"/>
      <c r="F36" s="233"/>
      <c r="G36" s="233"/>
    </row>
    <row r="37" spans="1:9" x14ac:dyDescent="0.15">
      <c r="B37" s="137"/>
      <c r="C37" s="137"/>
      <c r="D37" s="137"/>
      <c r="E37" s="234"/>
      <c r="F37" s="234"/>
      <c r="G37" s="234"/>
    </row>
    <row r="38" spans="1:9" ht="17.25" customHeight="1" x14ac:dyDescent="0.15">
      <c r="B38" s="138" t="s">
        <v>0</v>
      </c>
      <c r="C38" s="138" t="s">
        <v>1</v>
      </c>
      <c r="D38" s="221" t="s">
        <v>5</v>
      </c>
      <c r="E38" s="221"/>
      <c r="F38" s="221"/>
      <c r="G38" s="138" t="s">
        <v>7</v>
      </c>
      <c r="H38" s="138" t="s">
        <v>8</v>
      </c>
    </row>
    <row r="39" spans="1:9" ht="17.25" customHeight="1" x14ac:dyDescent="0.15">
      <c r="B39" s="147">
        <v>4</v>
      </c>
      <c r="C39" s="147" t="s">
        <v>14</v>
      </c>
      <c r="D39" s="227" t="s">
        <v>312</v>
      </c>
      <c r="E39" s="227"/>
      <c r="F39" s="227"/>
      <c r="G39" s="149" t="s">
        <v>313</v>
      </c>
      <c r="H39" s="146"/>
    </row>
    <row r="40" spans="1:9" ht="17.25" customHeight="1" x14ac:dyDescent="0.15">
      <c r="B40" s="147">
        <v>8</v>
      </c>
      <c r="C40" s="147" t="s">
        <v>14</v>
      </c>
      <c r="D40" s="227" t="s">
        <v>314</v>
      </c>
      <c r="E40" s="227"/>
      <c r="F40" s="227"/>
      <c r="G40" s="149" t="s">
        <v>313</v>
      </c>
      <c r="H40" s="146"/>
    </row>
    <row r="41" spans="1:9" ht="17.25" customHeight="1" x14ac:dyDescent="0.15">
      <c r="B41" s="147"/>
      <c r="C41" s="147"/>
      <c r="D41" s="227"/>
      <c r="E41" s="227"/>
      <c r="F41" s="227"/>
      <c r="G41" s="149"/>
      <c r="H41" s="146"/>
    </row>
    <row r="42" spans="1:9" ht="17.25" customHeight="1" x14ac:dyDescent="0.15">
      <c r="B42" s="147"/>
      <c r="C42" s="147"/>
      <c r="D42" s="227"/>
      <c r="E42" s="227"/>
      <c r="F42" s="227"/>
      <c r="G42" s="149"/>
      <c r="H42" s="146"/>
    </row>
    <row r="43" spans="1:9" ht="17.25" customHeight="1" x14ac:dyDescent="0.15">
      <c r="B43" s="147"/>
      <c r="C43" s="147"/>
      <c r="D43" s="227"/>
      <c r="E43" s="227"/>
      <c r="F43" s="227"/>
      <c r="G43" s="149"/>
      <c r="H43" s="146"/>
    </row>
    <row r="44" spans="1:9" ht="17.25" customHeight="1" x14ac:dyDescent="0.15">
      <c r="B44" s="147"/>
      <c r="C44" s="147"/>
      <c r="D44" s="227"/>
      <c r="E44" s="227"/>
      <c r="F44" s="227"/>
      <c r="G44" s="149"/>
      <c r="H44" s="146"/>
    </row>
    <row r="45" spans="1:9" ht="17.25" customHeight="1" x14ac:dyDescent="0.15">
      <c r="B45" s="147"/>
      <c r="C45" s="148"/>
      <c r="D45" s="227"/>
      <c r="E45" s="227"/>
      <c r="F45" s="227"/>
      <c r="G45" s="149"/>
      <c r="H45" s="146"/>
    </row>
    <row r="46" spans="1:9" ht="17.25" customHeight="1" x14ac:dyDescent="0.15">
      <c r="B46" s="147"/>
      <c r="C46" s="148"/>
      <c r="D46" s="227"/>
      <c r="E46" s="227"/>
      <c r="F46" s="227"/>
      <c r="G46" s="149"/>
      <c r="H46" s="146"/>
    </row>
    <row r="47" spans="1:9" x14ac:dyDescent="0.15">
      <c r="C47" s="37"/>
    </row>
    <row r="48" spans="1:9" s="1" customFormat="1" ht="21" customHeight="1" x14ac:dyDescent="0.15">
      <c r="A48" s="37"/>
      <c r="B48" s="226" t="s">
        <v>42</v>
      </c>
      <c r="C48" s="226"/>
      <c r="D48" s="226"/>
      <c r="E48" s="226"/>
      <c r="F48" s="226"/>
      <c r="G48" s="55"/>
      <c r="H48" s="37"/>
      <c r="I48" s="37"/>
    </row>
    <row r="49" spans="1:9" s="1" customFormat="1" ht="21" customHeight="1" x14ac:dyDescent="0.15">
      <c r="A49" s="37"/>
      <c r="B49" s="226" t="s">
        <v>12</v>
      </c>
      <c r="C49" s="226"/>
      <c r="D49" s="226"/>
      <c r="E49" s="226"/>
      <c r="F49" s="226"/>
      <c r="G49" s="71"/>
      <c r="H49" s="37"/>
      <c r="I49" s="37"/>
    </row>
    <row r="50" spans="1:9" s="1" customFormat="1" ht="21" customHeight="1" x14ac:dyDescent="0.15">
      <c r="A50" s="37"/>
      <c r="B50" s="228" t="s">
        <v>11</v>
      </c>
      <c r="C50" s="228"/>
      <c r="D50" s="228"/>
      <c r="E50" s="228"/>
      <c r="F50" s="228"/>
      <c r="G50" s="228"/>
      <c r="H50" s="37"/>
      <c r="I50" s="37"/>
    </row>
    <row r="51" spans="1:9" s="1" customFormat="1" ht="20.25" customHeight="1" x14ac:dyDescent="0.15">
      <c r="A51" s="37"/>
      <c r="B51" s="226" t="s">
        <v>9</v>
      </c>
      <c r="C51" s="226"/>
      <c r="D51" s="226"/>
      <c r="E51" s="226"/>
      <c r="F51" s="226"/>
      <c r="G51" s="226"/>
      <c r="H51" s="37"/>
      <c r="I51" s="37"/>
    </row>
  </sheetData>
  <sheetProtection selectLockedCells="1" selectUnlockedCells="1"/>
  <mergeCells count="43">
    <mergeCell ref="D17:E17"/>
    <mergeCell ref="B2:H2"/>
    <mergeCell ref="D7:E7"/>
    <mergeCell ref="D8:E8"/>
    <mergeCell ref="D9:E9"/>
    <mergeCell ref="D10:E10"/>
    <mergeCell ref="D11:E11"/>
    <mergeCell ref="D12:E12"/>
    <mergeCell ref="D13:E13"/>
    <mergeCell ref="D14:E14"/>
    <mergeCell ref="D15:E15"/>
    <mergeCell ref="D16:E16"/>
    <mergeCell ref="D29:F29"/>
    <mergeCell ref="D18:E18"/>
    <mergeCell ref="D19:E19"/>
    <mergeCell ref="D20:E20"/>
    <mergeCell ref="D21:E21"/>
    <mergeCell ref="D22:E22"/>
    <mergeCell ref="D23:E23"/>
    <mergeCell ref="D24:E24"/>
    <mergeCell ref="D25:E25"/>
    <mergeCell ref="B26:H26"/>
    <mergeCell ref="D27:F27"/>
    <mergeCell ref="D28:F28"/>
    <mergeCell ref="D43:F43"/>
    <mergeCell ref="F31:F32"/>
    <mergeCell ref="G31:G32"/>
    <mergeCell ref="H31:H32"/>
    <mergeCell ref="B35:G35"/>
    <mergeCell ref="E36:G36"/>
    <mergeCell ref="E37:G37"/>
    <mergeCell ref="D38:F38"/>
    <mergeCell ref="D39:F39"/>
    <mergeCell ref="D40:F40"/>
    <mergeCell ref="D41:F41"/>
    <mergeCell ref="D42:F42"/>
    <mergeCell ref="B51:G51"/>
    <mergeCell ref="D44:F44"/>
    <mergeCell ref="D45:F45"/>
    <mergeCell ref="D46:F46"/>
    <mergeCell ref="B48:F48"/>
    <mergeCell ref="B49:F49"/>
    <mergeCell ref="B50:G50"/>
  </mergeCells>
  <phoneticPr fontId="6"/>
  <printOptions horizontalCentered="1"/>
  <pageMargins left="0.55118110236220474" right="0.55118110236220474" top="0.59055118110236227" bottom="0.59055118110236227" header="0.51181102362204722" footer="0.51181102362204722"/>
  <pageSetup paperSize="9" scale="70" fitToWidth="0"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C98AC5-B8CF-4F58-9D1F-6A9516815DEC}">
  <sheetPr>
    <tabColor rgb="FFFF0000"/>
    <pageSetUpPr fitToPage="1"/>
  </sheetPr>
  <dimension ref="A1:J48"/>
  <sheetViews>
    <sheetView showZeros="0" view="pageBreakPreview" zoomScaleNormal="110" zoomScaleSheetLayoutView="100" workbookViewId="0">
      <selection activeCell="A22" sqref="A22:B22"/>
    </sheetView>
  </sheetViews>
  <sheetFormatPr defaultRowHeight="13.5" x14ac:dyDescent="0.15"/>
  <cols>
    <col min="1" max="1" width="4.25" style="33" customWidth="1"/>
    <col min="2" max="2" width="16.375" style="33" customWidth="1"/>
    <col min="3" max="3" width="4.25" style="33" customWidth="1"/>
    <col min="4" max="4" width="13" style="33" customWidth="1"/>
    <col min="5" max="5" width="16.25" style="33" customWidth="1"/>
    <col min="6" max="6" width="4.625" style="33" customWidth="1"/>
    <col min="7" max="7" width="16.375" style="33" customWidth="1"/>
    <col min="8" max="16384" width="9" style="23"/>
  </cols>
  <sheetData>
    <row r="1" spans="1:7" x14ac:dyDescent="0.15">
      <c r="A1" s="33" t="s">
        <v>307</v>
      </c>
    </row>
    <row r="2" spans="1:7" ht="10.5" customHeight="1" x14ac:dyDescent="0.15"/>
    <row r="3" spans="1:7" ht="18.75" x14ac:dyDescent="0.15">
      <c r="B3" s="200" t="s">
        <v>519</v>
      </c>
      <c r="C3" s="200"/>
      <c r="D3" s="200"/>
      <c r="E3" s="200"/>
      <c r="F3" s="200"/>
      <c r="G3" s="200"/>
    </row>
    <row r="4" spans="1:7" ht="7.5" customHeight="1" x14ac:dyDescent="0.15"/>
    <row r="5" spans="1:7" ht="18" customHeight="1" x14ac:dyDescent="0.15">
      <c r="D5" s="34" t="s">
        <v>240</v>
      </c>
      <c r="E5" s="182"/>
      <c r="F5" s="201"/>
      <c r="G5" s="183"/>
    </row>
    <row r="6" spans="1:7" ht="7.5" customHeight="1" x14ac:dyDescent="0.15"/>
    <row r="7" spans="1:7" ht="18" customHeight="1" x14ac:dyDescent="0.15">
      <c r="D7" s="34" t="s">
        <v>241</v>
      </c>
      <c r="E7" s="182"/>
      <c r="F7" s="201"/>
      <c r="G7" s="183"/>
    </row>
    <row r="8" spans="1:7" x14ac:dyDescent="0.15">
      <c r="G8" s="35" t="s">
        <v>242</v>
      </c>
    </row>
    <row r="9" spans="1:7" ht="9.75" customHeight="1" x14ac:dyDescent="0.15">
      <c r="G9" s="35"/>
    </row>
    <row r="10" spans="1:7" x14ac:dyDescent="0.15">
      <c r="A10" s="33" t="s">
        <v>243</v>
      </c>
      <c r="E10" s="66"/>
    </row>
    <row r="11" spans="1:7" ht="9" customHeight="1" x14ac:dyDescent="0.15"/>
    <row r="12" spans="1:7" ht="18" customHeight="1" x14ac:dyDescent="0.15">
      <c r="A12" s="202" t="s">
        <v>244</v>
      </c>
      <c r="B12" s="129"/>
      <c r="C12" s="205" t="s">
        <v>245</v>
      </c>
      <c r="D12" s="89" t="s">
        <v>438</v>
      </c>
      <c r="E12" s="130"/>
      <c r="F12" s="202" t="s">
        <v>246</v>
      </c>
      <c r="G12" s="132"/>
    </row>
    <row r="13" spans="1:7" ht="18" customHeight="1" x14ac:dyDescent="0.15">
      <c r="A13" s="203"/>
      <c r="B13" s="129"/>
      <c r="C13" s="205"/>
      <c r="D13" s="88" t="s">
        <v>441</v>
      </c>
      <c r="E13" s="131"/>
      <c r="F13" s="203"/>
      <c r="G13" s="132"/>
    </row>
    <row r="14" spans="1:7" ht="18" customHeight="1" x14ac:dyDescent="0.15">
      <c r="A14" s="203"/>
      <c r="B14" s="129"/>
      <c r="C14" s="205"/>
      <c r="D14" s="206" t="s">
        <v>308</v>
      </c>
      <c r="E14" s="207"/>
      <c r="F14" s="203"/>
      <c r="G14" s="132"/>
    </row>
    <row r="15" spans="1:7" ht="18" customHeight="1" x14ac:dyDescent="0.15">
      <c r="A15" s="203"/>
      <c r="B15" s="129"/>
      <c r="C15" s="205"/>
      <c r="D15" s="206"/>
      <c r="E15" s="207"/>
      <c r="F15" s="203"/>
      <c r="G15" s="129"/>
    </row>
    <row r="16" spans="1:7" ht="18" customHeight="1" x14ac:dyDescent="0.15">
      <c r="A16" s="203"/>
      <c r="B16" s="129"/>
      <c r="C16" s="205"/>
      <c r="D16" s="206" t="s">
        <v>320</v>
      </c>
      <c r="E16" s="207"/>
      <c r="F16" s="203"/>
      <c r="G16" s="129"/>
    </row>
    <row r="17" spans="1:10" ht="18" customHeight="1" x14ac:dyDescent="0.15">
      <c r="A17" s="204"/>
      <c r="B17" s="129"/>
      <c r="C17" s="205"/>
      <c r="D17" s="206"/>
      <c r="E17" s="207"/>
      <c r="F17" s="204"/>
      <c r="G17" s="129"/>
    </row>
    <row r="18" spans="1:10" ht="12" customHeight="1" x14ac:dyDescent="0.15">
      <c r="C18" s="66"/>
    </row>
    <row r="19" spans="1:10" x14ac:dyDescent="0.15">
      <c r="A19" s="33" t="s">
        <v>247</v>
      </c>
    </row>
    <row r="20" spans="1:10" x14ac:dyDescent="0.15">
      <c r="A20" s="193" t="s">
        <v>248</v>
      </c>
      <c r="B20" s="193"/>
    </row>
    <row r="21" spans="1:10" ht="18" customHeight="1" x14ac:dyDescent="0.15">
      <c r="A21" s="194" t="s">
        <v>249</v>
      </c>
      <c r="B21" s="194"/>
      <c r="C21" s="194" t="s">
        <v>250</v>
      </c>
      <c r="D21" s="194"/>
      <c r="E21" s="36" t="s">
        <v>251</v>
      </c>
      <c r="F21" s="195" t="s">
        <v>252</v>
      </c>
      <c r="G21" s="196"/>
    </row>
    <row r="22" spans="1:10" ht="18" customHeight="1" x14ac:dyDescent="0.15">
      <c r="A22" s="197" cm="1">
        <f t="array" aca="1" ref="A22" ca="1">INDIRECT("B12")</f>
        <v>0</v>
      </c>
      <c r="B22" s="197"/>
      <c r="C22" s="181"/>
      <c r="D22" s="181"/>
      <c r="E22" s="129"/>
      <c r="F22" s="182"/>
      <c r="G22" s="183"/>
      <c r="I22" s="27"/>
      <c r="J22" s="27"/>
    </row>
    <row r="23" spans="1:10" ht="18" customHeight="1" x14ac:dyDescent="0.15">
      <c r="A23" s="197" cm="1">
        <f t="array" aca="1" ref="A23" ca="1">INDIRECT("B13")</f>
        <v>0</v>
      </c>
      <c r="B23" s="197"/>
      <c r="C23" s="181"/>
      <c r="D23" s="181"/>
      <c r="E23" s="129"/>
      <c r="F23" s="182"/>
      <c r="G23" s="183"/>
    </row>
    <row r="24" spans="1:10" ht="18" customHeight="1" x14ac:dyDescent="0.15">
      <c r="A24" s="197" cm="1">
        <f t="array" aca="1" ref="A24" ca="1">INDIRECT("B14")</f>
        <v>0</v>
      </c>
      <c r="B24" s="197"/>
      <c r="C24" s="181"/>
      <c r="D24" s="181"/>
      <c r="E24" s="129"/>
      <c r="F24" s="182"/>
      <c r="G24" s="183"/>
    </row>
    <row r="25" spans="1:10" ht="18" customHeight="1" x14ac:dyDescent="0.15">
      <c r="A25" s="197" cm="1">
        <f t="array" aca="1" ref="A25" ca="1">INDIRECT("B15")</f>
        <v>0</v>
      </c>
      <c r="B25" s="197"/>
      <c r="C25" s="181"/>
      <c r="D25" s="181"/>
      <c r="E25" s="129"/>
      <c r="F25" s="182"/>
      <c r="G25" s="183"/>
    </row>
    <row r="26" spans="1:10" ht="18" customHeight="1" x14ac:dyDescent="0.15">
      <c r="A26" s="197" cm="1">
        <f t="array" aca="1" ref="A26" ca="1">INDIRECT("B16")</f>
        <v>0</v>
      </c>
      <c r="B26" s="197"/>
      <c r="C26" s="181"/>
      <c r="D26" s="181"/>
      <c r="E26" s="129"/>
      <c r="F26" s="182"/>
      <c r="G26" s="183"/>
    </row>
    <row r="27" spans="1:10" ht="18" customHeight="1" x14ac:dyDescent="0.15">
      <c r="A27" s="197" cm="1">
        <f t="array" aca="1" ref="A27" ca="1">INDIRECT("B17")</f>
        <v>0</v>
      </c>
      <c r="B27" s="197"/>
      <c r="C27" s="181"/>
      <c r="D27" s="181"/>
      <c r="E27" s="129"/>
      <c r="F27" s="182"/>
      <c r="G27" s="183"/>
    </row>
    <row r="29" spans="1:10" x14ac:dyDescent="0.15">
      <c r="A29" s="193" t="s">
        <v>270</v>
      </c>
      <c r="B29" s="193"/>
      <c r="C29" s="193"/>
    </row>
    <row r="30" spans="1:10" ht="18" customHeight="1" x14ac:dyDescent="0.15">
      <c r="A30" s="194" t="s">
        <v>249</v>
      </c>
      <c r="B30" s="194"/>
      <c r="C30" s="194" t="s">
        <v>280</v>
      </c>
      <c r="D30" s="194"/>
      <c r="E30" s="86" t="s">
        <v>250</v>
      </c>
      <c r="F30" s="195" t="s">
        <v>253</v>
      </c>
      <c r="G30" s="196"/>
    </row>
    <row r="31" spans="1:10" ht="18" customHeight="1" x14ac:dyDescent="0.15">
      <c r="A31" s="197" cm="1">
        <f t="array" aca="1" ref="A31" ca="1">IF(INDIRECT("E12")="",E16,E12)</f>
        <v>0</v>
      </c>
      <c r="B31" s="197"/>
      <c r="C31" s="181"/>
      <c r="D31" s="181"/>
      <c r="E31" s="129"/>
      <c r="F31" s="182"/>
      <c r="G31" s="183"/>
    </row>
    <row r="32" spans="1:10" ht="18" customHeight="1" x14ac:dyDescent="0.15">
      <c r="A32" s="252" cm="1">
        <f t="array" aca="1" ref="A32" ca="1">INDIRECT("E14")</f>
        <v>0</v>
      </c>
      <c r="B32" s="252"/>
      <c r="C32" s="181"/>
      <c r="D32" s="181"/>
      <c r="E32" s="129"/>
      <c r="F32" s="182"/>
      <c r="G32" s="183"/>
    </row>
    <row r="33" spans="1:7" ht="18" customHeight="1" x14ac:dyDescent="0.15">
      <c r="A33" s="253" cm="1">
        <f t="array" aca="1" ref="A33" ca="1">INDIRECT("G12")</f>
        <v>0</v>
      </c>
      <c r="B33" s="254"/>
      <c r="C33" s="181"/>
      <c r="D33" s="181"/>
      <c r="E33" s="129"/>
      <c r="F33" s="182"/>
      <c r="G33" s="183"/>
    </row>
    <row r="34" spans="1:7" ht="18" customHeight="1" x14ac:dyDescent="0.15">
      <c r="A34" s="253" cm="1">
        <f t="array" aca="1" ref="A34" ca="1">INDIRECT("G13")</f>
        <v>0</v>
      </c>
      <c r="B34" s="254"/>
      <c r="C34" s="181"/>
      <c r="D34" s="181"/>
      <c r="E34" s="129"/>
      <c r="F34" s="182"/>
      <c r="G34" s="183"/>
    </row>
    <row r="35" spans="1:7" ht="18" customHeight="1" x14ac:dyDescent="0.15">
      <c r="A35" s="253" cm="1">
        <f t="array" aca="1" ref="A35" ca="1">INDIRECT("G14")</f>
        <v>0</v>
      </c>
      <c r="B35" s="254"/>
      <c r="C35" s="181"/>
      <c r="D35" s="181"/>
      <c r="E35" s="129"/>
      <c r="F35" s="182"/>
      <c r="G35" s="183"/>
    </row>
    <row r="36" spans="1:7" ht="18" customHeight="1" x14ac:dyDescent="0.15">
      <c r="A36" s="253" cm="1">
        <f t="array" aca="1" ref="A36" ca="1">INDIRECT("G15")</f>
        <v>0</v>
      </c>
      <c r="B36" s="254"/>
      <c r="C36" s="181"/>
      <c r="D36" s="181"/>
      <c r="E36" s="129"/>
      <c r="F36" s="182"/>
      <c r="G36" s="183"/>
    </row>
    <row r="37" spans="1:7" ht="18" customHeight="1" x14ac:dyDescent="0.15">
      <c r="A37" s="253" cm="1">
        <f t="array" aca="1" ref="A37" ca="1">INDIRECT("G16")</f>
        <v>0</v>
      </c>
      <c r="B37" s="254"/>
      <c r="C37" s="181"/>
      <c r="D37" s="181"/>
      <c r="E37" s="129"/>
      <c r="F37" s="182"/>
      <c r="G37" s="183"/>
    </row>
    <row r="38" spans="1:7" ht="18" customHeight="1" x14ac:dyDescent="0.15">
      <c r="A38" s="253" cm="1">
        <f t="array" aca="1" ref="A38" ca="1">INDIRECT("G17")</f>
        <v>0</v>
      </c>
      <c r="B38" s="254"/>
      <c r="C38" s="181"/>
      <c r="D38" s="181"/>
      <c r="E38" s="129"/>
      <c r="F38" s="182"/>
      <c r="G38" s="183"/>
    </row>
    <row r="39" spans="1:7" ht="7.5" customHeight="1" x14ac:dyDescent="0.15"/>
    <row r="40" spans="1:7" x14ac:dyDescent="0.15">
      <c r="A40" s="33" t="s">
        <v>254</v>
      </c>
    </row>
    <row r="41" spans="1:7" ht="15" customHeight="1" x14ac:dyDescent="0.15">
      <c r="A41" s="243"/>
      <c r="B41" s="244"/>
      <c r="C41" s="244"/>
      <c r="D41" s="244"/>
      <c r="E41" s="244"/>
      <c r="F41" s="244"/>
      <c r="G41" s="245"/>
    </row>
    <row r="42" spans="1:7" ht="15" customHeight="1" x14ac:dyDescent="0.15">
      <c r="A42" s="246"/>
      <c r="B42" s="247"/>
      <c r="C42" s="247"/>
      <c r="D42" s="247"/>
      <c r="E42" s="247"/>
      <c r="F42" s="247"/>
      <c r="G42" s="248"/>
    </row>
    <row r="43" spans="1:7" ht="15" customHeight="1" x14ac:dyDescent="0.15">
      <c r="A43" s="249"/>
      <c r="B43" s="250"/>
      <c r="C43" s="250"/>
      <c r="D43" s="250"/>
      <c r="E43" s="250"/>
      <c r="F43" s="250"/>
      <c r="G43" s="251"/>
    </row>
    <row r="44" spans="1:7" ht="7.5" customHeight="1" x14ac:dyDescent="0.15"/>
    <row r="45" spans="1:7" x14ac:dyDescent="0.15">
      <c r="A45" s="33" t="s">
        <v>255</v>
      </c>
    </row>
    <row r="46" spans="1:7" ht="15" customHeight="1" x14ac:dyDescent="0.15">
      <c r="A46" s="243"/>
      <c r="B46" s="244"/>
      <c r="C46" s="244"/>
      <c r="D46" s="244"/>
      <c r="E46" s="244"/>
      <c r="F46" s="244"/>
      <c r="G46" s="245"/>
    </row>
    <row r="47" spans="1:7" ht="15" customHeight="1" x14ac:dyDescent="0.15">
      <c r="A47" s="246"/>
      <c r="B47" s="247"/>
      <c r="C47" s="247"/>
      <c r="D47" s="247"/>
      <c r="E47" s="247"/>
      <c r="F47" s="247"/>
      <c r="G47" s="248"/>
    </row>
    <row r="48" spans="1:7" ht="15" customHeight="1" x14ac:dyDescent="0.15">
      <c r="A48" s="249"/>
      <c r="B48" s="250"/>
      <c r="C48" s="250"/>
      <c r="D48" s="250"/>
      <c r="E48" s="250"/>
      <c r="F48" s="250"/>
      <c r="G48" s="251"/>
    </row>
  </sheetData>
  <sheetProtection formatCells="0" selectLockedCells="1"/>
  <mergeCells count="62">
    <mergeCell ref="F21:G21"/>
    <mergeCell ref="F30:G30"/>
    <mergeCell ref="F31:G31"/>
    <mergeCell ref="F32:G32"/>
    <mergeCell ref="F33:G33"/>
    <mergeCell ref="F22:G22"/>
    <mergeCell ref="F23:G23"/>
    <mergeCell ref="F24:G24"/>
    <mergeCell ref="F26:G26"/>
    <mergeCell ref="F27:G27"/>
    <mergeCell ref="F25:G25"/>
    <mergeCell ref="B3:G3"/>
    <mergeCell ref="E5:G5"/>
    <mergeCell ref="E7:G7"/>
    <mergeCell ref="A12:A17"/>
    <mergeCell ref="F12:F17"/>
    <mergeCell ref="C12:C17"/>
    <mergeCell ref="D16:D17"/>
    <mergeCell ref="D14:D15"/>
    <mergeCell ref="E14:E15"/>
    <mergeCell ref="E16:E17"/>
    <mergeCell ref="A20:B20"/>
    <mergeCell ref="A21:B21"/>
    <mergeCell ref="C21:D21"/>
    <mergeCell ref="A22:B22"/>
    <mergeCell ref="C22:D22"/>
    <mergeCell ref="A23:B23"/>
    <mergeCell ref="C23:D23"/>
    <mergeCell ref="A26:B26"/>
    <mergeCell ref="C26:D26"/>
    <mergeCell ref="A24:B24"/>
    <mergeCell ref="C24:D24"/>
    <mergeCell ref="A25:B25"/>
    <mergeCell ref="C25:D25"/>
    <mergeCell ref="A27:B27"/>
    <mergeCell ref="C27:D27"/>
    <mergeCell ref="A30:B30"/>
    <mergeCell ref="C30:D30"/>
    <mergeCell ref="A41:G43"/>
    <mergeCell ref="A29:C29"/>
    <mergeCell ref="F34:G34"/>
    <mergeCell ref="F35:G35"/>
    <mergeCell ref="F36:G36"/>
    <mergeCell ref="F38:G38"/>
    <mergeCell ref="A31:B31"/>
    <mergeCell ref="C31:D31"/>
    <mergeCell ref="A46:G48"/>
    <mergeCell ref="A32:B32"/>
    <mergeCell ref="C32:D32"/>
    <mergeCell ref="A34:B34"/>
    <mergeCell ref="C34:D34"/>
    <mergeCell ref="A38:B38"/>
    <mergeCell ref="C38:D38"/>
    <mergeCell ref="A33:B33"/>
    <mergeCell ref="C33:D33"/>
    <mergeCell ref="A36:B36"/>
    <mergeCell ref="C36:D36"/>
    <mergeCell ref="A35:B35"/>
    <mergeCell ref="C35:D35"/>
    <mergeCell ref="A37:B37"/>
    <mergeCell ref="C37:D37"/>
    <mergeCell ref="F37:G37"/>
  </mergeCells>
  <phoneticPr fontId="6"/>
  <pageMargins left="1.299212598425197" right="1.1023622047244095" top="1.1417322834645669" bottom="1.1417322834645669"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xr:uid="{45698FA5-3CFB-4A61-9D0E-72FFE2A1BAC9}">
          <x14:formula1>
            <xm:f>整理データ!$M$11:$M$12</xm:f>
          </x14:formula1>
          <xm:sqref>E22:E27</xm:sqref>
        </x14:dataValidation>
        <x14:dataValidation type="list" allowBlank="1" showInputMessage="1" showErrorMessage="1" xr:uid="{43C08805-AD1F-45AE-85C6-DC769B3097E7}">
          <x14:formula1>
            <xm:f>整理データ!$M$14:$M$18</xm:f>
          </x14:formula1>
          <xm:sqref>C31:D38</xm:sqref>
        </x14:dataValidation>
        <x14:dataValidation type="list" allowBlank="1" showInputMessage="1" showErrorMessage="1" xr:uid="{D8F5750C-FEB7-493B-A6FE-5E6978727A01}">
          <x14:formula1>
            <xm:f>整理データ!$M$20:$M$21</xm:f>
          </x14:formula1>
          <xm:sqref>F22:G27 F31:G38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pageSetUpPr fitToPage="1"/>
  </sheetPr>
  <dimension ref="A1:AQ89"/>
  <sheetViews>
    <sheetView showZeros="0" view="pageBreakPreview" zoomScale="80" zoomScaleNormal="100" zoomScaleSheetLayoutView="80" workbookViewId="0">
      <selection activeCell="H9" sqref="H9"/>
    </sheetView>
  </sheetViews>
  <sheetFormatPr defaultRowHeight="13.5" x14ac:dyDescent="0.15"/>
  <cols>
    <col min="1" max="1" width="1.875" customWidth="1"/>
    <col min="2" max="4" width="4.625" customWidth="1"/>
    <col min="5" max="7" width="3.125" customWidth="1"/>
    <col min="8" max="8" width="55.125" style="90"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09" t="s">
        <v>306</v>
      </c>
      <c r="B1" s="209"/>
      <c r="C1" s="209"/>
      <c r="D1" s="209"/>
      <c r="E1" s="209"/>
      <c r="F1" s="209"/>
      <c r="G1" s="209"/>
      <c r="H1" s="38"/>
      <c r="I1" s="37"/>
      <c r="J1" s="37"/>
      <c r="K1" s="37"/>
      <c r="L1" s="37"/>
    </row>
    <row r="2" spans="1:42" ht="17.25" customHeight="1" x14ac:dyDescent="0.15">
      <c r="A2" s="37"/>
      <c r="B2" s="209" t="s">
        <v>223</v>
      </c>
      <c r="C2" s="209"/>
      <c r="D2" s="209"/>
      <c r="E2" s="209"/>
      <c r="F2" s="209"/>
      <c r="G2" s="209"/>
      <c r="H2" s="209"/>
      <c r="I2" s="209"/>
      <c r="J2" s="209"/>
      <c r="K2" s="37"/>
      <c r="L2" s="37"/>
    </row>
    <row r="3" spans="1:42" ht="21" customHeight="1" thickBot="1" x14ac:dyDescent="0.2">
      <c r="A3" s="37"/>
      <c r="B3" s="210" t="s">
        <v>224</v>
      </c>
      <c r="C3" s="211"/>
      <c r="D3" s="210"/>
      <c r="E3" s="210"/>
      <c r="F3" s="210"/>
      <c r="G3" s="210"/>
      <c r="H3" s="210"/>
      <c r="I3" s="210"/>
      <c r="J3" s="210"/>
      <c r="K3" s="37"/>
      <c r="L3" s="37"/>
    </row>
    <row r="4" spans="1:42" ht="23.25" customHeight="1" thickBot="1" x14ac:dyDescent="0.2">
      <c r="A4" s="37"/>
      <c r="B4" s="38"/>
      <c r="C4" s="38"/>
      <c r="D4" s="38"/>
      <c r="E4" s="38"/>
      <c r="F4" s="38"/>
      <c r="G4" s="38"/>
      <c r="H4" s="38"/>
      <c r="I4" s="44" t="s">
        <v>234</v>
      </c>
      <c r="J4" s="128" cm="1">
        <f t="array" aca="1" ref="J4" ca="1">INDIRECT("5!E5")</f>
        <v>0</v>
      </c>
      <c r="K4" s="37"/>
      <c r="L4" s="37"/>
    </row>
    <row r="5" spans="1:42" ht="9.75" customHeight="1" thickBot="1" x14ac:dyDescent="0.2">
      <c r="A5" s="37"/>
      <c r="B5" s="38"/>
      <c r="C5" s="38"/>
      <c r="D5" s="38"/>
      <c r="E5" s="38"/>
      <c r="F5" s="38"/>
      <c r="G5" s="38"/>
      <c r="H5" s="38"/>
      <c r="I5" s="44"/>
      <c r="J5" s="37"/>
      <c r="K5" s="37"/>
      <c r="L5" s="37"/>
    </row>
    <row r="6" spans="1:42" ht="22.5" customHeight="1" thickBot="1" x14ac:dyDescent="0.2">
      <c r="A6" s="37"/>
      <c r="B6" s="38"/>
      <c r="C6" s="38"/>
      <c r="D6" s="38"/>
      <c r="E6" s="38"/>
      <c r="F6" s="38"/>
      <c r="G6" s="38"/>
      <c r="H6" s="38"/>
      <c r="I6" s="44" t="s">
        <v>235</v>
      </c>
      <c r="J6" s="128" cm="1">
        <f t="array" aca="1" ref="J6" ca="1">INDIRECT("5!A22")</f>
        <v>0</v>
      </c>
      <c r="K6" s="37"/>
      <c r="L6" s="37"/>
      <c r="N6" s="219" t="s">
        <v>444</v>
      </c>
      <c r="O6" s="219"/>
      <c r="P6" s="219"/>
      <c r="Q6" s="219"/>
      <c r="R6" s="219"/>
      <c r="S6" s="219"/>
      <c r="T6" s="219"/>
      <c r="U6" s="219"/>
      <c r="AD6" t="s">
        <v>455</v>
      </c>
    </row>
    <row r="7" spans="1:42" ht="10.5" customHeight="1" x14ac:dyDescent="0.15">
      <c r="A7" s="37"/>
      <c r="B7" s="38"/>
      <c r="C7" s="38"/>
      <c r="D7" s="38"/>
      <c r="E7" s="38"/>
      <c r="F7" s="38"/>
      <c r="G7" s="38"/>
      <c r="H7" s="137"/>
      <c r="I7" s="136"/>
      <c r="J7" s="136"/>
      <c r="K7" s="37"/>
      <c r="L7" s="37"/>
      <c r="N7" s="97"/>
      <c r="O7" s="97"/>
      <c r="P7" s="97"/>
      <c r="Q7" s="97"/>
      <c r="R7" s="97"/>
      <c r="S7" s="97"/>
      <c r="T7" s="97"/>
      <c r="U7" s="97"/>
    </row>
    <row r="8" spans="1:42" ht="17.25" customHeight="1" x14ac:dyDescent="0.15">
      <c r="A8" s="37"/>
      <c r="B8" s="138" t="s">
        <v>447</v>
      </c>
      <c r="C8" s="138" t="s">
        <v>43</v>
      </c>
      <c r="D8" s="138" t="s">
        <v>1</v>
      </c>
      <c r="E8" s="220" t="s">
        <v>2</v>
      </c>
      <c r="F8" s="220"/>
      <c r="G8" s="220"/>
      <c r="H8" s="138" t="s">
        <v>3</v>
      </c>
      <c r="I8" s="138" t="s">
        <v>4</v>
      </c>
      <c r="J8" s="41" t="s">
        <v>44</v>
      </c>
      <c r="K8" s="37"/>
      <c r="L8" s="37"/>
      <c r="N8" s="95" t="s">
        <v>445</v>
      </c>
      <c r="AD8" t="s">
        <v>451</v>
      </c>
    </row>
    <row r="9" spans="1:42" ht="15" customHeight="1" thickBot="1" x14ac:dyDescent="0.2">
      <c r="A9" s="37"/>
      <c r="B9" s="41">
        <v>1</v>
      </c>
      <c r="C9" s="139"/>
      <c r="D9" s="139"/>
      <c r="E9" s="152"/>
      <c r="F9" s="153"/>
      <c r="G9" s="152"/>
      <c r="H9" s="168"/>
      <c r="I9" s="141"/>
      <c r="J9" s="141" t="s">
        <v>53</v>
      </c>
      <c r="K9" s="37"/>
      <c r="L9" s="37"/>
      <c r="M9" s="2"/>
      <c r="N9" s="95"/>
      <c r="Y9" s="98" t="str" cm="1">
        <f t="array" aca="1" ref="Y9" ca="1">IFERROR(VLOOKUP(INDIRECT("E9"),'18'!$A$4:$B$60,2,0),"")</f>
        <v/>
      </c>
      <c r="Z9" s="98" t="str" cm="1">
        <f t="array" aca="1" ref="Z9" ca="1">IFERROR(VLOOKUP(INDIRECT("F9"),'18'!$A$4:$B$60,2,0),"")</f>
        <v/>
      </c>
      <c r="AA9" s="98" t="str" cm="1">
        <f t="array" aca="1" ref="AA9" ca="1">IFERROR(VLOOKUP(INDIRECT("G9"),'18'!$A$4:$B$60,2,0),"")</f>
        <v/>
      </c>
      <c r="AD9" s="126">
        <v>1</v>
      </c>
      <c r="AE9" s="126">
        <v>2</v>
      </c>
      <c r="AF9" s="126">
        <v>3</v>
      </c>
      <c r="AG9" s="126">
        <v>4</v>
      </c>
      <c r="AH9" s="126">
        <v>5</v>
      </c>
      <c r="AI9" s="126">
        <v>6</v>
      </c>
      <c r="AJ9" s="126">
        <v>7</v>
      </c>
      <c r="AK9" s="126">
        <v>8</v>
      </c>
      <c r="AL9" s="126">
        <v>9</v>
      </c>
      <c r="AM9" s="126">
        <v>10</v>
      </c>
      <c r="AN9" s="126">
        <v>11</v>
      </c>
      <c r="AO9" s="126">
        <v>12</v>
      </c>
      <c r="AP9" s="126">
        <v>13</v>
      </c>
    </row>
    <row r="10" spans="1:42" ht="15" customHeight="1" thickBot="1" x14ac:dyDescent="0.2">
      <c r="A10" s="37"/>
      <c r="B10" s="41">
        <v>2</v>
      </c>
      <c r="C10" s="139"/>
      <c r="D10" s="139"/>
      <c r="E10" s="154"/>
      <c r="F10" s="153"/>
      <c r="G10" s="152"/>
      <c r="H10" s="168"/>
      <c r="I10" s="141"/>
      <c r="J10" s="141"/>
      <c r="K10" s="37"/>
      <c r="L10" s="37"/>
      <c r="N10" s="217" t="s">
        <v>442</v>
      </c>
      <c r="O10" s="217"/>
      <c r="P10" s="218"/>
      <c r="Q10" s="212" cm="1">
        <f t="array" aca="1" ref="Q10" ca="1">SUM(--(FREQUENCY(IF((項目番号全体&gt;=1)*(項目番号全体&lt;=52), 項目番号全体), ROW(INDIRECT("1:52")))&gt;0))</f>
        <v>0</v>
      </c>
      <c r="R10" s="213"/>
      <c r="S10" s="214"/>
      <c r="T10" s="91" t="s">
        <v>443</v>
      </c>
      <c r="U10" s="92"/>
      <c r="V10" s="92"/>
      <c r="W10" s="92"/>
      <c r="X10" s="90"/>
      <c r="Y10" s="98" t="str" cm="1">
        <f t="array" aca="1" ref="Y10" ca="1">IFERROR(VLOOKUP(INDIRECT("E10"),'18'!$A$4:$B$60,2,0),"")</f>
        <v/>
      </c>
      <c r="Z10" s="98" t="str" cm="1">
        <f t="array" aca="1" ref="Z10" ca="1">IFERROR(VLOOKUP(INDIRECT("F10"),'18'!$A$4:$B$60,2,0),"")</f>
        <v/>
      </c>
      <c r="AA10" s="98" t="str" cm="1">
        <f t="array" aca="1" ref="AA10" ca="1">IFERROR(VLOOKUP(INDIRECT("G10"),'18'!$A$4:$B$60,2,0),"")</f>
        <v/>
      </c>
      <c r="AD10" s="127">
        <f t="shared" ref="AD10:AP10" si="0">COUNTIF(項目番号全体,AD9)</f>
        <v>0</v>
      </c>
      <c r="AE10" s="127">
        <f t="shared" si="0"/>
        <v>0</v>
      </c>
      <c r="AF10" s="127">
        <f t="shared" si="0"/>
        <v>0</v>
      </c>
      <c r="AG10" s="127">
        <f t="shared" si="0"/>
        <v>0</v>
      </c>
      <c r="AH10" s="127">
        <f t="shared" si="0"/>
        <v>0</v>
      </c>
      <c r="AI10" s="127">
        <f t="shared" si="0"/>
        <v>0</v>
      </c>
      <c r="AJ10" s="127">
        <f t="shared" si="0"/>
        <v>0</v>
      </c>
      <c r="AK10" s="127">
        <f t="shared" si="0"/>
        <v>0</v>
      </c>
      <c r="AL10" s="127">
        <f t="shared" si="0"/>
        <v>0</v>
      </c>
      <c r="AM10" s="127">
        <f t="shared" si="0"/>
        <v>0</v>
      </c>
      <c r="AN10" s="127">
        <f t="shared" si="0"/>
        <v>0</v>
      </c>
      <c r="AO10" s="127">
        <f t="shared" si="0"/>
        <v>0</v>
      </c>
      <c r="AP10" s="127">
        <f t="shared" si="0"/>
        <v>0</v>
      </c>
    </row>
    <row r="11" spans="1:42" ht="15" customHeight="1" x14ac:dyDescent="0.15">
      <c r="A11" s="37"/>
      <c r="B11" s="41">
        <v>3</v>
      </c>
      <c r="C11" s="139"/>
      <c r="D11" s="139"/>
      <c r="E11" s="154"/>
      <c r="F11" s="153"/>
      <c r="G11" s="152"/>
      <c r="H11" s="168"/>
      <c r="I11" s="141"/>
      <c r="J11" s="141"/>
      <c r="K11" s="37"/>
      <c r="L11" s="37"/>
      <c r="N11" s="95"/>
      <c r="Y11" s="98" t="str" cm="1">
        <f t="array" aca="1" ref="Y11" ca="1">IFERROR(VLOOKUP(INDIRECT("E11"),'18'!$A$4:$B$60,2,0),"")</f>
        <v/>
      </c>
      <c r="Z11" s="98" t="str" cm="1">
        <f t="array" aca="1" ref="Z11" ca="1">IFERROR(VLOOKUP(INDIRECT("F11"),'18'!$A$4:$B$60,2,0),"")</f>
        <v/>
      </c>
      <c r="AA11" s="98" t="str" cm="1">
        <f t="array" aca="1" ref="AA11" ca="1">IFERROR(VLOOKUP(INDIRECT("G11"),'18'!$A$4:$B$60,2,0),"")</f>
        <v/>
      </c>
      <c r="AD11" s="99"/>
      <c r="AE11" s="99"/>
      <c r="AF11" s="99"/>
      <c r="AG11" s="99"/>
      <c r="AH11" s="99"/>
      <c r="AI11" s="99"/>
      <c r="AJ11" s="99"/>
      <c r="AK11" s="99"/>
      <c r="AL11" s="99"/>
      <c r="AM11" s="99"/>
      <c r="AN11" s="99"/>
      <c r="AO11" s="99"/>
      <c r="AP11" s="99"/>
    </row>
    <row r="12" spans="1:42" ht="15" customHeight="1" x14ac:dyDescent="0.15">
      <c r="A12" s="37"/>
      <c r="B12" s="41">
        <v>4</v>
      </c>
      <c r="C12" s="139"/>
      <c r="D12" s="139"/>
      <c r="E12" s="154"/>
      <c r="F12" s="153"/>
      <c r="G12" s="152"/>
      <c r="H12" s="168"/>
      <c r="I12" s="141"/>
      <c r="J12" s="141"/>
      <c r="K12" s="37"/>
      <c r="L12" s="37"/>
      <c r="N12" s="120">
        <v>1</v>
      </c>
      <c r="O12" s="121">
        <v>2</v>
      </c>
      <c r="P12" s="121">
        <v>3</v>
      </c>
      <c r="Q12" s="121">
        <v>4</v>
      </c>
      <c r="R12" s="121">
        <v>5</v>
      </c>
      <c r="S12" s="121">
        <v>6</v>
      </c>
      <c r="T12" s="121">
        <v>7</v>
      </c>
      <c r="U12" s="121">
        <v>8</v>
      </c>
      <c r="V12" s="121">
        <v>9</v>
      </c>
      <c r="W12" s="121">
        <v>10</v>
      </c>
      <c r="Y12" s="98" t="str" cm="1">
        <f t="array" aca="1" ref="Y12" ca="1">IFERROR(VLOOKUP(INDIRECT("E12"),'18'!$A$4:$B$60,2,0),"")</f>
        <v/>
      </c>
      <c r="Z12" s="98" t="str" cm="1">
        <f t="array" aca="1" ref="Z12" ca="1">IFERROR(VLOOKUP(INDIRECT("F12"),'18'!$A$4:$B$60,2,0),"")</f>
        <v/>
      </c>
      <c r="AA12" s="98" t="str" cm="1">
        <f t="array" aca="1" ref="AA12" ca="1">IFERROR(VLOOKUP(INDIRECT("G12"),'18'!$A$4:$B$60,2,0),"")</f>
        <v/>
      </c>
      <c r="AD12" s="126">
        <v>14</v>
      </c>
      <c r="AE12" s="126">
        <v>15</v>
      </c>
      <c r="AF12" s="126">
        <v>16</v>
      </c>
      <c r="AG12" s="126">
        <v>17</v>
      </c>
      <c r="AH12" s="126">
        <v>18</v>
      </c>
      <c r="AI12" s="126">
        <v>19</v>
      </c>
      <c r="AJ12" s="126">
        <v>20</v>
      </c>
      <c r="AK12" s="126">
        <v>21</v>
      </c>
      <c r="AL12" s="126">
        <v>22</v>
      </c>
      <c r="AM12" s="126">
        <v>23</v>
      </c>
      <c r="AN12" s="126">
        <v>24</v>
      </c>
      <c r="AO12" s="126">
        <v>25</v>
      </c>
      <c r="AP12" s="126">
        <v>26</v>
      </c>
    </row>
    <row r="13" spans="1:42" ht="15" customHeight="1" x14ac:dyDescent="0.15">
      <c r="A13" s="37"/>
      <c r="B13" s="41">
        <v>5</v>
      </c>
      <c r="C13" s="139"/>
      <c r="D13" s="139"/>
      <c r="E13" s="154"/>
      <c r="F13" s="153"/>
      <c r="G13" s="152"/>
      <c r="H13" s="168"/>
      <c r="I13" s="141"/>
      <c r="J13" s="141"/>
      <c r="K13" s="37"/>
      <c r="L13" s="37"/>
      <c r="N13" s="121">
        <v>11</v>
      </c>
      <c r="O13" s="121">
        <v>12</v>
      </c>
      <c r="P13" s="121">
        <v>13</v>
      </c>
      <c r="Q13" s="121">
        <v>14</v>
      </c>
      <c r="R13" s="121">
        <v>15</v>
      </c>
      <c r="S13" s="121">
        <v>16</v>
      </c>
      <c r="T13" s="121">
        <v>17</v>
      </c>
      <c r="U13" s="121">
        <v>18</v>
      </c>
      <c r="V13" s="121">
        <v>19</v>
      </c>
      <c r="W13" s="121">
        <v>20</v>
      </c>
      <c r="Y13" s="98" t="str" cm="1">
        <f t="array" aca="1" ref="Y13" ca="1">IFERROR(VLOOKUP(INDIRECT("E13"),'18'!$A$4:$B$60,2,0),"")</f>
        <v/>
      </c>
      <c r="Z13" s="98" t="str" cm="1">
        <f t="array" aca="1" ref="Z13" ca="1">IFERROR(VLOOKUP(INDIRECT("F13"),'18'!$A$4:$B$60,2,0),"")</f>
        <v/>
      </c>
      <c r="AA13" s="98" t="str" cm="1">
        <f t="array" aca="1" ref="AA13" ca="1">IFERROR(VLOOKUP(INDIRECT("G13"),'18'!$A$4:$B$60,2,0),"")</f>
        <v/>
      </c>
      <c r="AD13" s="127">
        <f t="shared" ref="AD13:AP13" si="1">COUNTIF(項目番号全体,AD12)</f>
        <v>0</v>
      </c>
      <c r="AE13" s="127">
        <f t="shared" si="1"/>
        <v>0</v>
      </c>
      <c r="AF13" s="127">
        <f t="shared" si="1"/>
        <v>0</v>
      </c>
      <c r="AG13" s="127">
        <f t="shared" si="1"/>
        <v>0</v>
      </c>
      <c r="AH13" s="127">
        <f t="shared" si="1"/>
        <v>0</v>
      </c>
      <c r="AI13" s="127">
        <f t="shared" si="1"/>
        <v>0</v>
      </c>
      <c r="AJ13" s="127">
        <f t="shared" si="1"/>
        <v>0</v>
      </c>
      <c r="AK13" s="127">
        <f t="shared" si="1"/>
        <v>0</v>
      </c>
      <c r="AL13" s="127">
        <f t="shared" si="1"/>
        <v>0</v>
      </c>
      <c r="AM13" s="127">
        <f t="shared" si="1"/>
        <v>0</v>
      </c>
      <c r="AN13" s="127">
        <f t="shared" si="1"/>
        <v>0</v>
      </c>
      <c r="AO13" s="127">
        <f t="shared" si="1"/>
        <v>0</v>
      </c>
      <c r="AP13" s="127">
        <f t="shared" si="1"/>
        <v>0</v>
      </c>
    </row>
    <row r="14" spans="1:42" ht="15" customHeight="1" x14ac:dyDescent="0.15">
      <c r="A14" s="37"/>
      <c r="B14" s="41">
        <v>6</v>
      </c>
      <c r="C14" s="139"/>
      <c r="D14" s="139"/>
      <c r="E14" s="154"/>
      <c r="F14" s="153"/>
      <c r="G14" s="152"/>
      <c r="H14" s="168"/>
      <c r="I14" s="141"/>
      <c r="J14" s="141"/>
      <c r="K14" s="37"/>
      <c r="L14" s="37"/>
      <c r="N14" s="121">
        <v>21</v>
      </c>
      <c r="O14" s="121">
        <v>22</v>
      </c>
      <c r="P14" s="121">
        <v>23</v>
      </c>
      <c r="Q14" s="121">
        <v>24</v>
      </c>
      <c r="R14" s="121">
        <v>25</v>
      </c>
      <c r="S14" s="121">
        <v>26</v>
      </c>
      <c r="T14" s="121">
        <v>27</v>
      </c>
      <c r="U14" s="121">
        <v>28</v>
      </c>
      <c r="V14" s="121">
        <v>29</v>
      </c>
      <c r="W14" s="121">
        <v>30</v>
      </c>
      <c r="Y14" s="98" t="str" cm="1">
        <f t="array" aca="1" ref="Y14" ca="1">IFERROR(VLOOKUP(INDIRECT("E14"),'18'!$A$4:$B$60,2,0),"")</f>
        <v/>
      </c>
      <c r="Z14" s="98" t="str" cm="1">
        <f t="array" aca="1" ref="Z14" ca="1">IFERROR(VLOOKUP(INDIRECT("F14"),'18'!$A$4:$B$60,2,0),"")</f>
        <v/>
      </c>
      <c r="AA14" s="98" t="str" cm="1">
        <f t="array" aca="1" ref="AA14" ca="1">IFERROR(VLOOKUP(INDIRECT("G14"),'18'!$A$4:$B$60,2,0),"")</f>
        <v/>
      </c>
      <c r="AD14" s="99"/>
      <c r="AE14" s="99"/>
      <c r="AF14" s="99"/>
      <c r="AG14" s="99"/>
      <c r="AH14" s="99"/>
      <c r="AI14" s="99"/>
      <c r="AJ14" s="99"/>
      <c r="AK14" s="99"/>
      <c r="AL14" s="99"/>
      <c r="AM14" s="99"/>
      <c r="AN14" s="99"/>
      <c r="AO14" s="99"/>
      <c r="AP14" s="99"/>
    </row>
    <row r="15" spans="1:42" ht="15" customHeight="1" x14ac:dyDescent="0.15">
      <c r="A15" s="37"/>
      <c r="B15" s="41">
        <v>7</v>
      </c>
      <c r="C15" s="139"/>
      <c r="D15" s="139"/>
      <c r="E15" s="154"/>
      <c r="F15" s="153"/>
      <c r="G15" s="152"/>
      <c r="H15" s="168"/>
      <c r="I15" s="141"/>
      <c r="J15" s="141"/>
      <c r="K15" s="37"/>
      <c r="L15" s="37"/>
      <c r="N15" s="121">
        <v>31</v>
      </c>
      <c r="O15" s="121">
        <v>32</v>
      </c>
      <c r="P15" s="121">
        <v>33</v>
      </c>
      <c r="Q15" s="121">
        <v>34</v>
      </c>
      <c r="R15" s="121">
        <v>35</v>
      </c>
      <c r="S15" s="121">
        <v>36</v>
      </c>
      <c r="T15" s="121">
        <v>37</v>
      </c>
      <c r="U15" s="121">
        <v>38</v>
      </c>
      <c r="V15" s="121">
        <v>39</v>
      </c>
      <c r="W15" s="121">
        <v>40</v>
      </c>
      <c r="Y15" s="98" t="str" cm="1">
        <f t="array" aca="1" ref="Y15" ca="1">IFERROR(VLOOKUP(INDIRECT("E15"),'18'!$A$4:$B$60,2,0),"")</f>
        <v/>
      </c>
      <c r="Z15" s="98" t="str" cm="1">
        <f t="array" aca="1" ref="Z15" ca="1">IFERROR(VLOOKUP(INDIRECT("F15"),'18'!$A$4:$B$60,2,0),"")</f>
        <v/>
      </c>
      <c r="AA15" s="98" t="str" cm="1">
        <f t="array" aca="1" ref="AA15" ca="1">IFERROR(VLOOKUP(INDIRECT("G15"),'18'!$A$4:$B$60,2,0),"")</f>
        <v/>
      </c>
      <c r="AD15" s="126">
        <v>27</v>
      </c>
      <c r="AE15" s="126">
        <v>28</v>
      </c>
      <c r="AF15" s="126">
        <v>29</v>
      </c>
      <c r="AG15" s="126">
        <v>30</v>
      </c>
      <c r="AH15" s="126">
        <v>31</v>
      </c>
      <c r="AI15" s="126">
        <v>32</v>
      </c>
      <c r="AJ15" s="126">
        <v>33</v>
      </c>
      <c r="AK15" s="126">
        <v>34</v>
      </c>
      <c r="AL15" s="126">
        <v>35</v>
      </c>
      <c r="AM15" s="126">
        <v>36</v>
      </c>
      <c r="AN15" s="126">
        <v>37</v>
      </c>
      <c r="AO15" s="126">
        <v>38</v>
      </c>
      <c r="AP15" s="126">
        <v>39</v>
      </c>
    </row>
    <row r="16" spans="1:42" ht="15" customHeight="1" x14ac:dyDescent="0.15">
      <c r="A16" s="37"/>
      <c r="B16" s="41">
        <v>8</v>
      </c>
      <c r="C16" s="139"/>
      <c r="D16" s="139"/>
      <c r="E16" s="154"/>
      <c r="F16" s="153"/>
      <c r="G16" s="154"/>
      <c r="H16" s="168"/>
      <c r="I16" s="141"/>
      <c r="J16" s="141"/>
      <c r="K16" s="37"/>
      <c r="L16" s="37"/>
      <c r="N16" s="121">
        <v>41</v>
      </c>
      <c r="O16" s="121">
        <v>42</v>
      </c>
      <c r="P16" s="121">
        <v>43</v>
      </c>
      <c r="Q16" s="121">
        <v>44</v>
      </c>
      <c r="R16" s="121">
        <v>45</v>
      </c>
      <c r="S16" s="121">
        <v>46</v>
      </c>
      <c r="T16" s="121">
        <v>47</v>
      </c>
      <c r="U16" s="121">
        <v>48</v>
      </c>
      <c r="V16" s="121">
        <v>49</v>
      </c>
      <c r="W16" s="121">
        <v>50</v>
      </c>
      <c r="Y16" s="98" t="str" cm="1">
        <f t="array" aca="1" ref="Y16" ca="1">IFERROR(VLOOKUP(INDIRECT("E16"),'18'!$A$4:$B$60,2,0),"")</f>
        <v/>
      </c>
      <c r="Z16" s="98" t="str" cm="1">
        <f t="array" aca="1" ref="Z16" ca="1">IFERROR(VLOOKUP(INDIRECT("F16"),'18'!$A$4:$B$60,2,0),"")</f>
        <v/>
      </c>
      <c r="AA16" s="98" t="str" cm="1">
        <f t="array" aca="1" ref="AA16" ca="1">IFERROR(VLOOKUP(INDIRECT("G16"),'18'!$A$4:$B$60,2,0),"")</f>
        <v/>
      </c>
      <c r="AD16" s="127">
        <f t="shared" ref="AD16:AP16" si="2">COUNTIF(項目番号全体,AD15)</f>
        <v>0</v>
      </c>
      <c r="AE16" s="127">
        <f t="shared" si="2"/>
        <v>0</v>
      </c>
      <c r="AF16" s="127">
        <f t="shared" si="2"/>
        <v>0</v>
      </c>
      <c r="AG16" s="127">
        <f t="shared" si="2"/>
        <v>0</v>
      </c>
      <c r="AH16" s="127">
        <f t="shared" si="2"/>
        <v>0</v>
      </c>
      <c r="AI16" s="127">
        <f t="shared" si="2"/>
        <v>0</v>
      </c>
      <c r="AJ16" s="127">
        <f t="shared" si="2"/>
        <v>0</v>
      </c>
      <c r="AK16" s="127">
        <f t="shared" si="2"/>
        <v>0</v>
      </c>
      <c r="AL16" s="127">
        <f t="shared" si="2"/>
        <v>0</v>
      </c>
      <c r="AM16" s="127">
        <f t="shared" si="2"/>
        <v>0</v>
      </c>
      <c r="AN16" s="127">
        <f t="shared" si="2"/>
        <v>0</v>
      </c>
      <c r="AO16" s="127">
        <f t="shared" si="2"/>
        <v>0</v>
      </c>
      <c r="AP16" s="127">
        <f t="shared" si="2"/>
        <v>0</v>
      </c>
    </row>
    <row r="17" spans="1:42" ht="15" customHeight="1" x14ac:dyDescent="0.15">
      <c r="A17" s="37"/>
      <c r="B17" s="41">
        <v>9</v>
      </c>
      <c r="C17" s="139"/>
      <c r="D17" s="139"/>
      <c r="E17" s="160"/>
      <c r="F17" s="153"/>
      <c r="G17" s="154"/>
      <c r="H17" s="168"/>
      <c r="I17" s="141"/>
      <c r="J17" s="141"/>
      <c r="K17" s="37"/>
      <c r="L17" s="37"/>
      <c r="N17" s="121">
        <v>51</v>
      </c>
      <c r="O17" s="121">
        <v>52</v>
      </c>
      <c r="P17" s="122"/>
      <c r="Q17" s="122"/>
      <c r="R17" s="122"/>
      <c r="S17" s="122"/>
      <c r="T17" s="122"/>
      <c r="U17" s="122"/>
      <c r="V17" s="122"/>
      <c r="W17" s="122"/>
      <c r="Y17" s="98" t="str" cm="1">
        <f t="array" aca="1" ref="Y17" ca="1">IFERROR(VLOOKUP(INDIRECT("E17"),'18'!$A$4:$B$60,2,0),"")</f>
        <v/>
      </c>
      <c r="Z17" s="98" t="str" cm="1">
        <f t="array" aca="1" ref="Z17" ca="1">IFERROR(VLOOKUP(INDIRECT("F17"),'18'!$A$4:$B$60,2,0),"")</f>
        <v/>
      </c>
      <c r="AA17" s="98" t="str" cm="1">
        <f t="array" aca="1" ref="AA17" ca="1">IFERROR(VLOOKUP(INDIRECT("G17"),'18'!$A$4:$B$60,2,0),"")</f>
        <v/>
      </c>
      <c r="AD17" s="99"/>
      <c r="AE17" s="99"/>
      <c r="AF17" s="99"/>
      <c r="AG17" s="99"/>
      <c r="AH17" s="99"/>
      <c r="AI17" s="99"/>
      <c r="AJ17" s="99"/>
      <c r="AK17" s="99"/>
      <c r="AL17" s="99"/>
      <c r="AM17" s="99"/>
      <c r="AN17" s="99"/>
      <c r="AO17" s="99"/>
      <c r="AP17" s="99"/>
    </row>
    <row r="18" spans="1:42" ht="15" customHeight="1" x14ac:dyDescent="0.15">
      <c r="A18" s="37"/>
      <c r="B18" s="41">
        <v>10</v>
      </c>
      <c r="C18" s="139"/>
      <c r="D18" s="139"/>
      <c r="E18" s="160"/>
      <c r="F18" s="153"/>
      <c r="G18" s="154"/>
      <c r="H18" s="168"/>
      <c r="I18" s="141"/>
      <c r="J18" s="141"/>
      <c r="K18" s="37"/>
      <c r="L18" s="37"/>
      <c r="M18" s="2"/>
      <c r="N18" s="96"/>
      <c r="O18" s="96"/>
      <c r="P18" s="96"/>
      <c r="Q18" s="96"/>
      <c r="R18" s="96"/>
      <c r="S18" s="96"/>
      <c r="T18" s="96"/>
      <c r="U18" s="96"/>
      <c r="V18" s="96"/>
      <c r="W18" s="96"/>
      <c r="Y18" s="98" t="str" cm="1">
        <f t="array" aca="1" ref="Y18" ca="1">IFERROR(VLOOKUP(INDIRECT("E18"),'18'!$A$4:$B$60,2,0),"")</f>
        <v/>
      </c>
      <c r="Z18" s="98" t="str" cm="1">
        <f t="array" aca="1" ref="Z18" ca="1">IFERROR(VLOOKUP(INDIRECT("F18"),'18'!$A$4:$B$60,2,0),"")</f>
        <v/>
      </c>
      <c r="AA18" s="98" t="str" cm="1">
        <f t="array" aca="1" ref="AA18" ca="1">IFERROR(VLOOKUP(INDIRECT("G18"),'18'!$A$4:$B$60,2,0),"")</f>
        <v/>
      </c>
      <c r="AD18" s="126">
        <v>40</v>
      </c>
      <c r="AE18" s="126">
        <v>41</v>
      </c>
      <c r="AF18" s="126">
        <v>42</v>
      </c>
      <c r="AG18" s="126">
        <v>43</v>
      </c>
      <c r="AH18" s="126">
        <v>44</v>
      </c>
      <c r="AI18" s="126">
        <v>45</v>
      </c>
      <c r="AJ18" s="126">
        <v>46</v>
      </c>
      <c r="AK18" s="126">
        <v>47</v>
      </c>
      <c r="AL18" s="126">
        <v>48</v>
      </c>
      <c r="AM18" s="126">
        <v>49</v>
      </c>
      <c r="AN18" s="126">
        <v>50</v>
      </c>
      <c r="AO18" s="126">
        <v>51</v>
      </c>
      <c r="AP18" s="126">
        <v>52</v>
      </c>
    </row>
    <row r="19" spans="1:42" ht="15" customHeight="1" x14ac:dyDescent="0.15">
      <c r="A19" s="37"/>
      <c r="B19" s="41">
        <v>11</v>
      </c>
      <c r="C19" s="139"/>
      <c r="D19" s="139"/>
      <c r="E19" s="160"/>
      <c r="F19" s="153"/>
      <c r="G19" s="154"/>
      <c r="H19" s="168"/>
      <c r="I19" s="141"/>
      <c r="J19" s="141"/>
      <c r="K19" s="37"/>
      <c r="L19" s="37"/>
      <c r="M19" s="2"/>
      <c r="N19" s="104"/>
      <c r="O19" s="106" t="s">
        <v>448</v>
      </c>
      <c r="P19" s="105"/>
      <c r="Q19" s="105"/>
      <c r="R19" s="105"/>
      <c r="S19" s="105"/>
      <c r="T19" s="105"/>
      <c r="U19" s="105"/>
      <c r="V19" s="105"/>
      <c r="W19" s="105"/>
      <c r="Y19" s="98" t="str" cm="1">
        <f t="array" aca="1" ref="Y19" ca="1">IFERROR(VLOOKUP(INDIRECT("E19"),'18'!$A$4:$B$60,2,0),"")</f>
        <v/>
      </c>
      <c r="Z19" s="98" t="str" cm="1">
        <f t="array" aca="1" ref="Z19" ca="1">IFERROR(VLOOKUP(INDIRECT("F19"),'18'!$A$4:$B$60,2,0),"")</f>
        <v/>
      </c>
      <c r="AA19" s="98" t="str" cm="1">
        <f t="array" aca="1" ref="AA19" ca="1">IFERROR(VLOOKUP(INDIRECT("G19"),'18'!$A$4:$B$60,2,0),"")</f>
        <v/>
      </c>
      <c r="AD19" s="127">
        <f t="shared" ref="AD19:AP19" si="3">COUNTIF(項目番号全体,AD18)</f>
        <v>0</v>
      </c>
      <c r="AE19" s="127">
        <f t="shared" si="3"/>
        <v>0</v>
      </c>
      <c r="AF19" s="127">
        <f t="shared" si="3"/>
        <v>0</v>
      </c>
      <c r="AG19" s="127">
        <f t="shared" si="3"/>
        <v>0</v>
      </c>
      <c r="AH19" s="127">
        <f t="shared" si="3"/>
        <v>0</v>
      </c>
      <c r="AI19" s="127">
        <f t="shared" si="3"/>
        <v>0</v>
      </c>
      <c r="AJ19" s="127">
        <f t="shared" si="3"/>
        <v>0</v>
      </c>
      <c r="AK19" s="127">
        <f t="shared" si="3"/>
        <v>0</v>
      </c>
      <c r="AL19" s="127">
        <f t="shared" si="3"/>
        <v>0</v>
      </c>
      <c r="AM19" s="127">
        <f t="shared" si="3"/>
        <v>0</v>
      </c>
      <c r="AN19" s="127">
        <f t="shared" si="3"/>
        <v>0</v>
      </c>
      <c r="AO19" s="127">
        <f t="shared" si="3"/>
        <v>0</v>
      </c>
      <c r="AP19" s="127">
        <f t="shared" si="3"/>
        <v>0</v>
      </c>
    </row>
    <row r="20" spans="1:42" ht="15" customHeight="1" x14ac:dyDescent="0.15">
      <c r="A20" s="37"/>
      <c r="B20" s="41">
        <v>12</v>
      </c>
      <c r="C20" s="139"/>
      <c r="D20" s="139"/>
      <c r="E20" s="160"/>
      <c r="F20" s="153"/>
      <c r="G20" s="154"/>
      <c r="H20" s="168"/>
      <c r="I20" s="141"/>
      <c r="J20" s="141"/>
      <c r="K20" s="37"/>
      <c r="L20" s="37"/>
      <c r="N20" s="94"/>
      <c r="O20" s="90"/>
      <c r="P20" s="90"/>
      <c r="Q20" s="90"/>
      <c r="R20" s="90"/>
      <c r="S20" s="90"/>
      <c r="T20" s="90"/>
      <c r="U20" s="90"/>
      <c r="V20" s="90"/>
      <c r="W20" s="90"/>
      <c r="Y20" s="98" t="str" cm="1">
        <f t="array" aca="1" ref="Y20" ca="1">IFERROR(VLOOKUP(INDIRECT("E20"),'18'!$A$4:$B$60,2,0),"")</f>
        <v/>
      </c>
      <c r="Z20" s="98" t="str" cm="1">
        <f t="array" aca="1" ref="Z20" ca="1">IFERROR(VLOOKUP(INDIRECT("F20"),'18'!$A$4:$B$60,2,0),"")</f>
        <v/>
      </c>
      <c r="AA20" s="98" t="str" cm="1">
        <f t="array" aca="1" ref="AA20" ca="1">IFERROR(VLOOKUP(INDIRECT("G20"),'18'!$A$4:$B$60,2,0),"")</f>
        <v/>
      </c>
    </row>
    <row r="21" spans="1:42" ht="15" customHeight="1" x14ac:dyDescent="0.15">
      <c r="A21" s="37"/>
      <c r="B21" s="41">
        <v>13</v>
      </c>
      <c r="C21" s="139"/>
      <c r="D21" s="139"/>
      <c r="E21" s="160"/>
      <c r="F21" s="153"/>
      <c r="G21" s="154"/>
      <c r="H21" s="168"/>
      <c r="I21" s="141"/>
      <c r="J21" s="141"/>
      <c r="K21" s="37"/>
      <c r="L21" s="37"/>
      <c r="N21" s="93" t="s">
        <v>450</v>
      </c>
      <c r="Y21" s="98" t="str" cm="1">
        <f t="array" aca="1" ref="Y21" ca="1">IFERROR(VLOOKUP(INDIRECT("E21"),'18'!$A$4:$B$60,2,0),"")</f>
        <v/>
      </c>
      <c r="Z21" s="98" t="str" cm="1">
        <f t="array" aca="1" ref="Z21" ca="1">IFERROR(VLOOKUP(INDIRECT("F21"),'18'!$A$4:$B$60,2,0),"")</f>
        <v/>
      </c>
      <c r="AA21" s="98" t="str" cm="1">
        <f t="array" aca="1" ref="AA21" ca="1">IFERROR(VLOOKUP(INDIRECT("G21"),'18'!$A$4:$B$60,2,0),"")</f>
        <v/>
      </c>
      <c r="AD21" t="s">
        <v>454</v>
      </c>
    </row>
    <row r="22" spans="1:42" ht="15" customHeight="1" thickBot="1" x14ac:dyDescent="0.2">
      <c r="A22" s="37"/>
      <c r="B22" s="41">
        <v>14</v>
      </c>
      <c r="C22" s="139"/>
      <c r="D22" s="139"/>
      <c r="E22" s="160"/>
      <c r="F22" s="153"/>
      <c r="G22" s="154"/>
      <c r="H22" s="168"/>
      <c r="I22" s="141"/>
      <c r="J22" s="141"/>
      <c r="K22" s="37"/>
      <c r="L22" s="37"/>
      <c r="N22" s="1"/>
      <c r="Y22" s="98" t="str" cm="1">
        <f t="array" aca="1" ref="Y22" ca="1">IFERROR(VLOOKUP(INDIRECT("E22"),'18'!$A$4:$B$60,2,0),"")</f>
        <v/>
      </c>
      <c r="Z22" s="98" t="str" cm="1">
        <f t="array" aca="1" ref="Z22" ca="1">IFERROR(VLOOKUP(INDIRECT("F22"),'18'!$A$4:$B$60,2,0),"")</f>
        <v/>
      </c>
      <c r="AA22" s="98" t="str" cm="1">
        <f t="array" aca="1" ref="AA22" ca="1">IFERROR(VLOOKUP(INDIRECT("G22"),'18'!$A$4:$B$60,2,0),"")</f>
        <v/>
      </c>
    </row>
    <row r="23" spans="1:42" ht="15" customHeight="1" thickBot="1" x14ac:dyDescent="0.2">
      <c r="A23" s="37"/>
      <c r="B23" s="41">
        <v>15</v>
      </c>
      <c r="C23" s="139"/>
      <c r="D23" s="139"/>
      <c r="E23" s="160"/>
      <c r="F23" s="153"/>
      <c r="G23" s="154"/>
      <c r="H23" s="168"/>
      <c r="I23" s="141"/>
      <c r="J23" s="141"/>
      <c r="K23" s="37"/>
      <c r="L23" s="37"/>
      <c r="N23" s="1"/>
      <c r="Q23" s="212" cm="1">
        <f t="array" ref="Q23">SUMPRODUCT(--((ISNUMBER(項目番号１)+ISNUMBER(項目番号２)+ISNUMBER(項目番号３))&gt;0))</f>
        <v>0</v>
      </c>
      <c r="R23" s="213"/>
      <c r="S23" s="214"/>
      <c r="T23" s="99" t="s">
        <v>446</v>
      </c>
      <c r="Y23" s="98" t="str" cm="1">
        <f t="array" aca="1" ref="Y23" ca="1">IFERROR(VLOOKUP(INDIRECT("E23"),'18'!$A$4:$B$60,2,0),"")</f>
        <v/>
      </c>
      <c r="Z23" s="98" t="str" cm="1">
        <f t="array" aca="1" ref="Z23" ca="1">IFERROR(VLOOKUP(INDIRECT("F23"),'18'!$A$4:$B$60,2,0),"")</f>
        <v/>
      </c>
      <c r="AA23" s="98" t="str" cm="1">
        <f t="array" aca="1" ref="AA23" ca="1">IFERROR(VLOOKUP(INDIRECT("G23"),'18'!$A$4:$B$60,2,0),"")</f>
        <v/>
      </c>
      <c r="AD23" s="212" cm="1">
        <f t="array" aca="1" ref="AD23" ca="1">INDIRECT("Q10")</f>
        <v>0</v>
      </c>
      <c r="AE23" s="214"/>
      <c r="AF23" s="222" t="s">
        <v>453</v>
      </c>
      <c r="AG23" s="174"/>
    </row>
    <row r="24" spans="1:42" ht="15" customHeight="1" x14ac:dyDescent="0.15">
      <c r="A24" s="37"/>
      <c r="B24" s="41">
        <v>16</v>
      </c>
      <c r="C24" s="139"/>
      <c r="D24" s="139"/>
      <c r="E24" s="154"/>
      <c r="F24" s="153"/>
      <c r="G24" s="154"/>
      <c r="H24" s="168"/>
      <c r="I24" s="141"/>
      <c r="J24" s="141"/>
      <c r="K24" s="37"/>
      <c r="L24" s="37"/>
      <c r="N24" s="1"/>
      <c r="Y24" s="98" t="str" cm="1">
        <f t="array" aca="1" ref="Y24" ca="1">IFERROR(VLOOKUP(INDIRECT("E24"),'18'!$A$4:$B$60,2,0),"")</f>
        <v/>
      </c>
      <c r="Z24" s="98" t="str" cm="1">
        <f t="array" aca="1" ref="Z24" ca="1">IFERROR(VLOOKUP(INDIRECT("F24"),'18'!$A$4:$B$60,2,0),"")</f>
        <v/>
      </c>
      <c r="AA24" s="98" t="str" cm="1">
        <f t="array" aca="1" ref="AA24" ca="1">IFERROR(VLOOKUP(INDIRECT("G24"),'18'!$A$4:$B$60,2,0),"")</f>
        <v/>
      </c>
    </row>
    <row r="25" spans="1:42" ht="15" customHeight="1" x14ac:dyDescent="0.15">
      <c r="A25" s="37"/>
      <c r="B25" s="41">
        <v>17</v>
      </c>
      <c r="C25" s="139"/>
      <c r="D25" s="139"/>
      <c r="E25" s="160"/>
      <c r="F25" s="153"/>
      <c r="G25" s="154"/>
      <c r="H25" s="168"/>
      <c r="I25" s="141"/>
      <c r="J25" s="141"/>
      <c r="K25" s="37"/>
      <c r="L25" s="37"/>
      <c r="N25" s="223" t="s">
        <v>449</v>
      </c>
      <c r="O25" s="223"/>
      <c r="P25" s="223"/>
      <c r="Q25" s="223"/>
      <c r="R25" s="223"/>
      <c r="S25" s="223"/>
      <c r="T25" s="223"/>
      <c r="U25" s="223"/>
      <c r="V25" s="223"/>
      <c r="W25" s="223"/>
      <c r="X25" s="108"/>
      <c r="Y25" s="98" t="str" cm="1">
        <f t="array" aca="1" ref="Y25" ca="1">IFERROR(VLOOKUP(INDIRECT("E25"),'18'!$A$4:$B$60,2,0),"")</f>
        <v/>
      </c>
      <c r="Z25" s="98" t="str" cm="1">
        <f t="array" aca="1" ref="Z25" ca="1">IFERROR(VLOOKUP(INDIRECT("F25"),'18'!$A$4:$B$60,2,0),"")</f>
        <v/>
      </c>
      <c r="AA25" s="98" t="str" cm="1">
        <f t="array" aca="1" ref="AA25" ca="1">IFERROR(VLOOKUP(INDIRECT("G25"),'18'!$A$4:$B$60,2,0),"")</f>
        <v/>
      </c>
      <c r="AD25" t="s">
        <v>452</v>
      </c>
    </row>
    <row r="26" spans="1:42" ht="15" customHeight="1" thickBot="1" x14ac:dyDescent="0.2">
      <c r="A26" s="37"/>
      <c r="B26" s="41">
        <v>18</v>
      </c>
      <c r="C26" s="139"/>
      <c r="D26" s="139"/>
      <c r="E26" s="160"/>
      <c r="F26" s="153"/>
      <c r="G26" s="154"/>
      <c r="H26" s="168"/>
      <c r="I26" s="141"/>
      <c r="J26" s="141"/>
      <c r="K26" s="37"/>
      <c r="L26" s="37"/>
      <c r="N26" s="223"/>
      <c r="O26" s="223"/>
      <c r="P26" s="223"/>
      <c r="Q26" s="223"/>
      <c r="R26" s="223"/>
      <c r="S26" s="223"/>
      <c r="T26" s="223"/>
      <c r="U26" s="223"/>
      <c r="V26" s="223"/>
      <c r="W26" s="223"/>
      <c r="X26" s="108"/>
      <c r="Y26" s="98" t="str" cm="1">
        <f t="array" aca="1" ref="Y26" ca="1">IFERROR(VLOOKUP(INDIRECT("E26"),'18'!$A$4:$B$60,2,0),"")</f>
        <v/>
      </c>
      <c r="Z26" s="98" t="str" cm="1">
        <f t="array" aca="1" ref="Z26" ca="1">IFERROR(VLOOKUP(INDIRECT("F26"),'18'!$A$4:$B$60,2,0),"")</f>
        <v/>
      </c>
      <c r="AA26" s="98" t="str" cm="1">
        <f t="array" aca="1" ref="AA26" ca="1">IFERROR(VLOOKUP(INDIRECT("G26"),'18'!$A$4:$B$60,2,0),"")</f>
        <v/>
      </c>
    </row>
    <row r="27" spans="1:42" ht="15" customHeight="1" thickBot="1" x14ac:dyDescent="0.2">
      <c r="A27" s="37"/>
      <c r="B27" s="41">
        <v>19</v>
      </c>
      <c r="C27" s="139"/>
      <c r="D27" s="139"/>
      <c r="E27" s="160"/>
      <c r="F27" s="153"/>
      <c r="G27" s="154"/>
      <c r="H27" s="168"/>
      <c r="I27" s="141"/>
      <c r="J27" s="141"/>
      <c r="K27" s="37"/>
      <c r="L27" s="37"/>
      <c r="N27" s="107"/>
      <c r="O27" s="107"/>
      <c r="P27" s="107"/>
      <c r="Q27" s="107"/>
      <c r="R27" s="107"/>
      <c r="S27" s="107"/>
      <c r="T27" s="107"/>
      <c r="U27" s="107"/>
      <c r="V27" s="107"/>
      <c r="W27" s="107"/>
      <c r="X27" s="108"/>
      <c r="Y27" s="98" t="str" cm="1">
        <f t="array" aca="1" ref="Y27" ca="1">IFERROR(VLOOKUP(INDIRECT("E27"),'18'!$A$4:$B$60,2,0),"")</f>
        <v/>
      </c>
      <c r="Z27" s="98" t="str" cm="1">
        <f t="array" aca="1" ref="Z27" ca="1">IFERROR(VLOOKUP(INDIRECT("F27"),'18'!$A$4:$B$60,2,0),"")</f>
        <v/>
      </c>
      <c r="AA27" s="98" t="str" cm="1">
        <f t="array" aca="1" ref="AA27" ca="1">IFERROR(VLOOKUP(INDIRECT("G27"),'18'!$A$4:$B$60,2,0),"")</f>
        <v/>
      </c>
      <c r="AD27" s="212" cm="1">
        <f t="array" aca="1" ref="AD27" ca="1">INDIRECT("Q23")</f>
        <v>0</v>
      </c>
      <c r="AE27" s="214"/>
      <c r="AF27" s="99" t="s">
        <v>446</v>
      </c>
    </row>
    <row r="28" spans="1:42" ht="15" customHeight="1" x14ac:dyDescent="0.15">
      <c r="A28" s="37"/>
      <c r="B28" s="41">
        <v>20</v>
      </c>
      <c r="C28" s="139"/>
      <c r="D28" s="139"/>
      <c r="E28" s="160"/>
      <c r="F28" s="153"/>
      <c r="G28" s="154"/>
      <c r="H28" s="168"/>
      <c r="I28" s="141"/>
      <c r="J28" s="141"/>
      <c r="K28" s="37"/>
      <c r="L28" s="37"/>
      <c r="Y28" s="98" t="str" cm="1">
        <f t="array" aca="1" ref="Y28" ca="1">IFERROR(VLOOKUP(INDIRECT("E28"),'18'!$A$4:$B$60,2,0),"")</f>
        <v/>
      </c>
      <c r="Z28" s="98" t="str" cm="1">
        <f t="array" aca="1" ref="Z28" ca="1">IFERROR(VLOOKUP(INDIRECT("F28"),'18'!$A$4:$B$60,2,0),"")</f>
        <v/>
      </c>
      <c r="AA28" s="98" t="str" cm="1">
        <f t="array" aca="1" ref="AA28" ca="1">IFERROR(VLOOKUP(INDIRECT("G28"),'18'!$A$4:$B$60,2,0),"")</f>
        <v/>
      </c>
    </row>
    <row r="29" spans="1:42" ht="15" customHeight="1" x14ac:dyDescent="0.15">
      <c r="A29" s="37"/>
      <c r="B29" s="41">
        <v>21</v>
      </c>
      <c r="C29" s="139"/>
      <c r="D29" s="139"/>
      <c r="E29" s="160"/>
      <c r="F29" s="153"/>
      <c r="G29" s="154"/>
      <c r="H29" s="168"/>
      <c r="I29" s="141"/>
      <c r="J29" s="141"/>
      <c r="K29" s="37"/>
      <c r="L29" s="37"/>
      <c r="Y29" s="98" t="str" cm="1">
        <f t="array" aca="1" ref="Y29" ca="1">IFERROR(VLOOKUP(INDIRECT("E29"),'18'!$A$4:$B$60,2,0),"")</f>
        <v/>
      </c>
      <c r="Z29" s="98" t="str" cm="1">
        <f t="array" aca="1" ref="Z29" ca="1">IFERROR(VLOOKUP(INDIRECT("F29"),'18'!$A$4:$B$60,2,0),"")</f>
        <v/>
      </c>
      <c r="AA29" s="98" t="str" cm="1">
        <f t="array" aca="1" ref="AA29" ca="1">IFERROR(VLOOKUP(INDIRECT("G29"),'18'!$A$4:$B$60,2,0),"")</f>
        <v/>
      </c>
    </row>
    <row r="30" spans="1:42" ht="15" customHeight="1" x14ac:dyDescent="0.15">
      <c r="A30" s="37"/>
      <c r="B30" s="41">
        <v>22</v>
      </c>
      <c r="C30" s="139"/>
      <c r="D30" s="139"/>
      <c r="E30" s="160"/>
      <c r="F30" s="153"/>
      <c r="G30" s="154"/>
      <c r="H30" s="168"/>
      <c r="I30" s="141"/>
      <c r="J30" s="141"/>
      <c r="K30" s="37"/>
      <c r="L30" s="37"/>
      <c r="Y30" s="98" t="str" cm="1">
        <f t="array" aca="1" ref="Y30" ca="1">IFERROR(VLOOKUP(INDIRECT("E30"),'18'!$A$4:$B$60,2,0),"")</f>
        <v/>
      </c>
      <c r="Z30" s="98" t="str" cm="1">
        <f t="array" aca="1" ref="Z30" ca="1">IFERROR(VLOOKUP(INDIRECT("F30"),'18'!$A$4:$B$60,2,0),"")</f>
        <v/>
      </c>
      <c r="AA30" s="98" t="str" cm="1">
        <f t="array" aca="1" ref="AA30" ca="1">IFERROR(VLOOKUP(INDIRECT("G30"),'18'!$A$4:$B$60,2,0),"")</f>
        <v/>
      </c>
    </row>
    <row r="31" spans="1:42" ht="15" customHeight="1" x14ac:dyDescent="0.15">
      <c r="A31" s="37"/>
      <c r="B31" s="41">
        <v>23</v>
      </c>
      <c r="C31" s="139"/>
      <c r="D31" s="139"/>
      <c r="E31" s="160"/>
      <c r="F31" s="153"/>
      <c r="G31" s="154"/>
      <c r="H31" s="168"/>
      <c r="I31" s="141"/>
      <c r="J31" s="141"/>
      <c r="K31" s="37"/>
      <c r="L31" s="37"/>
      <c r="Y31" s="98" t="str" cm="1">
        <f t="array" aca="1" ref="Y31" ca="1">IFERROR(VLOOKUP(INDIRECT("E31"),'18'!$A$4:$B$60,2,0),"")</f>
        <v/>
      </c>
      <c r="Z31" s="98" t="str" cm="1">
        <f t="array" aca="1" ref="Z31" ca="1">IFERROR(VLOOKUP(INDIRECT("F31"),'18'!$A$4:$B$60,2,0),"")</f>
        <v/>
      </c>
      <c r="AA31" s="98" t="str" cm="1">
        <f t="array" aca="1" ref="AA31" ca="1">IFERROR(VLOOKUP(INDIRECT("G31"),'18'!$A$4:$B$60,2,0),"")</f>
        <v/>
      </c>
    </row>
    <row r="32" spans="1:42" ht="15" customHeight="1" x14ac:dyDescent="0.15">
      <c r="A32" s="37"/>
      <c r="B32" s="41">
        <v>24</v>
      </c>
      <c r="C32" s="139"/>
      <c r="D32" s="139"/>
      <c r="E32" s="154"/>
      <c r="F32" s="153"/>
      <c r="G32" s="154"/>
      <c r="H32" s="168"/>
      <c r="I32" s="141"/>
      <c r="J32" s="141"/>
      <c r="K32" s="37"/>
      <c r="L32" s="37"/>
      <c r="Y32" s="98" t="str" cm="1">
        <f t="array" aca="1" ref="Y32" ca="1">IFERROR(VLOOKUP(INDIRECT("E32"),'18'!$A$4:$B$60,2,0),"")</f>
        <v/>
      </c>
      <c r="Z32" s="98" t="str" cm="1">
        <f t="array" aca="1" ref="Z32" ca="1">IFERROR(VLOOKUP(INDIRECT("F32"),'18'!$A$4:$B$60,2,0),"")</f>
        <v/>
      </c>
      <c r="AA32" s="98" t="str" cm="1">
        <f t="array" aca="1" ref="AA32" ca="1">IFERROR(VLOOKUP(INDIRECT("G32"),'18'!$A$4:$B$60,2,0),"")</f>
        <v/>
      </c>
    </row>
    <row r="33" spans="1:27" ht="15" customHeight="1" x14ac:dyDescent="0.15">
      <c r="A33" s="37"/>
      <c r="B33" s="41">
        <v>25</v>
      </c>
      <c r="C33" s="139"/>
      <c r="D33" s="139"/>
      <c r="E33" s="160"/>
      <c r="F33" s="153"/>
      <c r="G33" s="154"/>
      <c r="H33" s="168"/>
      <c r="I33" s="141"/>
      <c r="J33" s="141"/>
      <c r="K33" s="37"/>
      <c r="L33" s="37"/>
      <c r="Y33" s="98" t="str" cm="1">
        <f t="array" aca="1" ref="Y33" ca="1">IFERROR(VLOOKUP(INDIRECT("E33"),'18'!$A$4:$B$60,2,0),"")</f>
        <v/>
      </c>
      <c r="Z33" s="98" t="str" cm="1">
        <f t="array" aca="1" ref="Z33" ca="1">IFERROR(VLOOKUP(INDIRECT("F33"),'18'!$A$4:$B$60,2,0),"")</f>
        <v/>
      </c>
      <c r="AA33" s="98" t="str" cm="1">
        <f t="array" aca="1" ref="AA33" ca="1">IFERROR(VLOOKUP(INDIRECT("G33"),'18'!$A$4:$B$60,2,0),"")</f>
        <v/>
      </c>
    </row>
    <row r="34" spans="1:27" ht="15" customHeight="1" x14ac:dyDescent="0.15">
      <c r="A34" s="37"/>
      <c r="B34" s="41">
        <v>26</v>
      </c>
      <c r="C34" s="139"/>
      <c r="D34" s="139"/>
      <c r="E34" s="160"/>
      <c r="F34" s="153"/>
      <c r="G34" s="154"/>
      <c r="H34" s="168"/>
      <c r="I34" s="141"/>
      <c r="J34" s="141"/>
      <c r="K34" s="37"/>
      <c r="L34" s="37"/>
      <c r="Y34" s="98" t="str" cm="1">
        <f t="array" aca="1" ref="Y34" ca="1">IFERROR(VLOOKUP(INDIRECT("E34"),'18'!$A$4:$B$60,2,0),"")</f>
        <v/>
      </c>
      <c r="Z34" s="98" t="str" cm="1">
        <f t="array" aca="1" ref="Z34" ca="1">IFERROR(VLOOKUP(INDIRECT("F34"),'18'!$A$4:$B$60,2,0),"")</f>
        <v/>
      </c>
      <c r="AA34" s="98" t="str" cm="1">
        <f t="array" aca="1" ref="AA34" ca="1">IFERROR(VLOOKUP(INDIRECT("G34"),'18'!$A$4:$B$60,2,0),"")</f>
        <v/>
      </c>
    </row>
    <row r="35" spans="1:27" ht="15" customHeight="1" x14ac:dyDescent="0.15">
      <c r="A35" s="37"/>
      <c r="B35" s="41">
        <v>27</v>
      </c>
      <c r="C35" s="139"/>
      <c r="D35" s="139"/>
      <c r="E35" s="160"/>
      <c r="F35" s="153"/>
      <c r="G35" s="154"/>
      <c r="H35" s="168"/>
      <c r="I35" s="141"/>
      <c r="J35" s="141"/>
      <c r="K35" s="37"/>
      <c r="L35" s="37"/>
      <c r="Y35" s="98" t="str" cm="1">
        <f t="array" aca="1" ref="Y35" ca="1">IFERROR(VLOOKUP(INDIRECT("E35"),'18'!$A$4:$B$60,2,0),"")</f>
        <v/>
      </c>
      <c r="Z35" s="98" t="str" cm="1">
        <f t="array" aca="1" ref="Z35" ca="1">IFERROR(VLOOKUP(INDIRECT("F35"),'18'!$A$4:$B$60,2,0),"")</f>
        <v/>
      </c>
      <c r="AA35" s="98" t="str" cm="1">
        <f t="array" aca="1" ref="AA35" ca="1">IFERROR(VLOOKUP(INDIRECT("G35"),'18'!$A$4:$B$60,2,0),"")</f>
        <v/>
      </c>
    </row>
    <row r="36" spans="1:27" ht="15" customHeight="1" x14ac:dyDescent="0.15">
      <c r="A36" s="37"/>
      <c r="B36" s="41">
        <v>28</v>
      </c>
      <c r="C36" s="139"/>
      <c r="D36" s="139"/>
      <c r="E36" s="160"/>
      <c r="F36" s="153"/>
      <c r="G36" s="154"/>
      <c r="H36" s="168"/>
      <c r="I36" s="141"/>
      <c r="J36" s="141"/>
      <c r="K36" s="37"/>
      <c r="L36" s="37"/>
      <c r="Y36" s="98" t="str" cm="1">
        <f t="array" aca="1" ref="Y36" ca="1">IFERROR(VLOOKUP(INDIRECT("E36"),'18'!$A$4:$B$60,2,0),"")</f>
        <v/>
      </c>
      <c r="Z36" s="98" t="str" cm="1">
        <f t="array" aca="1" ref="Z36" ca="1">IFERROR(VLOOKUP(INDIRECT("F36"),'18'!$A$4:$B$60,2,0),"")</f>
        <v/>
      </c>
      <c r="AA36" s="98" t="str" cm="1">
        <f t="array" aca="1" ref="AA36" ca="1">IFERROR(VLOOKUP(INDIRECT("G36"),'18'!$A$4:$B$60,2,0),"")</f>
        <v/>
      </c>
    </row>
    <row r="37" spans="1:27" ht="15" customHeight="1" x14ac:dyDescent="0.15">
      <c r="A37" s="37"/>
      <c r="B37" s="41">
        <v>29</v>
      </c>
      <c r="C37" s="139"/>
      <c r="D37" s="139"/>
      <c r="E37" s="160"/>
      <c r="F37" s="153"/>
      <c r="G37" s="154"/>
      <c r="H37" s="168"/>
      <c r="I37" s="141"/>
      <c r="J37" s="141"/>
      <c r="K37" s="37"/>
      <c r="L37" s="37"/>
      <c r="Y37" s="98" t="str" cm="1">
        <f t="array" aca="1" ref="Y37" ca="1">IFERROR(VLOOKUP(INDIRECT("E37"),'18'!$A$4:$B$60,2,0),"")</f>
        <v/>
      </c>
      <c r="Z37" s="98" t="str" cm="1">
        <f t="array" aca="1" ref="Z37" ca="1">IFERROR(VLOOKUP(INDIRECT("F37"),'18'!$A$4:$B$60,2,0),"")</f>
        <v/>
      </c>
      <c r="AA37" s="98" t="str" cm="1">
        <f t="array" aca="1" ref="AA37" ca="1">IFERROR(VLOOKUP(INDIRECT("G37"),'18'!$A$4:$B$60,2,0),"")</f>
        <v/>
      </c>
    </row>
    <row r="38" spans="1:27" ht="15" customHeight="1" x14ac:dyDescent="0.15">
      <c r="A38" s="37"/>
      <c r="B38" s="41">
        <v>30</v>
      </c>
      <c r="C38" s="139"/>
      <c r="D38" s="139"/>
      <c r="E38" s="160"/>
      <c r="F38" s="153"/>
      <c r="G38" s="154"/>
      <c r="H38" s="168"/>
      <c r="I38" s="141"/>
      <c r="J38" s="141"/>
      <c r="K38" s="37"/>
      <c r="L38" s="37"/>
      <c r="Y38" s="98" t="str" cm="1">
        <f t="array" aca="1" ref="Y38" ca="1">IFERROR(VLOOKUP(INDIRECT("E38"),'18'!$A$4:$B$60,2,0),"")</f>
        <v/>
      </c>
      <c r="Z38" s="98" t="str" cm="1">
        <f t="array" aca="1" ref="Z38" ca="1">IFERROR(VLOOKUP(INDIRECT("F38"),'18'!$A$4:$B$60,2,0),"")</f>
        <v/>
      </c>
      <c r="AA38" s="98" t="str" cm="1">
        <f t="array" aca="1" ref="AA38" ca="1">IFERROR(VLOOKUP(INDIRECT("G38"),'18'!$A$4:$B$60,2,0),"")</f>
        <v/>
      </c>
    </row>
    <row r="39" spans="1:27" ht="15" customHeight="1" x14ac:dyDescent="0.15">
      <c r="A39" s="37"/>
      <c r="B39" s="41">
        <v>31</v>
      </c>
      <c r="C39" s="139"/>
      <c r="D39" s="139"/>
      <c r="E39" s="160"/>
      <c r="F39" s="153"/>
      <c r="G39" s="154"/>
      <c r="H39" s="168"/>
      <c r="I39" s="141"/>
      <c r="J39" s="141"/>
      <c r="K39" s="37"/>
      <c r="L39" s="37"/>
      <c r="Y39" s="98" t="str" cm="1">
        <f t="array" aca="1" ref="Y39" ca="1">IFERROR(VLOOKUP(INDIRECT("E39"),'18'!$A$4:$B$60,2,0),"")</f>
        <v/>
      </c>
      <c r="Z39" s="98" t="str" cm="1">
        <f t="array" aca="1" ref="Z39" ca="1">IFERROR(VLOOKUP(INDIRECT("F39"),'18'!$A$4:$B$60,2,0),"")</f>
        <v/>
      </c>
      <c r="AA39" s="98" t="str" cm="1">
        <f t="array" aca="1" ref="AA39" ca="1">IFERROR(VLOOKUP(INDIRECT("G39"),'18'!$A$4:$B$60,2,0),"")</f>
        <v/>
      </c>
    </row>
    <row r="40" spans="1:27" ht="15" customHeight="1" x14ac:dyDescent="0.15">
      <c r="A40" s="37"/>
      <c r="B40" s="41">
        <v>32</v>
      </c>
      <c r="C40" s="139"/>
      <c r="D40" s="139"/>
      <c r="E40" s="154"/>
      <c r="F40" s="153"/>
      <c r="G40" s="154"/>
      <c r="H40" s="168"/>
      <c r="I40" s="141"/>
      <c r="J40" s="141"/>
      <c r="K40" s="37"/>
      <c r="L40" s="37"/>
      <c r="Y40" s="98" t="str" cm="1">
        <f t="array" aca="1" ref="Y40" ca="1">IFERROR(VLOOKUP(INDIRECT("E40"),'18'!$A$4:$B$60,2,0),"")</f>
        <v/>
      </c>
      <c r="Z40" s="98" t="str" cm="1">
        <f t="array" aca="1" ref="Z40" ca="1">IFERROR(VLOOKUP(INDIRECT("F40"),'18'!$A$4:$B$60,2,0),"")</f>
        <v/>
      </c>
      <c r="AA40" s="98" t="str" cm="1">
        <f t="array" aca="1" ref="AA40" ca="1">IFERROR(VLOOKUP(INDIRECT("G40"),'18'!$A$4:$B$60,2,0),"")</f>
        <v/>
      </c>
    </row>
    <row r="41" spans="1:27" ht="15" customHeight="1" x14ac:dyDescent="0.15">
      <c r="A41" s="37"/>
      <c r="B41" s="41">
        <v>33</v>
      </c>
      <c r="C41" s="139"/>
      <c r="D41" s="139"/>
      <c r="E41" s="154"/>
      <c r="F41" s="153"/>
      <c r="G41" s="154"/>
      <c r="H41" s="168"/>
      <c r="I41" s="141"/>
      <c r="J41" s="141"/>
      <c r="K41" s="37"/>
      <c r="L41" s="37"/>
      <c r="Y41" s="98" t="str" cm="1">
        <f t="array" aca="1" ref="Y41" ca="1">IFERROR(VLOOKUP(INDIRECT("E41"),'18'!$A$4:$B$60,2,0),"")</f>
        <v/>
      </c>
      <c r="Z41" s="98" t="str" cm="1">
        <f t="array" aca="1" ref="Z41" ca="1">IFERROR(VLOOKUP(INDIRECT("F41"),'18'!$A$4:$B$60,2,0),"")</f>
        <v/>
      </c>
      <c r="AA41" s="98" t="str" cm="1">
        <f t="array" aca="1" ref="AA41" ca="1">IFERROR(VLOOKUP(INDIRECT("G41"),'18'!$A$4:$B$60,2,0),"")</f>
        <v/>
      </c>
    </row>
    <row r="42" spans="1:27" ht="15" customHeight="1" x14ac:dyDescent="0.15">
      <c r="A42" s="37"/>
      <c r="B42" s="41">
        <v>34</v>
      </c>
      <c r="C42" s="139"/>
      <c r="D42" s="139"/>
      <c r="E42" s="154"/>
      <c r="F42" s="153"/>
      <c r="G42" s="154"/>
      <c r="H42" s="168"/>
      <c r="I42" s="141"/>
      <c r="J42" s="141"/>
      <c r="K42" s="37"/>
      <c r="L42" s="37"/>
      <c r="Y42" s="98" t="str" cm="1">
        <f t="array" aca="1" ref="Y42" ca="1">IFERROR(VLOOKUP(INDIRECT("E42"),'18'!$A$4:$B$60,2,0),"")</f>
        <v/>
      </c>
      <c r="Z42" s="98" t="str" cm="1">
        <f t="array" aca="1" ref="Z42" ca="1">IFERROR(VLOOKUP(INDIRECT("F42"),'18'!$A$4:$B$60,2,0),"")</f>
        <v/>
      </c>
      <c r="AA42" s="98" t="str" cm="1">
        <f t="array" aca="1" ref="AA42" ca="1">IFERROR(VLOOKUP(INDIRECT("G42"),'18'!$A$4:$B$60,2,0),"")</f>
        <v/>
      </c>
    </row>
    <row r="43" spans="1:27" ht="15" customHeight="1" x14ac:dyDescent="0.15">
      <c r="A43" s="37"/>
      <c r="B43" s="41">
        <v>35</v>
      </c>
      <c r="C43" s="139"/>
      <c r="D43" s="139"/>
      <c r="E43" s="154"/>
      <c r="F43" s="153"/>
      <c r="G43" s="154"/>
      <c r="H43" s="168"/>
      <c r="I43" s="141"/>
      <c r="J43" s="141"/>
      <c r="K43" s="37"/>
      <c r="L43" s="37"/>
      <c r="Y43" s="98" t="str" cm="1">
        <f t="array" aca="1" ref="Y43" ca="1">IFERROR(VLOOKUP(INDIRECT("E43"),'18'!$A$4:$B$60,2,0),"")</f>
        <v/>
      </c>
      <c r="Z43" s="98" t="str" cm="1">
        <f t="array" aca="1" ref="Z43" ca="1">IFERROR(VLOOKUP(INDIRECT("F43"),'18'!$A$4:$B$60,2,0),"")</f>
        <v/>
      </c>
      <c r="AA43" s="98" t="str" cm="1">
        <f t="array" aca="1" ref="AA43" ca="1">IFERROR(VLOOKUP(INDIRECT("G43"),'18'!$A$4:$B$60,2,0),"")</f>
        <v/>
      </c>
    </row>
    <row r="44" spans="1:27" ht="15" customHeight="1" x14ac:dyDescent="0.15">
      <c r="A44" s="37"/>
      <c r="B44" s="41">
        <v>36</v>
      </c>
      <c r="C44" s="139"/>
      <c r="D44" s="139"/>
      <c r="E44" s="154"/>
      <c r="F44" s="153"/>
      <c r="G44" s="154"/>
      <c r="H44" s="168"/>
      <c r="I44" s="141"/>
      <c r="J44" s="141"/>
      <c r="K44" s="37"/>
      <c r="L44" s="37"/>
      <c r="Y44" s="98" t="str" cm="1">
        <f t="array" aca="1" ref="Y44" ca="1">IFERROR(VLOOKUP(INDIRECT("E44"),'18'!$A$4:$B$60,2,0),"")</f>
        <v/>
      </c>
      <c r="Z44" s="98" t="str" cm="1">
        <f t="array" aca="1" ref="Z44" ca="1">IFERROR(VLOOKUP(INDIRECT("F44"),'18'!$A$4:$B$60,2,0),"")</f>
        <v/>
      </c>
      <c r="AA44" s="98" t="str" cm="1">
        <f t="array" aca="1" ref="AA44" ca="1">IFERROR(VLOOKUP(INDIRECT("G44"),'18'!$A$4:$B$60,2,0),"")</f>
        <v/>
      </c>
    </row>
    <row r="45" spans="1:27" ht="15" customHeight="1" x14ac:dyDescent="0.15">
      <c r="A45" s="37"/>
      <c r="B45" s="41">
        <v>37</v>
      </c>
      <c r="C45" s="139"/>
      <c r="D45" s="139"/>
      <c r="E45" s="154"/>
      <c r="F45" s="153"/>
      <c r="G45" s="154"/>
      <c r="H45" s="168"/>
      <c r="I45" s="141"/>
      <c r="J45" s="141"/>
      <c r="K45" s="37"/>
      <c r="L45" s="37"/>
      <c r="Y45" s="98" t="str" cm="1">
        <f t="array" aca="1" ref="Y45" ca="1">IFERROR(VLOOKUP(INDIRECT("E45"),'18'!$A$4:$B$60,2,0),"")</f>
        <v/>
      </c>
      <c r="Z45" s="98" t="str" cm="1">
        <f t="array" aca="1" ref="Z45" ca="1">IFERROR(VLOOKUP(INDIRECT("F45"),'18'!$A$4:$B$60,2,0),"")</f>
        <v/>
      </c>
      <c r="AA45" s="98" t="str" cm="1">
        <f t="array" aca="1" ref="AA45" ca="1">IFERROR(VLOOKUP(INDIRECT("G45"),'18'!$A$4:$B$60,2,0),"")</f>
        <v/>
      </c>
    </row>
    <row r="46" spans="1:27" ht="15" customHeight="1" x14ac:dyDescent="0.15">
      <c r="A46" s="37"/>
      <c r="B46" s="41">
        <v>38</v>
      </c>
      <c r="C46" s="139"/>
      <c r="D46" s="139"/>
      <c r="E46" s="154"/>
      <c r="F46" s="153"/>
      <c r="G46" s="154"/>
      <c r="H46" s="168"/>
      <c r="I46" s="141"/>
      <c r="J46" s="141"/>
      <c r="K46" s="37"/>
      <c r="L46" s="37"/>
      <c r="Y46" s="98" t="str" cm="1">
        <f t="array" aca="1" ref="Y46" ca="1">IFERROR(VLOOKUP(INDIRECT("E46"),'18'!$A$4:$B$60,2,0),"")</f>
        <v/>
      </c>
      <c r="Z46" s="98" t="str" cm="1">
        <f t="array" aca="1" ref="Z46" ca="1">IFERROR(VLOOKUP(INDIRECT("F46"),'18'!$A$4:$B$60,2,0),"")</f>
        <v/>
      </c>
      <c r="AA46" s="98" t="str" cm="1">
        <f t="array" aca="1" ref="AA46" ca="1">IFERROR(VLOOKUP(INDIRECT("G46"),'18'!$A$4:$B$60,2,0),"")</f>
        <v/>
      </c>
    </row>
    <row r="47" spans="1:27" ht="15" customHeight="1" x14ac:dyDescent="0.15">
      <c r="A47" s="37"/>
      <c r="B47" s="41">
        <v>39</v>
      </c>
      <c r="C47" s="139"/>
      <c r="D47" s="139"/>
      <c r="E47" s="154"/>
      <c r="F47" s="153"/>
      <c r="G47" s="154"/>
      <c r="H47" s="168"/>
      <c r="I47" s="141"/>
      <c r="J47" s="141"/>
      <c r="K47" s="37"/>
      <c r="L47" s="37"/>
      <c r="Y47" s="98" t="str" cm="1">
        <f t="array" aca="1" ref="Y47" ca="1">IFERROR(VLOOKUP(INDIRECT("E47"),'18'!$A$4:$B$60,2,0),"")</f>
        <v/>
      </c>
      <c r="Z47" s="98" t="str" cm="1">
        <f t="array" aca="1" ref="Z47" ca="1">IFERROR(VLOOKUP(INDIRECT("F47"),'18'!$A$4:$B$60,2,0),"")</f>
        <v/>
      </c>
      <c r="AA47" s="98" t="str" cm="1">
        <f t="array" aca="1" ref="AA47" ca="1">IFERROR(VLOOKUP(INDIRECT("G47"),'18'!$A$4:$B$60,2,0),"")</f>
        <v/>
      </c>
    </row>
    <row r="48" spans="1:27" ht="15" customHeight="1" x14ac:dyDescent="0.15">
      <c r="A48" s="37"/>
      <c r="B48" s="41">
        <v>40</v>
      </c>
      <c r="C48" s="139"/>
      <c r="D48" s="139"/>
      <c r="E48" s="154"/>
      <c r="F48" s="153"/>
      <c r="G48" s="154"/>
      <c r="H48" s="168"/>
      <c r="I48" s="141"/>
      <c r="J48" s="141"/>
      <c r="K48" s="37"/>
      <c r="L48" s="37"/>
      <c r="Y48" s="98" t="str" cm="1">
        <f t="array" aca="1" ref="Y48" ca="1">IFERROR(VLOOKUP(INDIRECT("E48"),'18'!$A$4:$B$60,2,0),"")</f>
        <v/>
      </c>
      <c r="Z48" s="98" t="str" cm="1">
        <f t="array" aca="1" ref="Z48" ca="1">IFERROR(VLOOKUP(INDIRECT("F48"),'18'!$A$4:$B$60,2,0),"")</f>
        <v/>
      </c>
      <c r="AA48" s="98" t="str" cm="1">
        <f t="array" aca="1" ref="AA48" ca="1">IFERROR(VLOOKUP(INDIRECT("G48"),'18'!$A$4:$B$60,2,0),"")</f>
        <v/>
      </c>
    </row>
    <row r="49" spans="1:27" ht="15" customHeight="1" x14ac:dyDescent="0.15">
      <c r="A49" s="37"/>
      <c r="B49" s="41">
        <v>41</v>
      </c>
      <c r="C49" s="139"/>
      <c r="D49" s="139"/>
      <c r="E49" s="154"/>
      <c r="F49" s="153"/>
      <c r="G49" s="154"/>
      <c r="H49" s="168"/>
      <c r="I49" s="141"/>
      <c r="J49" s="141"/>
      <c r="K49" s="37"/>
      <c r="L49" s="37"/>
      <c r="Y49" s="98" t="str" cm="1">
        <f t="array" aca="1" ref="Y49" ca="1">IFERROR(VLOOKUP(INDIRECT("E49"),'18'!$A$4:$B$60,2,0),"")</f>
        <v/>
      </c>
      <c r="Z49" s="98" t="str" cm="1">
        <f t="array" aca="1" ref="Z49" ca="1">IFERROR(VLOOKUP(INDIRECT("F49"),'18'!$A$4:$B$60,2,0),"")</f>
        <v/>
      </c>
      <c r="AA49" s="98" t="str" cm="1">
        <f t="array" aca="1" ref="AA49" ca="1">IFERROR(VLOOKUP(INDIRECT("G49"),'18'!$A$4:$B$60,2,0),"")</f>
        <v/>
      </c>
    </row>
    <row r="50" spans="1:27" ht="15" customHeight="1" x14ac:dyDescent="0.15">
      <c r="A50" s="37"/>
      <c r="B50" s="41">
        <v>42</v>
      </c>
      <c r="C50" s="139"/>
      <c r="D50" s="139"/>
      <c r="E50" s="154"/>
      <c r="F50" s="153"/>
      <c r="G50" s="154"/>
      <c r="H50" s="168"/>
      <c r="I50" s="141"/>
      <c r="J50" s="141"/>
      <c r="K50" s="37"/>
      <c r="L50" s="37"/>
      <c r="Y50" s="98" t="str" cm="1">
        <f t="array" aca="1" ref="Y50" ca="1">IFERROR(VLOOKUP(INDIRECT("E50"),'18'!$A$4:$B$60,2,0),"")</f>
        <v/>
      </c>
      <c r="Z50" s="98" t="str" cm="1">
        <f t="array" aca="1" ref="Z50" ca="1">IFERROR(VLOOKUP(INDIRECT("F50"),'18'!$A$4:$B$60,2,0),"")</f>
        <v/>
      </c>
      <c r="AA50" s="98" t="str" cm="1">
        <f t="array" aca="1" ref="AA50" ca="1">IFERROR(VLOOKUP(INDIRECT("G50"),'18'!$A$4:$B$60,2,0),"")</f>
        <v/>
      </c>
    </row>
    <row r="51" spans="1:27" ht="15" customHeight="1" x14ac:dyDescent="0.15">
      <c r="A51" s="37"/>
      <c r="B51" s="41">
        <v>43</v>
      </c>
      <c r="C51" s="139"/>
      <c r="D51" s="139"/>
      <c r="E51" s="154"/>
      <c r="F51" s="153"/>
      <c r="G51" s="154"/>
      <c r="H51" s="168"/>
      <c r="I51" s="141"/>
      <c r="J51" s="141"/>
      <c r="K51" s="37"/>
      <c r="L51" s="37"/>
      <c r="Y51" s="98" t="str" cm="1">
        <f t="array" aca="1" ref="Y51" ca="1">IFERROR(VLOOKUP(INDIRECT("E51"),'18'!$A$4:$B$60,2,0),"")</f>
        <v/>
      </c>
      <c r="Z51" s="98" t="str" cm="1">
        <f t="array" aca="1" ref="Z51" ca="1">IFERROR(VLOOKUP(INDIRECT("F51"),'18'!$A$4:$B$60,2,0),"")</f>
        <v/>
      </c>
      <c r="AA51" s="98" t="str" cm="1">
        <f t="array" aca="1" ref="AA51" ca="1">IFERROR(VLOOKUP(INDIRECT("G51"),'18'!$A$4:$B$60,2,0),"")</f>
        <v/>
      </c>
    </row>
    <row r="52" spans="1:27" ht="15" customHeight="1" x14ac:dyDescent="0.15">
      <c r="A52" s="37"/>
      <c r="B52" s="41">
        <v>44</v>
      </c>
      <c r="C52" s="139"/>
      <c r="D52" s="139"/>
      <c r="E52" s="154"/>
      <c r="F52" s="153"/>
      <c r="G52" s="154"/>
      <c r="H52" s="168"/>
      <c r="I52" s="141"/>
      <c r="J52" s="141"/>
      <c r="K52" s="37"/>
      <c r="L52" s="37"/>
      <c r="Y52" s="98" t="str" cm="1">
        <f t="array" aca="1" ref="Y52" ca="1">IFERROR(VLOOKUP(INDIRECT("E52"),'18'!$A$4:$B$60,2,0),"")</f>
        <v/>
      </c>
      <c r="Z52" s="98" t="str" cm="1">
        <f t="array" aca="1" ref="Z52" ca="1">IFERROR(VLOOKUP(INDIRECT("F52"),'18'!$A$4:$B$60,2,0),"")</f>
        <v/>
      </c>
      <c r="AA52" s="98" t="str" cm="1">
        <f t="array" aca="1" ref="AA52" ca="1">IFERROR(VLOOKUP(INDIRECT("G52"),'18'!$A$4:$B$60,2,0),"")</f>
        <v/>
      </c>
    </row>
    <row r="53" spans="1:27" ht="15" customHeight="1" x14ac:dyDescent="0.15">
      <c r="A53" s="37"/>
      <c r="B53" s="41">
        <v>45</v>
      </c>
      <c r="C53" s="139"/>
      <c r="D53" s="139"/>
      <c r="E53" s="154"/>
      <c r="F53" s="153"/>
      <c r="G53" s="154"/>
      <c r="H53" s="168"/>
      <c r="I53" s="141"/>
      <c r="J53" s="141"/>
      <c r="K53" s="37"/>
      <c r="L53" s="37"/>
      <c r="Y53" s="98" t="str" cm="1">
        <f t="array" aca="1" ref="Y53" ca="1">IFERROR(VLOOKUP(INDIRECT("E53"),'18'!$A$4:$B$60,2,0),"")</f>
        <v/>
      </c>
      <c r="Z53" s="98" t="str" cm="1">
        <f t="array" aca="1" ref="Z53" ca="1">IFERROR(VLOOKUP(INDIRECT("F53"),'18'!$A$4:$B$60,2,0),"")</f>
        <v/>
      </c>
      <c r="AA53" s="98" t="str" cm="1">
        <f t="array" aca="1" ref="AA53" ca="1">IFERROR(VLOOKUP(INDIRECT("G53"),'18'!$A$4:$B$60,2,0),"")</f>
        <v/>
      </c>
    </row>
    <row r="54" spans="1:27" ht="15" customHeight="1" x14ac:dyDescent="0.15">
      <c r="A54" s="136"/>
      <c r="B54" s="41">
        <v>46</v>
      </c>
      <c r="C54" s="139"/>
      <c r="D54" s="139"/>
      <c r="E54" s="154"/>
      <c r="F54" s="153"/>
      <c r="G54" s="154"/>
      <c r="H54" s="168"/>
      <c r="I54" s="141"/>
      <c r="J54" s="141"/>
      <c r="K54" s="37"/>
      <c r="L54" s="37"/>
      <c r="Y54" s="98" t="str" cm="1">
        <f t="array" aca="1" ref="Y54" ca="1">IFERROR(VLOOKUP(INDIRECT("E54"),'18'!$A$4:$B$60,2,0),"")</f>
        <v/>
      </c>
      <c r="Z54" s="98" t="str" cm="1">
        <f t="array" aca="1" ref="Z54" ca="1">IFERROR(VLOOKUP(INDIRECT("F54"),'18'!$A$4:$B$60,2,0),"")</f>
        <v/>
      </c>
      <c r="AA54" s="98" t="str" cm="1">
        <f t="array" aca="1" ref="AA54" ca="1">IFERROR(VLOOKUP(INDIRECT("G54"),'18'!$A$4:$B$60,2,0),"")</f>
        <v/>
      </c>
    </row>
    <row r="55" spans="1:27" ht="15" customHeight="1" x14ac:dyDescent="0.15">
      <c r="A55" s="136"/>
      <c r="B55" s="41">
        <v>47</v>
      </c>
      <c r="C55" s="139"/>
      <c r="D55" s="139"/>
      <c r="E55" s="154"/>
      <c r="F55" s="153"/>
      <c r="G55" s="154"/>
      <c r="H55" s="168"/>
      <c r="I55" s="141"/>
      <c r="J55" s="141"/>
      <c r="K55" s="37"/>
      <c r="L55" s="37"/>
      <c r="Y55" s="98" t="str" cm="1">
        <f t="array" aca="1" ref="Y55" ca="1">IFERROR(VLOOKUP(INDIRECT("E55"),'18'!$A$4:$B$60,2,0),"")</f>
        <v/>
      </c>
      <c r="Z55" s="98" t="str" cm="1">
        <f t="array" aca="1" ref="Z55" ca="1">IFERROR(VLOOKUP(INDIRECT("F55"),'18'!$A$4:$B$60,2,0),"")</f>
        <v/>
      </c>
      <c r="AA55" s="98" t="str" cm="1">
        <f t="array" aca="1" ref="AA55" ca="1">IFERROR(VLOOKUP(INDIRECT("G55"),'18'!$A$4:$B$60,2,0),"")</f>
        <v/>
      </c>
    </row>
    <row r="56" spans="1:27" ht="15" customHeight="1" x14ac:dyDescent="0.15">
      <c r="A56" s="136"/>
      <c r="B56" s="41">
        <v>48</v>
      </c>
      <c r="C56" s="139"/>
      <c r="D56" s="139"/>
      <c r="E56" s="154"/>
      <c r="F56" s="153"/>
      <c r="G56" s="154"/>
      <c r="H56" s="168"/>
      <c r="I56" s="141"/>
      <c r="J56" s="141"/>
      <c r="K56" s="37"/>
      <c r="L56" s="37"/>
      <c r="Y56" s="98" t="str" cm="1">
        <f t="array" aca="1" ref="Y56" ca="1">IFERROR(VLOOKUP(INDIRECT("E56"),'18'!$A$4:$B$60,2,0),"")</f>
        <v/>
      </c>
      <c r="Z56" s="98" t="str" cm="1">
        <f t="array" aca="1" ref="Z56" ca="1">IFERROR(VLOOKUP(INDIRECT("F56"),'18'!$A$4:$B$60,2,0),"")</f>
        <v/>
      </c>
      <c r="AA56" s="98" t="str" cm="1">
        <f t="array" aca="1" ref="AA56" ca="1">IFERROR(VLOOKUP(INDIRECT("G56"),'18'!$A$4:$B$60,2,0),"")</f>
        <v/>
      </c>
    </row>
    <row r="57" spans="1:27" ht="15" customHeight="1" x14ac:dyDescent="0.15">
      <c r="A57" s="136"/>
      <c r="B57" s="41">
        <v>49</v>
      </c>
      <c r="C57" s="139"/>
      <c r="D57" s="139"/>
      <c r="E57" s="152"/>
      <c r="F57" s="152"/>
      <c r="G57" s="152"/>
      <c r="H57" s="168"/>
      <c r="I57" s="141"/>
      <c r="J57" s="141"/>
      <c r="K57" s="37"/>
      <c r="L57" s="37"/>
      <c r="Y57" s="98" t="str" cm="1">
        <f t="array" aca="1" ref="Y57" ca="1">IFERROR(VLOOKUP(INDIRECT("E57"),'18'!$A$4:$B$60,2,0),"")</f>
        <v/>
      </c>
      <c r="Z57" s="98" t="str" cm="1">
        <f t="array" aca="1" ref="Z57" ca="1">IFERROR(VLOOKUP(INDIRECT("F57"),'18'!$A$4:$B$60,2,0),"")</f>
        <v/>
      </c>
      <c r="AA57" s="98" t="str" cm="1">
        <f t="array" aca="1" ref="AA57" ca="1">IFERROR(VLOOKUP(INDIRECT("G57"),'18'!$A$4:$B$60,2,0),"")</f>
        <v/>
      </c>
    </row>
    <row r="58" spans="1:27" ht="15" customHeight="1" x14ac:dyDescent="0.15">
      <c r="A58" s="136"/>
      <c r="B58" s="41">
        <v>50</v>
      </c>
      <c r="C58" s="139"/>
      <c r="D58" s="139"/>
      <c r="E58" s="152"/>
      <c r="F58" s="152"/>
      <c r="G58" s="152"/>
      <c r="H58" s="168"/>
      <c r="I58" s="141"/>
      <c r="J58" s="141"/>
      <c r="K58" s="37"/>
      <c r="L58" s="37"/>
      <c r="Y58" s="98" t="str" cm="1">
        <f t="array" aca="1" ref="Y58" ca="1">IFERROR(VLOOKUP(INDIRECT("E58"),'18'!$A$4:$B$60,2,0),"")</f>
        <v/>
      </c>
      <c r="Z58" s="98" t="str" cm="1">
        <f t="array" aca="1" ref="Z58" ca="1">IFERROR(VLOOKUP(INDIRECT("F58"),'18'!$A$4:$B$60,2,0),"")</f>
        <v/>
      </c>
      <c r="AA58" s="98" t="str" cm="1">
        <f t="array" aca="1" ref="AA58" ca="1">IFERROR(VLOOKUP(INDIRECT("G58"),'18'!$A$4:$B$60,2,0),"")</f>
        <v/>
      </c>
    </row>
    <row r="59" spans="1:27" ht="15" customHeight="1" x14ac:dyDescent="0.15">
      <c r="A59" s="136"/>
      <c r="B59" s="41">
        <v>51</v>
      </c>
      <c r="C59" s="139"/>
      <c r="D59" s="139"/>
      <c r="E59" s="152"/>
      <c r="F59" s="152"/>
      <c r="G59" s="152"/>
      <c r="H59" s="168"/>
      <c r="I59" s="141"/>
      <c r="J59" s="141"/>
      <c r="K59" s="37"/>
      <c r="L59" s="37"/>
      <c r="Y59" s="98" t="str" cm="1">
        <f t="array" aca="1" ref="Y59" ca="1">IFERROR(VLOOKUP(INDIRECT("E59"),'18'!$A$4:$B$60,2,0),"")</f>
        <v/>
      </c>
      <c r="Z59" s="98" t="str" cm="1">
        <f t="array" aca="1" ref="Z59" ca="1">IFERROR(VLOOKUP(INDIRECT("F59"),'18'!$A$4:$B$60,2,0),"")</f>
        <v/>
      </c>
      <c r="AA59" s="98" t="str" cm="1">
        <f t="array" aca="1" ref="AA59" ca="1">IFERROR(VLOOKUP(INDIRECT("G59"),'18'!$A$4:$B$60,2,0),"")</f>
        <v/>
      </c>
    </row>
    <row r="60" spans="1:27" ht="15" customHeight="1" x14ac:dyDescent="0.15">
      <c r="A60" s="136"/>
      <c r="B60" s="41">
        <v>52</v>
      </c>
      <c r="C60" s="139"/>
      <c r="D60" s="139"/>
      <c r="E60" s="152"/>
      <c r="F60" s="152"/>
      <c r="G60" s="152"/>
      <c r="H60" s="168"/>
      <c r="I60" s="141"/>
      <c r="J60" s="141"/>
      <c r="K60" s="37"/>
      <c r="L60" s="37"/>
      <c r="Y60" s="98" t="str" cm="1">
        <f t="array" aca="1" ref="Y60" ca="1">IFERROR(VLOOKUP(INDIRECT("E60"),'18'!$A$4:$B$60,2,0),"")</f>
        <v/>
      </c>
      <c r="Z60" s="98" t="str" cm="1">
        <f t="array" aca="1" ref="Z60" ca="1">IFERROR(VLOOKUP(INDIRECT("F60"),'18'!$A$4:$B$60,2,0),"")</f>
        <v/>
      </c>
      <c r="AA60" s="98" t="str" cm="1">
        <f t="array" aca="1" ref="AA60" ca="1">IFERROR(VLOOKUP(INDIRECT("G60"),'18'!$A$4:$B$60,2,0),"")</f>
        <v/>
      </c>
    </row>
    <row r="61" spans="1:27" ht="11.25" customHeight="1" x14ac:dyDescent="0.15">
      <c r="A61" s="37"/>
      <c r="B61" s="37"/>
      <c r="C61" s="37"/>
      <c r="D61" s="37"/>
      <c r="E61" s="37"/>
      <c r="F61" s="37"/>
      <c r="G61" s="37"/>
      <c r="H61" s="38"/>
      <c r="I61" s="37"/>
      <c r="J61" s="37"/>
      <c r="K61" s="37"/>
      <c r="L61" s="37"/>
    </row>
    <row r="62" spans="1:27" s="32" customFormat="1" ht="15" customHeight="1" x14ac:dyDescent="0.15">
      <c r="A62" s="37"/>
      <c r="B62" s="40">
        <v>1</v>
      </c>
      <c r="C62" s="224" t="s">
        <v>278</v>
      </c>
      <c r="D62" s="224"/>
      <c r="E62" s="224"/>
      <c r="F62" s="224"/>
      <c r="G62" s="224"/>
      <c r="H62" s="224"/>
      <c r="I62" s="224"/>
      <c r="J62" s="39"/>
      <c r="K62" s="37"/>
      <c r="L62" s="37"/>
    </row>
    <row r="63" spans="1:27" s="32" customFormat="1" ht="15" customHeight="1" x14ac:dyDescent="0.15">
      <c r="A63" s="37"/>
      <c r="B63" s="40">
        <v>2</v>
      </c>
      <c r="C63" s="224" t="s">
        <v>279</v>
      </c>
      <c r="D63" s="224"/>
      <c r="E63" s="224"/>
      <c r="F63" s="224"/>
      <c r="G63" s="224"/>
      <c r="H63" s="224"/>
      <c r="I63" s="224"/>
      <c r="J63" s="39"/>
      <c r="K63" s="37"/>
      <c r="L63" s="37"/>
    </row>
    <row r="64" spans="1:27" s="32" customFormat="1" ht="15" customHeight="1" x14ac:dyDescent="0.15">
      <c r="A64" s="37"/>
      <c r="B64" s="40">
        <v>3</v>
      </c>
      <c r="C64" s="224" t="s">
        <v>317</v>
      </c>
      <c r="D64" s="224"/>
      <c r="E64" s="224"/>
      <c r="F64" s="224"/>
      <c r="G64" s="224"/>
      <c r="H64" s="224"/>
      <c r="I64" s="224"/>
      <c r="J64" s="224"/>
      <c r="K64" s="37"/>
      <c r="L64" s="37"/>
    </row>
    <row r="65" spans="1:27" ht="11.25" customHeight="1" x14ac:dyDescent="0.15">
      <c r="A65" s="37"/>
      <c r="B65" s="37"/>
      <c r="C65" s="37"/>
      <c r="D65" s="37"/>
      <c r="E65" s="37"/>
      <c r="F65" s="37"/>
      <c r="G65" s="37"/>
      <c r="H65" s="38"/>
      <c r="I65" s="37"/>
      <c r="J65" s="37"/>
      <c r="K65" s="37"/>
      <c r="L65" s="37"/>
    </row>
    <row r="66" spans="1:27" ht="18" customHeight="1" x14ac:dyDescent="0.15">
      <c r="A66" s="37"/>
      <c r="C66" s="37"/>
      <c r="D66" s="37"/>
      <c r="E66" s="37" t="s">
        <v>462</v>
      </c>
      <c r="F66" s="37"/>
      <c r="G66" s="37"/>
      <c r="H66" s="38"/>
      <c r="I66" s="37"/>
      <c r="J66" s="37"/>
      <c r="K66" s="37"/>
      <c r="L66" s="37"/>
    </row>
    <row r="67" spans="1:27" ht="11.25" customHeight="1" x14ac:dyDescent="0.15">
      <c r="A67" s="37"/>
      <c r="B67" s="37"/>
      <c r="C67" s="37"/>
      <c r="D67" s="37"/>
      <c r="E67" s="37"/>
      <c r="F67" s="37"/>
      <c r="G67" s="37"/>
      <c r="H67" s="38"/>
      <c r="I67" s="37"/>
      <c r="J67" s="37"/>
      <c r="K67" s="37"/>
      <c r="L67" s="37"/>
    </row>
    <row r="68" spans="1:27" ht="18" customHeight="1" x14ac:dyDescent="0.15">
      <c r="A68" s="37"/>
      <c r="B68" s="37"/>
      <c r="C68" s="37"/>
      <c r="D68" s="37"/>
      <c r="E68" s="221" t="s">
        <v>2</v>
      </c>
      <c r="F68" s="221"/>
      <c r="G68" s="221"/>
      <c r="H68" s="138" t="s">
        <v>3</v>
      </c>
      <c r="I68" s="221" t="s">
        <v>464</v>
      </c>
      <c r="J68" s="221"/>
      <c r="K68" s="37"/>
      <c r="L68" s="117"/>
      <c r="M68" s="118"/>
      <c r="N68" s="95" t="s">
        <v>459</v>
      </c>
    </row>
    <row r="69" spans="1:27" ht="15" customHeight="1" thickBot="1" x14ac:dyDescent="0.2">
      <c r="A69" s="37"/>
      <c r="B69" s="109"/>
      <c r="C69" s="110"/>
      <c r="D69" s="110"/>
      <c r="E69" s="215"/>
      <c r="F69" s="215"/>
      <c r="G69" s="215"/>
      <c r="H69" s="140" t="str" cm="1">
        <f t="array" aca="1" ref="H69" ca="1">IFERROR(VLOOKUP(INDIRECT("E69"),'18'!$A$4:$B$60,2,0),"")</f>
        <v/>
      </c>
      <c r="I69" s="216"/>
      <c r="J69" s="216"/>
      <c r="K69" s="37"/>
      <c r="L69" s="117"/>
      <c r="N69" s="95"/>
      <c r="Y69" s="119"/>
      <c r="Z69" s="119" t="str" cm="1">
        <f t="array" aca="1" ref="Z69" ca="1">IFERROR(VLOOKUP(INDIRECT("F9"),'18'!$A$4:$B$60,2,0),"")</f>
        <v/>
      </c>
      <c r="AA69" s="119" t="str" cm="1">
        <f t="array" aca="1" ref="AA69" ca="1">IFERROR(VLOOKUP(INDIRECT("G9"),'18'!$A$4:$B$60,2,0),"")</f>
        <v/>
      </c>
    </row>
    <row r="70" spans="1:27" ht="15" customHeight="1" thickBot="1" x14ac:dyDescent="0.2">
      <c r="A70" s="37"/>
      <c r="B70" s="109"/>
      <c r="C70" s="110"/>
      <c r="D70" s="110"/>
      <c r="E70" s="215"/>
      <c r="F70" s="215"/>
      <c r="G70" s="215"/>
      <c r="H70" s="140" t="str" cm="1">
        <f t="array" aca="1" ref="H70" ca="1">IFERROR(VLOOKUP(INDIRECT("E70"),'18'!$A$4:$B$60,2,0),"")</f>
        <v/>
      </c>
      <c r="I70" s="216"/>
      <c r="J70" s="216"/>
      <c r="K70" s="37"/>
      <c r="L70" s="117"/>
      <c r="N70" s="217" t="s">
        <v>442</v>
      </c>
      <c r="O70" s="217"/>
      <c r="P70" s="218"/>
      <c r="Q70" s="212">
        <f ca="1">52-Q10</f>
        <v>52</v>
      </c>
      <c r="R70" s="213"/>
      <c r="S70" s="214"/>
      <c r="T70" s="100" t="s">
        <v>465</v>
      </c>
      <c r="U70" s="99"/>
      <c r="V70" s="99"/>
      <c r="W70" s="99"/>
      <c r="Y70" s="119"/>
      <c r="Z70" s="119" t="str" cm="1">
        <f t="array" aca="1" ref="Z70" ca="1">IFERROR(VLOOKUP(INDIRECT("F10"),'18'!$A$4:$B$60,2,0),"")</f>
        <v/>
      </c>
      <c r="AA70" s="119" t="str" cm="1">
        <f t="array" aca="1" ref="AA70" ca="1">IFERROR(VLOOKUP(INDIRECT("G10"),'18'!$A$4:$B$60,2,0),"")</f>
        <v/>
      </c>
    </row>
    <row r="71" spans="1:27" ht="15" customHeight="1" x14ac:dyDescent="0.15">
      <c r="A71" s="37"/>
      <c r="B71" s="109"/>
      <c r="C71" s="110"/>
      <c r="D71" s="110"/>
      <c r="E71" s="215"/>
      <c r="F71" s="215"/>
      <c r="G71" s="215"/>
      <c r="H71" s="140" t="str" cm="1">
        <f t="array" aca="1" ref="H71" ca="1">IFERROR(VLOOKUP(INDIRECT("E71"),'18'!$A$4:$B$60,2,0),"")</f>
        <v/>
      </c>
      <c r="I71" s="216"/>
      <c r="J71" s="216"/>
      <c r="K71" s="37"/>
      <c r="L71" s="117"/>
      <c r="N71" s="95"/>
      <c r="Y71" s="119"/>
      <c r="Z71" s="119"/>
      <c r="AA71" s="119"/>
    </row>
    <row r="72" spans="1:27" ht="15" customHeight="1" x14ac:dyDescent="0.15">
      <c r="A72" s="37"/>
      <c r="B72" s="109"/>
      <c r="C72" s="110"/>
      <c r="D72" s="110"/>
      <c r="E72" s="215"/>
      <c r="F72" s="215"/>
      <c r="G72" s="215"/>
      <c r="H72" s="140" t="str" cm="1">
        <f t="array" aca="1" ref="H72" ca="1">IFERROR(VLOOKUP(INDIRECT("E72"),'18'!$A$4:$B$60,2,0),"")</f>
        <v/>
      </c>
      <c r="I72" s="216"/>
      <c r="J72" s="216"/>
      <c r="K72" s="37"/>
      <c r="L72" s="117"/>
      <c r="N72" s="124">
        <v>1</v>
      </c>
      <c r="O72" s="124">
        <v>2</v>
      </c>
      <c r="P72" s="124">
        <v>3</v>
      </c>
      <c r="Q72" s="124">
        <v>4</v>
      </c>
      <c r="R72" s="124">
        <v>5</v>
      </c>
      <c r="S72" s="124">
        <v>6</v>
      </c>
      <c r="T72" s="124">
        <v>7</v>
      </c>
      <c r="U72" s="124">
        <v>8</v>
      </c>
      <c r="V72" s="124">
        <v>9</v>
      </c>
      <c r="W72" s="124">
        <v>10</v>
      </c>
      <c r="Y72" s="119"/>
      <c r="Z72" s="119" t="str" cm="1">
        <f t="array" aca="1" ref="Z72" ca="1">IFERROR(VLOOKUP(INDIRECT("F12"),'18'!$A$4:$B$60,2,0),"")</f>
        <v/>
      </c>
      <c r="AA72" s="119" t="str" cm="1">
        <f t="array" aca="1" ref="AA72" ca="1">IFERROR(VLOOKUP(INDIRECT("G12"),'18'!$A$4:$B$60,2,0),"")</f>
        <v/>
      </c>
    </row>
    <row r="73" spans="1:27" ht="15" customHeight="1" x14ac:dyDescent="0.15">
      <c r="A73" s="37"/>
      <c r="B73" s="109"/>
      <c r="C73" s="110"/>
      <c r="D73" s="110"/>
      <c r="E73" s="215"/>
      <c r="F73" s="215"/>
      <c r="G73" s="215"/>
      <c r="H73" s="140" t="str" cm="1">
        <f t="array" aca="1" ref="H73" ca="1">IFERROR(VLOOKUP(INDIRECT("E73"),'18'!$A$4:$B$60,2,0),"")</f>
        <v/>
      </c>
      <c r="I73" s="216"/>
      <c r="J73" s="216"/>
      <c r="K73" s="37"/>
      <c r="L73" s="117"/>
      <c r="N73" s="124">
        <v>11</v>
      </c>
      <c r="O73" s="124">
        <v>12</v>
      </c>
      <c r="P73" s="124">
        <v>13</v>
      </c>
      <c r="Q73" s="124">
        <v>14</v>
      </c>
      <c r="R73" s="124">
        <v>15</v>
      </c>
      <c r="S73" s="124">
        <v>16</v>
      </c>
      <c r="T73" s="124">
        <v>17</v>
      </c>
      <c r="U73" s="124">
        <v>18</v>
      </c>
      <c r="V73" s="124">
        <v>19</v>
      </c>
      <c r="W73" s="124">
        <v>20</v>
      </c>
      <c r="Y73" s="119"/>
      <c r="Z73" s="119" t="str" cm="1">
        <f t="array" aca="1" ref="Z73" ca="1">IFERROR(VLOOKUP(INDIRECT("F13"),'18'!$A$4:$B$60,2,0),"")</f>
        <v/>
      </c>
      <c r="AA73" s="119" t="str" cm="1">
        <f t="array" aca="1" ref="AA73" ca="1">IFERROR(VLOOKUP(INDIRECT("G13"),'18'!$A$4:$B$60,2,0),"")</f>
        <v/>
      </c>
    </row>
    <row r="74" spans="1:27" ht="15" customHeight="1" x14ac:dyDescent="0.15">
      <c r="A74" s="37"/>
      <c r="B74" s="109"/>
      <c r="C74" s="110"/>
      <c r="D74" s="110"/>
      <c r="E74" s="215"/>
      <c r="F74" s="215"/>
      <c r="G74" s="215"/>
      <c r="H74" s="140" t="str" cm="1">
        <f t="array" aca="1" ref="H74" ca="1">IFERROR(VLOOKUP(INDIRECT("E74"),'18'!$A$4:$B$60,2,0),"")</f>
        <v/>
      </c>
      <c r="I74" s="216"/>
      <c r="J74" s="216"/>
      <c r="K74" s="37"/>
      <c r="L74" s="117"/>
      <c r="N74" s="124">
        <v>21</v>
      </c>
      <c r="O74" s="124">
        <v>22</v>
      </c>
      <c r="P74" s="124">
        <v>23</v>
      </c>
      <c r="Q74" s="124">
        <v>24</v>
      </c>
      <c r="R74" s="124">
        <v>25</v>
      </c>
      <c r="S74" s="124">
        <v>26</v>
      </c>
      <c r="T74" s="124">
        <v>27</v>
      </c>
      <c r="U74" s="124">
        <v>28</v>
      </c>
      <c r="V74" s="124">
        <v>29</v>
      </c>
      <c r="W74" s="124">
        <v>30</v>
      </c>
      <c r="Y74" s="119" t="str" cm="1">
        <f t="array" aca="1" ref="Y74" ca="1">IFERROR(VLOOKUP(INDIRECT("E14"),'18'!$A$4:$B$60,2,0),"")</f>
        <v/>
      </c>
      <c r="Z74" s="119" t="str" cm="1">
        <f t="array" aca="1" ref="Z74" ca="1">IFERROR(VLOOKUP(INDIRECT("F14"),'18'!$A$4:$B$60,2,0),"")</f>
        <v/>
      </c>
      <c r="AA74" s="119" t="str" cm="1">
        <f t="array" aca="1" ref="AA74" ca="1">IFERROR(VLOOKUP(INDIRECT("G14"),'18'!$A$4:$B$60,2,0),"")</f>
        <v/>
      </c>
    </row>
    <row r="75" spans="1:27" ht="15" customHeight="1" x14ac:dyDescent="0.15">
      <c r="A75" s="37"/>
      <c r="B75" s="109"/>
      <c r="C75" s="110"/>
      <c r="D75" s="110"/>
      <c r="E75" s="215"/>
      <c r="F75" s="215"/>
      <c r="G75" s="215"/>
      <c r="H75" s="140" t="str" cm="1">
        <f t="array" aca="1" ref="H75" ca="1">IFERROR(VLOOKUP(INDIRECT("E75"),'18'!$A$4:$B$60,2,0),"")</f>
        <v/>
      </c>
      <c r="I75" s="216"/>
      <c r="J75" s="216"/>
      <c r="K75" s="37"/>
      <c r="L75" s="117"/>
      <c r="N75" s="124">
        <v>31</v>
      </c>
      <c r="O75" s="124">
        <v>32</v>
      </c>
      <c r="P75" s="124">
        <v>33</v>
      </c>
      <c r="Q75" s="124">
        <v>34</v>
      </c>
      <c r="R75" s="124">
        <v>35</v>
      </c>
      <c r="S75" s="124">
        <v>36</v>
      </c>
      <c r="T75" s="124">
        <v>37</v>
      </c>
      <c r="U75" s="124">
        <v>38</v>
      </c>
      <c r="V75" s="124">
        <v>39</v>
      </c>
      <c r="W75" s="124">
        <v>40</v>
      </c>
      <c r="Y75" s="119" t="str" cm="1">
        <f t="array" aca="1" ref="Y75" ca="1">IFERROR(VLOOKUP(INDIRECT("E15"),'18'!$A$4:$B$60,2,0),"")</f>
        <v/>
      </c>
      <c r="Z75" s="119" t="str" cm="1">
        <f t="array" aca="1" ref="Z75" ca="1">IFERROR(VLOOKUP(INDIRECT("F15"),'18'!$A$4:$B$60,2,0),"")</f>
        <v/>
      </c>
      <c r="AA75" s="119" t="str" cm="1">
        <f t="array" aca="1" ref="AA75" ca="1">IFERROR(VLOOKUP(INDIRECT("G15"),'18'!$A$4:$B$60,2,0),"")</f>
        <v/>
      </c>
    </row>
    <row r="76" spans="1:27" ht="15" customHeight="1" x14ac:dyDescent="0.15">
      <c r="A76" s="37"/>
      <c r="B76" s="109"/>
      <c r="C76" s="110"/>
      <c r="D76" s="110"/>
      <c r="E76" s="215"/>
      <c r="F76" s="215"/>
      <c r="G76" s="215"/>
      <c r="H76" s="140" t="str" cm="1">
        <f t="array" aca="1" ref="H76" ca="1">IFERROR(VLOOKUP(INDIRECT("E76"),'18'!$A$4:$B$60,2,0),"")</f>
        <v/>
      </c>
      <c r="I76" s="216" t="s">
        <v>53</v>
      </c>
      <c r="J76" s="216"/>
      <c r="K76" s="37"/>
      <c r="L76" s="117"/>
      <c r="N76" s="124">
        <v>41</v>
      </c>
      <c r="O76" s="124">
        <v>42</v>
      </c>
      <c r="P76" s="124">
        <v>43</v>
      </c>
      <c r="Q76" s="124">
        <v>44</v>
      </c>
      <c r="R76" s="124">
        <v>45</v>
      </c>
      <c r="S76" s="124">
        <v>46</v>
      </c>
      <c r="T76" s="124">
        <v>47</v>
      </c>
      <c r="U76" s="124">
        <v>48</v>
      </c>
      <c r="V76" s="124">
        <v>49</v>
      </c>
      <c r="W76" s="124">
        <v>50</v>
      </c>
      <c r="Y76" s="119" t="str" cm="1">
        <f t="array" aca="1" ref="Y76" ca="1">IFERROR(VLOOKUP(INDIRECT("E16"),'18'!$A$4:$B$60,2,0),"")</f>
        <v/>
      </c>
      <c r="Z76" s="119" t="str" cm="1">
        <f t="array" aca="1" ref="Z76" ca="1">IFERROR(VLOOKUP(INDIRECT("F16"),'18'!$A$4:$B$60,2,0),"")</f>
        <v/>
      </c>
      <c r="AA76" s="119" t="str" cm="1">
        <f t="array" aca="1" ref="AA76" ca="1">IFERROR(VLOOKUP(INDIRECT("G16"),'18'!$A$4:$B$60,2,0),"")</f>
        <v/>
      </c>
    </row>
    <row r="77" spans="1:27" ht="15" customHeight="1" x14ac:dyDescent="0.15">
      <c r="A77" s="37"/>
      <c r="B77" s="109"/>
      <c r="C77" s="110"/>
      <c r="D77" s="110"/>
      <c r="E77" s="215"/>
      <c r="F77" s="215"/>
      <c r="G77" s="215"/>
      <c r="H77" s="140" t="str" cm="1">
        <f t="array" aca="1" ref="H77" ca="1">IFERROR(VLOOKUP(INDIRECT("E77"),'18'!$A$4:$B$60,2,0),"")</f>
        <v/>
      </c>
      <c r="I77" s="216" t="s">
        <v>53</v>
      </c>
      <c r="J77" s="216"/>
      <c r="K77" s="37"/>
      <c r="L77" s="117"/>
      <c r="N77" s="124">
        <v>51</v>
      </c>
      <c r="O77" s="124">
        <v>52</v>
      </c>
      <c r="P77" s="125"/>
      <c r="Q77" s="125"/>
      <c r="R77" s="125"/>
      <c r="S77" s="125"/>
      <c r="T77" s="125"/>
      <c r="U77" s="125"/>
      <c r="V77" s="125"/>
      <c r="W77" s="125"/>
      <c r="Y77" s="119" t="str" cm="1">
        <f t="array" aca="1" ref="Y77" ca="1">IFERROR(VLOOKUP(INDIRECT("E17"),'18'!$A$4:$B$60,2,0),"")</f>
        <v/>
      </c>
      <c r="Z77" s="119" t="str" cm="1">
        <f t="array" aca="1" ref="Z77" ca="1">IFERROR(VLOOKUP(INDIRECT("F17"),'18'!$A$4:$B$60,2,0),"")</f>
        <v/>
      </c>
      <c r="AA77" s="119" t="str" cm="1">
        <f t="array" aca="1" ref="AA77" ca="1">IFERROR(VLOOKUP(INDIRECT("G17"),'18'!$A$4:$B$60,2,0),"")</f>
        <v/>
      </c>
    </row>
    <row r="78" spans="1:27" ht="15" customHeight="1" x14ac:dyDescent="0.15">
      <c r="A78" s="37"/>
      <c r="B78" s="109"/>
      <c r="C78" s="110"/>
      <c r="D78" s="110"/>
      <c r="E78" s="215"/>
      <c r="F78" s="215"/>
      <c r="G78" s="215"/>
      <c r="H78" s="140" t="str" cm="1">
        <f t="array" aca="1" ref="H78" ca="1">IFERROR(VLOOKUP(INDIRECT("E78"),'18'!$A$4:$B$60,2,0),"")</f>
        <v/>
      </c>
      <c r="I78" s="216" t="s">
        <v>53</v>
      </c>
      <c r="J78" s="216"/>
      <c r="K78" s="37"/>
      <c r="L78" s="117"/>
      <c r="N78" s="96"/>
      <c r="O78" s="96"/>
      <c r="P78" s="96"/>
      <c r="Q78" s="96"/>
      <c r="R78" s="96"/>
      <c r="S78" s="96"/>
      <c r="T78" s="96"/>
      <c r="U78" s="96"/>
      <c r="V78" s="96"/>
      <c r="W78" s="96"/>
      <c r="Y78" s="119" t="str" cm="1">
        <f t="array" aca="1" ref="Y78" ca="1">IFERROR(VLOOKUP(INDIRECT("E18"),'18'!$A$4:$B$60,2,0),"")</f>
        <v/>
      </c>
      <c r="Z78" s="119" t="str" cm="1">
        <f t="array" aca="1" ref="Z78" ca="1">IFERROR(VLOOKUP(INDIRECT("F18"),'18'!$A$4:$B$60,2,0),"")</f>
        <v/>
      </c>
      <c r="AA78" s="119" t="str" cm="1">
        <f t="array" aca="1" ref="AA78" ca="1">IFERROR(VLOOKUP(INDIRECT("G18"),'18'!$A$4:$B$60,2,0),"")</f>
        <v/>
      </c>
    </row>
    <row r="79" spans="1:27" ht="15" customHeight="1" x14ac:dyDescent="0.15">
      <c r="A79" s="37"/>
      <c r="B79" s="109"/>
      <c r="C79" s="110"/>
      <c r="D79" s="110"/>
      <c r="E79" s="215"/>
      <c r="F79" s="215"/>
      <c r="G79" s="215"/>
      <c r="H79" s="140" t="str" cm="1">
        <f t="array" aca="1" ref="H79" ca="1">IFERROR(VLOOKUP(INDIRECT("E79"),'18'!$A$4:$B$60,2,0),"")</f>
        <v/>
      </c>
      <c r="I79" s="216" t="s">
        <v>53</v>
      </c>
      <c r="J79" s="216"/>
      <c r="K79" s="37"/>
      <c r="L79" s="117"/>
      <c r="N79" s="123"/>
      <c r="O79" s="106" t="s">
        <v>461</v>
      </c>
      <c r="P79" s="105"/>
      <c r="Q79" s="105"/>
      <c r="R79" s="105"/>
      <c r="S79" s="105"/>
      <c r="T79" s="105"/>
      <c r="U79" s="105"/>
      <c r="V79" s="105"/>
      <c r="W79" s="105"/>
      <c r="Y79" s="119" t="str" cm="1">
        <f t="array" aca="1" ref="Y79" ca="1">IFERROR(VLOOKUP(INDIRECT("E19"),'18'!$A$4:$B$60,2,0),"")</f>
        <v/>
      </c>
      <c r="Z79" s="119" t="str" cm="1">
        <f t="array" aca="1" ref="Z79" ca="1">IFERROR(VLOOKUP(INDIRECT("F19"),'18'!$A$4:$B$60,2,0),"")</f>
        <v/>
      </c>
      <c r="AA79" s="119" t="str" cm="1">
        <f t="array" aca="1" ref="AA79" ca="1">IFERROR(VLOOKUP(INDIRECT("G19"),'18'!$A$4:$B$60,2,0),"")</f>
        <v/>
      </c>
    </row>
    <row r="80" spans="1:27" ht="15" customHeight="1" x14ac:dyDescent="0.15">
      <c r="A80" s="37"/>
      <c r="B80" s="109"/>
      <c r="C80" s="110"/>
      <c r="D80" s="110"/>
      <c r="E80" s="215"/>
      <c r="F80" s="215"/>
      <c r="G80" s="215"/>
      <c r="H80" s="140" t="str" cm="1">
        <f t="array" aca="1" ref="H80" ca="1">IFERROR(VLOOKUP(INDIRECT("E80"),'18'!$A$4:$B$60,2,0),"")</f>
        <v/>
      </c>
      <c r="I80" s="216" t="s">
        <v>53</v>
      </c>
      <c r="J80" s="216"/>
      <c r="K80" s="37"/>
      <c r="L80" s="117"/>
      <c r="Y80" s="119" t="str" cm="1">
        <f t="array" aca="1" ref="Y80" ca="1">IFERROR(VLOOKUP(INDIRECT("E20"),'18'!$A$4:$B$60,2,0),"")</f>
        <v/>
      </c>
      <c r="Z80" s="119" t="str" cm="1">
        <f t="array" aca="1" ref="Z80" ca="1">IFERROR(VLOOKUP(INDIRECT("F20"),'18'!$A$4:$B$60,2,0),"")</f>
        <v/>
      </c>
      <c r="AA80" s="119" t="str" cm="1">
        <f t="array" aca="1" ref="AA80" ca="1">IFERROR(VLOOKUP(INDIRECT("G20"),'18'!$A$4:$B$60,2,0),"")</f>
        <v/>
      </c>
    </row>
    <row r="81" spans="1:27" ht="15" customHeight="1" x14ac:dyDescent="0.15">
      <c r="A81" s="37"/>
      <c r="B81" s="109"/>
      <c r="C81" s="110"/>
      <c r="D81" s="110"/>
      <c r="E81" s="215"/>
      <c r="F81" s="215"/>
      <c r="G81" s="215"/>
      <c r="H81" s="140" t="str" cm="1">
        <f t="array" aca="1" ref="H81" ca="1">IFERROR(VLOOKUP(INDIRECT("E81"),'18'!$A$4:$B$60,2,0),"")</f>
        <v/>
      </c>
      <c r="I81" s="216" t="s">
        <v>53</v>
      </c>
      <c r="J81" s="216"/>
      <c r="K81" s="37"/>
      <c r="L81" s="117"/>
      <c r="Y81" s="119" t="str" cm="1">
        <f t="array" aca="1" ref="Y81" ca="1">IFERROR(VLOOKUP(INDIRECT("E21"),'18'!$A$4:$B$60,2,0),"")</f>
        <v/>
      </c>
      <c r="Z81" s="119" t="str" cm="1">
        <f t="array" aca="1" ref="Z81" ca="1">IFERROR(VLOOKUP(INDIRECT("F21"),'18'!$A$4:$B$60,2,0),"")</f>
        <v/>
      </c>
      <c r="AA81" s="119" t="str" cm="1">
        <f t="array" aca="1" ref="AA81" ca="1">IFERROR(VLOOKUP(INDIRECT("G21"),'18'!$A$4:$B$60,2,0),"")</f>
        <v/>
      </c>
    </row>
    <row r="82" spans="1:27" ht="15" customHeight="1" x14ac:dyDescent="0.15">
      <c r="A82" s="37"/>
      <c r="B82" s="109"/>
      <c r="C82" s="110"/>
      <c r="D82" s="110"/>
      <c r="E82" s="215"/>
      <c r="F82" s="215"/>
      <c r="G82" s="215"/>
      <c r="H82" s="140" t="str" cm="1">
        <f t="array" aca="1" ref="H82" ca="1">IFERROR(VLOOKUP(INDIRECT("E82"),'18'!$A$4:$B$60,2,0),"")</f>
        <v/>
      </c>
      <c r="I82" s="216" t="s">
        <v>53</v>
      </c>
      <c r="J82" s="216"/>
      <c r="K82" s="37"/>
      <c r="L82" s="117"/>
      <c r="Y82" s="119" t="str" cm="1">
        <f t="array" aca="1" ref="Y82" ca="1">IFERROR(VLOOKUP(INDIRECT("E22"),'18'!$A$4:$B$60,2,0),"")</f>
        <v/>
      </c>
      <c r="Z82" s="119" t="str" cm="1">
        <f t="array" aca="1" ref="Z82" ca="1">IFERROR(VLOOKUP(INDIRECT("F22"),'18'!$A$4:$B$60,2,0),"")</f>
        <v/>
      </c>
      <c r="AA82" s="119" t="str" cm="1">
        <f t="array" aca="1" ref="AA82" ca="1">IFERROR(VLOOKUP(INDIRECT("G22"),'18'!$A$4:$B$60,2,0),"")</f>
        <v/>
      </c>
    </row>
    <row r="83" spans="1:27" ht="15" customHeight="1" x14ac:dyDescent="0.15">
      <c r="A83" s="37"/>
      <c r="B83" s="109"/>
      <c r="C83" s="110"/>
      <c r="D83" s="110"/>
      <c r="E83" s="215"/>
      <c r="F83" s="215"/>
      <c r="G83" s="215"/>
      <c r="H83" s="140" t="str" cm="1">
        <f t="array" aca="1" ref="H83" ca="1">IFERROR(VLOOKUP(INDIRECT("E83"),'18'!$A$4:$B$60,2,0),"")</f>
        <v/>
      </c>
      <c r="I83" s="216" t="s">
        <v>53</v>
      </c>
      <c r="J83" s="216"/>
      <c r="K83" s="37"/>
      <c r="L83" s="117"/>
      <c r="Y83" s="119" t="str" cm="1">
        <f t="array" aca="1" ref="Y83" ca="1">IFERROR(VLOOKUP(INDIRECT("E23"),'18'!$A$4:$B$60,2,0),"")</f>
        <v/>
      </c>
      <c r="Z83" s="119" t="str" cm="1">
        <f t="array" aca="1" ref="Z83" ca="1">IFERROR(VLOOKUP(INDIRECT("F23"),'18'!$A$4:$B$60,2,0),"")</f>
        <v/>
      </c>
      <c r="AA83" s="119" t="str" cm="1">
        <f t="array" aca="1" ref="AA83" ca="1">IFERROR(VLOOKUP(INDIRECT("G23"),'18'!$A$4:$B$60,2,0),"")</f>
        <v/>
      </c>
    </row>
    <row r="84" spans="1:27" ht="15" customHeight="1" x14ac:dyDescent="0.15">
      <c r="A84" s="37"/>
      <c r="B84" s="109"/>
      <c r="C84" s="110"/>
      <c r="D84" s="110"/>
      <c r="E84" s="215"/>
      <c r="F84" s="215"/>
      <c r="G84" s="215"/>
      <c r="H84" s="140" t="str" cm="1">
        <f t="array" aca="1" ref="H84" ca="1">IFERROR(VLOOKUP(INDIRECT("E84"),'18'!$A$4:$B$60,2,0),"")</f>
        <v/>
      </c>
      <c r="I84" s="216" t="s">
        <v>53</v>
      </c>
      <c r="J84" s="216"/>
      <c r="K84" s="37"/>
      <c r="L84" s="117"/>
      <c r="Y84" s="119" t="str" cm="1">
        <f t="array" aca="1" ref="Y84" ca="1">IFERROR(VLOOKUP(INDIRECT("E24"),'18'!$A$4:$B$60,2,0),"")</f>
        <v/>
      </c>
      <c r="Z84" s="119" t="str" cm="1">
        <f t="array" aca="1" ref="Z84" ca="1">IFERROR(VLOOKUP(INDIRECT("F24"),'18'!$A$4:$B$60,2,0),"")</f>
        <v/>
      </c>
      <c r="AA84" s="119" t="str" cm="1">
        <f t="array" aca="1" ref="AA84" ca="1">IFERROR(VLOOKUP(INDIRECT("G24"),'18'!$A$4:$B$60,2,0),"")</f>
        <v/>
      </c>
    </row>
    <row r="85" spans="1:27" ht="15" customHeight="1" x14ac:dyDescent="0.15">
      <c r="A85" s="37"/>
      <c r="B85" s="109"/>
      <c r="C85" s="110"/>
      <c r="D85" s="110"/>
      <c r="E85" s="215"/>
      <c r="F85" s="215"/>
      <c r="G85" s="215"/>
      <c r="H85" s="140" t="str" cm="1">
        <f t="array" aca="1" ref="H85" ca="1">IFERROR(VLOOKUP(INDIRECT("E85"),'18'!$A$4:$B$60,2,0),"")</f>
        <v/>
      </c>
      <c r="I85" s="216" t="s">
        <v>53</v>
      </c>
      <c r="J85" s="216"/>
      <c r="K85" s="37"/>
      <c r="L85" s="117"/>
      <c r="Y85" s="119" t="str" cm="1">
        <f t="array" aca="1" ref="Y85" ca="1">IFERROR(VLOOKUP(INDIRECT("E25"),'18'!$A$4:$B$60,2,0),"")</f>
        <v/>
      </c>
      <c r="Z85" s="119" t="str" cm="1">
        <f t="array" aca="1" ref="Z85" ca="1">IFERROR(VLOOKUP(INDIRECT("F25"),'18'!$A$4:$B$60,2,0),"")</f>
        <v/>
      </c>
      <c r="AA85" s="119" t="str" cm="1">
        <f t="array" aca="1" ref="AA85" ca="1">IFERROR(VLOOKUP(INDIRECT("G25"),'18'!$A$4:$B$60,2,0),"")</f>
        <v/>
      </c>
    </row>
    <row r="86" spans="1:27" s="32" customFormat="1" ht="13.5" customHeight="1" x14ac:dyDescent="0.15">
      <c r="A86" s="37"/>
      <c r="B86" s="225"/>
      <c r="C86" s="225"/>
      <c r="D86" s="225"/>
      <c r="E86" s="225"/>
      <c r="F86" s="225"/>
      <c r="G86" s="225"/>
      <c r="H86" s="225"/>
      <c r="I86" s="225"/>
      <c r="J86" s="225"/>
      <c r="K86" s="37"/>
      <c r="L86" s="37"/>
      <c r="N86"/>
      <c r="O86"/>
      <c r="P86"/>
      <c r="Q86"/>
      <c r="R86"/>
      <c r="S86"/>
      <c r="T86"/>
      <c r="U86"/>
      <c r="V86"/>
      <c r="W86"/>
    </row>
    <row r="87" spans="1:27" x14ac:dyDescent="0.15">
      <c r="N87" s="32"/>
      <c r="O87" s="32"/>
      <c r="P87" s="32"/>
      <c r="Q87" s="32"/>
      <c r="R87" s="32"/>
      <c r="S87" s="32"/>
      <c r="T87" s="32"/>
      <c r="U87" s="32"/>
      <c r="V87" s="32"/>
      <c r="W87" s="32"/>
    </row>
    <row r="88" spans="1:27" x14ac:dyDescent="0.15">
      <c r="N88" s="32"/>
      <c r="O88" s="32"/>
      <c r="P88" s="32"/>
      <c r="Q88" s="32"/>
      <c r="R88" s="32"/>
      <c r="S88" s="32"/>
      <c r="T88" s="32"/>
      <c r="U88" s="32"/>
      <c r="V88" s="32"/>
      <c r="W88" s="32"/>
    </row>
    <row r="89" spans="1:27" x14ac:dyDescent="0.15">
      <c r="N89" s="32"/>
      <c r="O89" s="32"/>
      <c r="P89" s="32"/>
      <c r="Q89" s="32"/>
      <c r="R89" s="32"/>
      <c r="S89" s="32"/>
      <c r="T89" s="32"/>
      <c r="U89" s="32"/>
      <c r="V89" s="32"/>
      <c r="W89" s="32"/>
    </row>
  </sheetData>
  <sheetProtection selectLockedCells="1"/>
  <mergeCells count="54">
    <mergeCell ref="AF23:AG23"/>
    <mergeCell ref="N25:W26"/>
    <mergeCell ref="N70:P70"/>
    <mergeCell ref="Q70:S70"/>
    <mergeCell ref="AD23:AE23"/>
    <mergeCell ref="AD27:AE27"/>
    <mergeCell ref="Q23:S23"/>
    <mergeCell ref="N6:U6"/>
    <mergeCell ref="A1:G1"/>
    <mergeCell ref="B2:J2"/>
    <mergeCell ref="B3:J3"/>
    <mergeCell ref="N10:P10"/>
    <mergeCell ref="Q10:S10"/>
    <mergeCell ref="E8:G8"/>
    <mergeCell ref="B86:J86"/>
    <mergeCell ref="I84:J84"/>
    <mergeCell ref="I85:J85"/>
    <mergeCell ref="I79:J79"/>
    <mergeCell ref="I80:J80"/>
    <mergeCell ref="I81:J81"/>
    <mergeCell ref="I82:J82"/>
    <mergeCell ref="I83:J83"/>
    <mergeCell ref="E80:G80"/>
    <mergeCell ref="E81:G81"/>
    <mergeCell ref="E82:G82"/>
    <mergeCell ref="E83:G83"/>
    <mergeCell ref="E84:G84"/>
    <mergeCell ref="E85:G85"/>
    <mergeCell ref="E77:G77"/>
    <mergeCell ref="E78:G78"/>
    <mergeCell ref="E79:G79"/>
    <mergeCell ref="C64:J64"/>
    <mergeCell ref="C62:I62"/>
    <mergeCell ref="I69:J69"/>
    <mergeCell ref="I70:J70"/>
    <mergeCell ref="I71:J71"/>
    <mergeCell ref="I72:J72"/>
    <mergeCell ref="I73:J73"/>
    <mergeCell ref="C63:I63"/>
    <mergeCell ref="E72:G72"/>
    <mergeCell ref="E73:G73"/>
    <mergeCell ref="E74:G74"/>
    <mergeCell ref="E75:G75"/>
    <mergeCell ref="E76:G76"/>
    <mergeCell ref="E68:G68"/>
    <mergeCell ref="I68:J68"/>
    <mergeCell ref="E69:G69"/>
    <mergeCell ref="E70:G70"/>
    <mergeCell ref="E71:G71"/>
    <mergeCell ref="I74:J74"/>
    <mergeCell ref="I75:J75"/>
    <mergeCell ref="I76:J76"/>
    <mergeCell ref="I77:J77"/>
    <mergeCell ref="I78:J78"/>
  </mergeCells>
  <phoneticPr fontId="6"/>
  <conditionalFormatting sqref="N12">
    <cfRule type="expression" dxfId="636" priority="216">
      <formula>COUNTIF($E$9:$G$60,$N$12)&gt;=1</formula>
    </cfRule>
  </conditionalFormatting>
  <conditionalFormatting sqref="O12">
    <cfRule type="expression" dxfId="635" priority="215">
      <formula>COUNTIF($E$9:$G$60,$O$12)&gt;=1</formula>
    </cfRule>
  </conditionalFormatting>
  <conditionalFormatting sqref="P12">
    <cfRule type="expression" dxfId="634" priority="213">
      <formula>COUNTIF($E$9:$G$60,$P$12)&gt;=1</formula>
    </cfRule>
    <cfRule type="expression" priority="214">
      <formula>"countif($P$9"</formula>
    </cfRule>
  </conditionalFormatting>
  <conditionalFormatting sqref="Q12">
    <cfRule type="expression" dxfId="633" priority="212">
      <formula>COUNTIF($E$9:$G$60,$Q$12)&gt;=1</formula>
    </cfRule>
  </conditionalFormatting>
  <conditionalFormatting sqref="R12">
    <cfRule type="expression" dxfId="632" priority="211">
      <formula>COUNTIF($E$9:$G$60,$R$12)&gt;=1</formula>
    </cfRule>
  </conditionalFormatting>
  <conditionalFormatting sqref="S12">
    <cfRule type="expression" dxfId="631" priority="210">
      <formula>COUNTIF($E$9:$G$60,$S$12)&gt;=1</formula>
    </cfRule>
  </conditionalFormatting>
  <conditionalFormatting sqref="T12">
    <cfRule type="expression" dxfId="630" priority="209">
      <formula>COUNTIF($E$9:$G$60,$T$12)&gt;=1</formula>
    </cfRule>
  </conditionalFormatting>
  <conditionalFormatting sqref="U12">
    <cfRule type="expression" dxfId="629" priority="208">
      <formula>COUNTIF($E$9:$G$60,$U$12)&gt;=1</formula>
    </cfRule>
  </conditionalFormatting>
  <conditionalFormatting sqref="V12">
    <cfRule type="expression" dxfId="628" priority="207">
      <formula>COUNTIF($E$9:$G$60,$V$12)&gt;=1</formula>
    </cfRule>
  </conditionalFormatting>
  <conditionalFormatting sqref="W12">
    <cfRule type="expression" dxfId="627" priority="206">
      <formula>COUNTIF($E$9:$G$60,$W$12)&gt;=1</formula>
    </cfRule>
  </conditionalFormatting>
  <conditionalFormatting sqref="N13">
    <cfRule type="expression" dxfId="626" priority="205">
      <formula>COUNTIF($E$9:$G$60,$N$13)&gt;=1</formula>
    </cfRule>
  </conditionalFormatting>
  <conditionalFormatting sqref="O13">
    <cfRule type="expression" dxfId="625" priority="204">
      <formula>COUNTIF($E$9:$G$60,$O$13)&gt;=1</formula>
    </cfRule>
  </conditionalFormatting>
  <conditionalFormatting sqref="P13">
    <cfRule type="expression" dxfId="624" priority="203">
      <formula>COUNTIF($E$9:$G$60,$P$13)&gt;=1</formula>
    </cfRule>
  </conditionalFormatting>
  <conditionalFormatting sqref="Q13">
    <cfRule type="expression" dxfId="623" priority="202">
      <formula>COUNTIF($E$9:$G$60,$Q$13)&gt;=1</formula>
    </cfRule>
  </conditionalFormatting>
  <conditionalFormatting sqref="R13">
    <cfRule type="expression" dxfId="622" priority="201">
      <formula>COUNTIF($E$9:$G$60,$R$13)&gt;=1</formula>
    </cfRule>
  </conditionalFormatting>
  <conditionalFormatting sqref="S13">
    <cfRule type="expression" dxfId="621" priority="200">
      <formula>COUNTIF($E$9:$G$60,$S$13)&gt;=1</formula>
    </cfRule>
  </conditionalFormatting>
  <conditionalFormatting sqref="T13">
    <cfRule type="expression" dxfId="620" priority="199">
      <formula>COUNTIF($E$9:$G$60,$T$13)&gt;=1</formula>
    </cfRule>
  </conditionalFormatting>
  <conditionalFormatting sqref="U13">
    <cfRule type="expression" dxfId="619" priority="198">
      <formula>COUNTIF($E$9:$G$60,$U$13)&gt;=1</formula>
    </cfRule>
  </conditionalFormatting>
  <conditionalFormatting sqref="V13">
    <cfRule type="expression" dxfId="618" priority="197">
      <formula>COUNTIF($E$9:$G$60,$V$13)&gt;=1</formula>
    </cfRule>
  </conditionalFormatting>
  <conditionalFormatting sqref="W13">
    <cfRule type="expression" dxfId="617" priority="196">
      <formula>COUNTIF($E$9:$G$60,$W$13)&gt;=1</formula>
    </cfRule>
  </conditionalFormatting>
  <conditionalFormatting sqref="N14">
    <cfRule type="expression" dxfId="616" priority="195">
      <formula>COUNTIF($E$9:$G$60,$N$14)&gt;=1</formula>
    </cfRule>
  </conditionalFormatting>
  <conditionalFormatting sqref="O14">
    <cfRule type="expression" dxfId="615" priority="194">
      <formula>COUNTIF($E$9:$G$60,$O$14)&gt;=1</formula>
    </cfRule>
  </conditionalFormatting>
  <conditionalFormatting sqref="P14">
    <cfRule type="expression" dxfId="614" priority="193">
      <formula>COUNTIF($E$9:$G$60,$P$14)&gt;=1</formula>
    </cfRule>
  </conditionalFormatting>
  <conditionalFormatting sqref="Q14">
    <cfRule type="expression" dxfId="613" priority="192">
      <formula>COUNTIF($E$9:$G$60,$Q$14)&gt;=1</formula>
    </cfRule>
  </conditionalFormatting>
  <conditionalFormatting sqref="R14">
    <cfRule type="expression" dxfId="612" priority="191">
      <formula>COUNTIF($E$9:$G$60,$R$14)&gt;=1</formula>
    </cfRule>
  </conditionalFormatting>
  <conditionalFormatting sqref="S14">
    <cfRule type="expression" dxfId="611" priority="190">
      <formula>COUNTIF($E$9:$G$60,$S$14)&gt;=1</formula>
    </cfRule>
  </conditionalFormatting>
  <conditionalFormatting sqref="T14">
    <cfRule type="expression" dxfId="610" priority="189">
      <formula>COUNTIF($E$9:$G$60,$T$14)&gt;=1</formula>
    </cfRule>
  </conditionalFormatting>
  <conditionalFormatting sqref="U14">
    <cfRule type="expression" dxfId="609" priority="188">
      <formula>COUNTIF($E$9:$G$60,$U$14)&gt;=1</formula>
    </cfRule>
  </conditionalFormatting>
  <conditionalFormatting sqref="V14">
    <cfRule type="expression" dxfId="608" priority="187">
      <formula>COUNTIF($E$9:$G$60,$V$14)&gt;=1</formula>
    </cfRule>
  </conditionalFormatting>
  <conditionalFormatting sqref="W14">
    <cfRule type="expression" dxfId="607" priority="186">
      <formula>COUNTIF($E$9:$G$60,$W$14)&gt;=1</formula>
    </cfRule>
  </conditionalFormatting>
  <conditionalFormatting sqref="N15">
    <cfRule type="expression" dxfId="606" priority="185">
      <formula>COUNTIF($E$9:$G$60,$N$15)&gt;=1</formula>
    </cfRule>
  </conditionalFormatting>
  <conditionalFormatting sqref="O15">
    <cfRule type="expression" dxfId="605" priority="184">
      <formula>COUNTIF($E$9:$G$60,$O$15)&gt;=1</formula>
    </cfRule>
  </conditionalFormatting>
  <conditionalFormatting sqref="P15">
    <cfRule type="expression" dxfId="604" priority="183">
      <formula>COUNTIF($E$9:$G$60,$P$15)&gt;=1</formula>
    </cfRule>
  </conditionalFormatting>
  <conditionalFormatting sqref="Q15">
    <cfRule type="expression" dxfId="603" priority="182">
      <formula>COUNTIF($E$9:$G$60,$Q$15)&gt;=1</formula>
    </cfRule>
  </conditionalFormatting>
  <conditionalFormatting sqref="R15">
    <cfRule type="expression" dxfId="602" priority="181">
      <formula>COUNTIF($E$9:$G$60,$R$15)&gt;=1</formula>
    </cfRule>
  </conditionalFormatting>
  <conditionalFormatting sqref="S15">
    <cfRule type="expression" dxfId="601" priority="180">
      <formula>COUNTIF($E$9:$G$60,$S$15)&gt;=1</formula>
    </cfRule>
  </conditionalFormatting>
  <conditionalFormatting sqref="T15">
    <cfRule type="expression" dxfId="600" priority="179">
      <formula>COUNTIF($E$9:$G$60,$T$15)&gt;=1</formula>
    </cfRule>
  </conditionalFormatting>
  <conditionalFormatting sqref="U15">
    <cfRule type="expression" dxfId="599" priority="178">
      <formula>COUNTIF($E$9:$G$60,$U$15)&gt;=1</formula>
    </cfRule>
  </conditionalFormatting>
  <conditionalFormatting sqref="V15">
    <cfRule type="expression" dxfId="598" priority="177">
      <formula>COUNTIF($E$9:$G$60,$V$15)&gt;=1</formula>
    </cfRule>
  </conditionalFormatting>
  <conditionalFormatting sqref="W15">
    <cfRule type="expression" dxfId="597" priority="176">
      <formula>COUNTIF($E$9:$G$60,$W$15)&gt;=1</formula>
    </cfRule>
  </conditionalFormatting>
  <conditionalFormatting sqref="N16">
    <cfRule type="expression" dxfId="596" priority="175">
      <formula>COUNTIF($E$9:$G$60,$N$16)&gt;=1</formula>
    </cfRule>
  </conditionalFormatting>
  <conditionalFormatting sqref="O16">
    <cfRule type="expression" dxfId="595" priority="174">
      <formula>COUNTIF($E$9:$G$60,$O$16)&gt;=1</formula>
    </cfRule>
  </conditionalFormatting>
  <conditionalFormatting sqref="P16">
    <cfRule type="expression" dxfId="594" priority="173">
      <formula>COUNTIF($E$9:$G$60,$P$16)&gt;=1</formula>
    </cfRule>
  </conditionalFormatting>
  <conditionalFormatting sqref="Q16">
    <cfRule type="expression" dxfId="593" priority="172">
      <formula>COUNTIF($E$9:$G$60,$Q$16)&gt;=1</formula>
    </cfRule>
  </conditionalFormatting>
  <conditionalFormatting sqref="R16">
    <cfRule type="expression" dxfId="592" priority="171">
      <formula>COUNTIF($E$9:$G$60,$R$16)&gt;=1</formula>
    </cfRule>
  </conditionalFormatting>
  <conditionalFormatting sqref="S16">
    <cfRule type="expression" dxfId="591" priority="170">
      <formula>COUNTIF($E$9:$G$60,$S$16)&gt;=1</formula>
    </cfRule>
  </conditionalFormatting>
  <conditionalFormatting sqref="T16">
    <cfRule type="expression" dxfId="590" priority="169">
      <formula>COUNTIF($E$9:$G$60,$T$16)&gt;=1</formula>
    </cfRule>
  </conditionalFormatting>
  <conditionalFormatting sqref="U16">
    <cfRule type="expression" dxfId="589" priority="167">
      <formula>COUNTIF($E$9:$G$60,$U$16)&gt;=1</formula>
    </cfRule>
  </conditionalFormatting>
  <conditionalFormatting sqref="V16">
    <cfRule type="expression" dxfId="588" priority="166">
      <formula>COUNTIF($E$9:$G$60,$V$16)&gt;=1</formula>
    </cfRule>
  </conditionalFormatting>
  <conditionalFormatting sqref="W16">
    <cfRule type="expression" dxfId="587" priority="165">
      <formula>COUNTIF($E$9:$G$60,$W$16)&gt;=1</formula>
    </cfRule>
  </conditionalFormatting>
  <conditionalFormatting sqref="N17">
    <cfRule type="expression" dxfId="586" priority="164">
      <formula>COUNTIF($E$9:$G$60,$N$17)&gt;=1</formula>
    </cfRule>
  </conditionalFormatting>
  <conditionalFormatting sqref="O17">
    <cfRule type="expression" dxfId="585" priority="162">
      <formula>COUNTIF($E$9:$G$60,$O$17)&gt;=1</formula>
    </cfRule>
  </conditionalFormatting>
  <conditionalFormatting sqref="N72">
    <cfRule type="expression" dxfId="584" priority="53">
      <formula>COUNTIF($E$9:$G$60,$N$12)&gt;=1</formula>
    </cfRule>
  </conditionalFormatting>
  <conditionalFormatting sqref="O72">
    <cfRule type="expression" dxfId="583" priority="52">
      <formula>COUNTIF($E$9:$G$60,$O$12)&gt;=1</formula>
    </cfRule>
  </conditionalFormatting>
  <conditionalFormatting sqref="P72">
    <cfRule type="expression" dxfId="582" priority="50">
      <formula>COUNTIF($E$9:$G$60,$P$12)&gt;=1</formula>
    </cfRule>
    <cfRule type="expression" priority="51">
      <formula>"countif($P$9"</formula>
    </cfRule>
  </conditionalFormatting>
  <conditionalFormatting sqref="Q72">
    <cfRule type="expression" dxfId="581" priority="49">
      <formula>COUNTIF($E$9:$G$60,$Q$12)&gt;=1</formula>
    </cfRule>
  </conditionalFormatting>
  <conditionalFormatting sqref="R72">
    <cfRule type="expression" dxfId="580" priority="48">
      <formula>COUNTIF($E$9:$G$60,$R$12)&gt;=1</formula>
    </cfRule>
  </conditionalFormatting>
  <conditionalFormatting sqref="S72">
    <cfRule type="expression" dxfId="579" priority="47">
      <formula>COUNTIF($E$9:$G$60,$S$12)&gt;=1</formula>
    </cfRule>
  </conditionalFormatting>
  <conditionalFormatting sqref="T72">
    <cfRule type="expression" dxfId="578" priority="46">
      <formula>COUNTIF($E$9:$G$60,$T$12)&gt;=1</formula>
    </cfRule>
  </conditionalFormatting>
  <conditionalFormatting sqref="U72">
    <cfRule type="expression" dxfId="577" priority="45">
      <formula>COUNTIF($E$9:$G$60,$U$12)&gt;=1</formula>
    </cfRule>
  </conditionalFormatting>
  <conditionalFormatting sqref="V72">
    <cfRule type="expression" dxfId="576" priority="44">
      <formula>COUNTIF($E$9:$G$60,$V$12)&gt;=1</formula>
    </cfRule>
  </conditionalFormatting>
  <conditionalFormatting sqref="W72">
    <cfRule type="expression" dxfId="575" priority="43">
      <formula>COUNTIF($E$9:$G$60,$W$12)&gt;=1</formula>
    </cfRule>
  </conditionalFormatting>
  <conditionalFormatting sqref="N73">
    <cfRule type="expression" dxfId="574" priority="42">
      <formula>COUNTIF($E$9:$G$60,$N$13)&gt;=1</formula>
    </cfRule>
  </conditionalFormatting>
  <conditionalFormatting sqref="O73">
    <cfRule type="expression" dxfId="573" priority="41">
      <formula>COUNTIF($E$9:$G$60,$O$13)&gt;=1</formula>
    </cfRule>
  </conditionalFormatting>
  <conditionalFormatting sqref="P73">
    <cfRule type="expression" dxfId="572" priority="40">
      <formula>COUNTIF($E$9:$G$60,$P$13)&gt;=1</formula>
    </cfRule>
  </conditionalFormatting>
  <conditionalFormatting sqref="Q73">
    <cfRule type="expression" dxfId="571" priority="39">
      <formula>COUNTIF($E$9:$G$60,$Q$13)&gt;=1</formula>
    </cfRule>
  </conditionalFormatting>
  <conditionalFormatting sqref="R73">
    <cfRule type="expression" dxfId="570" priority="38">
      <formula>COUNTIF($E$9:$G$60,$R$13)&gt;=1</formula>
    </cfRule>
  </conditionalFormatting>
  <conditionalFormatting sqref="S73">
    <cfRule type="expression" dxfId="569" priority="37">
      <formula>COUNTIF($E$9:$G$60,$S$13)&gt;=1</formula>
    </cfRule>
  </conditionalFormatting>
  <conditionalFormatting sqref="T73">
    <cfRule type="expression" dxfId="568" priority="36">
      <formula>COUNTIF($E$9:$G$60,$T$13)&gt;=1</formula>
    </cfRule>
  </conditionalFormatting>
  <conditionalFormatting sqref="U73">
    <cfRule type="expression" dxfId="567" priority="35">
      <formula>COUNTIF($E$9:$G$60,$U$13)&gt;=1</formula>
    </cfRule>
  </conditionalFormatting>
  <conditionalFormatting sqref="V73">
    <cfRule type="expression" dxfId="566" priority="34">
      <formula>COUNTIF($E$9:$G$60,$V$13)&gt;=1</formula>
    </cfRule>
  </conditionalFormatting>
  <conditionalFormatting sqref="W73">
    <cfRule type="expression" dxfId="565" priority="33">
      <formula>COUNTIF($E$9:$G$60,$W$13)&gt;=1</formula>
    </cfRule>
  </conditionalFormatting>
  <conditionalFormatting sqref="N74">
    <cfRule type="expression" dxfId="564" priority="32">
      <formula>COUNTIF($E$9:$G$60,$N$14)&gt;=1</formula>
    </cfRule>
  </conditionalFormatting>
  <conditionalFormatting sqref="O74">
    <cfRule type="expression" dxfId="563" priority="31">
      <formula>COUNTIF($E$9:$G$60,$O$14)&gt;=1</formula>
    </cfRule>
  </conditionalFormatting>
  <conditionalFormatting sqref="P74">
    <cfRule type="expression" dxfId="562" priority="30">
      <formula>COUNTIF($E$9:$G$60,$P$14)&gt;=1</formula>
    </cfRule>
  </conditionalFormatting>
  <conditionalFormatting sqref="Q74">
    <cfRule type="expression" dxfId="561" priority="29">
      <formula>COUNTIF($E$9:$G$60,$Q$14)&gt;=1</formula>
    </cfRule>
  </conditionalFormatting>
  <conditionalFormatting sqref="R74">
    <cfRule type="expression" dxfId="560" priority="28">
      <formula>COUNTIF($E$9:$G$60,$R$14)&gt;=1</formula>
    </cfRule>
  </conditionalFormatting>
  <conditionalFormatting sqref="S74">
    <cfRule type="expression" dxfId="559" priority="27">
      <formula>COUNTIF($E$9:$G$60,$S$14)&gt;=1</formula>
    </cfRule>
  </conditionalFormatting>
  <conditionalFormatting sqref="T74">
    <cfRule type="expression" dxfId="558" priority="26">
      <formula>COUNTIF($E$9:$G$60,$T$14)&gt;=1</formula>
    </cfRule>
  </conditionalFormatting>
  <conditionalFormatting sqref="U74">
    <cfRule type="expression" dxfId="557" priority="25">
      <formula>COUNTIF($E$9:$G$60,$U$14)&gt;=1</formula>
    </cfRule>
  </conditionalFormatting>
  <conditionalFormatting sqref="V74">
    <cfRule type="expression" dxfId="556" priority="24">
      <formula>COUNTIF($E$9:$G$60,$V$14)&gt;=1</formula>
    </cfRule>
  </conditionalFormatting>
  <conditionalFormatting sqref="W74">
    <cfRule type="expression" dxfId="555" priority="23">
      <formula>COUNTIF($E$9:$G$60,$W$14)&gt;=1</formula>
    </cfRule>
  </conditionalFormatting>
  <conditionalFormatting sqref="N75">
    <cfRule type="expression" dxfId="554" priority="22">
      <formula>COUNTIF($E$9:$G$60,$N$15)&gt;=1</formula>
    </cfRule>
  </conditionalFormatting>
  <conditionalFormatting sqref="O75">
    <cfRule type="expression" dxfId="553" priority="21">
      <formula>COUNTIF($E$9:$G$60,$O$15)&gt;=1</formula>
    </cfRule>
  </conditionalFormatting>
  <conditionalFormatting sqref="P75">
    <cfRule type="expression" dxfId="552" priority="20">
      <formula>COUNTIF($E$9:$G$60,$P$15)&gt;=1</formula>
    </cfRule>
  </conditionalFormatting>
  <conditionalFormatting sqref="Q75">
    <cfRule type="expression" dxfId="551" priority="19">
      <formula>COUNTIF($E$9:$G$60,$Q$15)&gt;=1</formula>
    </cfRule>
  </conditionalFormatting>
  <conditionalFormatting sqref="R75">
    <cfRule type="expression" dxfId="550" priority="18">
      <formula>COUNTIF($E$9:$G$60,$R$15)&gt;=1</formula>
    </cfRule>
  </conditionalFormatting>
  <conditionalFormatting sqref="S75">
    <cfRule type="expression" dxfId="549" priority="17">
      <formula>COUNTIF($E$9:$G$60,$S$15)&gt;=1</formula>
    </cfRule>
  </conditionalFormatting>
  <conditionalFormatting sqref="T75">
    <cfRule type="expression" dxfId="548" priority="16">
      <formula>COUNTIF($E$9:$G$60,$T$15)&gt;=1</formula>
    </cfRule>
  </conditionalFormatting>
  <conditionalFormatting sqref="U75">
    <cfRule type="expression" dxfId="547" priority="15">
      <formula>COUNTIF($E$9:$G$60,$U$15)&gt;=1</formula>
    </cfRule>
  </conditionalFormatting>
  <conditionalFormatting sqref="V75">
    <cfRule type="expression" dxfId="546" priority="14">
      <formula>COUNTIF($E$9:$G$60,$V$15)&gt;=1</formula>
    </cfRule>
  </conditionalFormatting>
  <conditionalFormatting sqref="W75">
    <cfRule type="expression" dxfId="545" priority="13">
      <formula>COUNTIF($E$9:$G$60,$W$15)&gt;=1</formula>
    </cfRule>
  </conditionalFormatting>
  <conditionalFormatting sqref="N76">
    <cfRule type="expression" dxfId="544" priority="12">
      <formula>COUNTIF($E$9:$G$60,$N$16)&gt;=1</formula>
    </cfRule>
  </conditionalFormatting>
  <conditionalFormatting sqref="O76">
    <cfRule type="expression" dxfId="543" priority="11">
      <formula>COUNTIF($E$9:$G$60,$O$16)&gt;=1</formula>
    </cfRule>
  </conditionalFormatting>
  <conditionalFormatting sqref="P76">
    <cfRule type="expression" dxfId="542" priority="10">
      <formula>COUNTIF($E$9:$G$60,$P$16)&gt;=1</formula>
    </cfRule>
  </conditionalFormatting>
  <conditionalFormatting sqref="Q76">
    <cfRule type="expression" dxfId="541" priority="9">
      <formula>COUNTIF($E$9:$G$60,$Q$16)&gt;=1</formula>
    </cfRule>
  </conditionalFormatting>
  <conditionalFormatting sqref="R76">
    <cfRule type="expression" dxfId="540" priority="8">
      <formula>COUNTIF($E$9:$G$60,$R$16)&gt;=1</formula>
    </cfRule>
  </conditionalFormatting>
  <conditionalFormatting sqref="S76">
    <cfRule type="expression" dxfId="539" priority="7">
      <formula>COUNTIF($E$9:$G$60,$S$16)&gt;=1</formula>
    </cfRule>
  </conditionalFormatting>
  <conditionalFormatting sqref="T76">
    <cfRule type="expression" dxfId="538" priority="6">
      <formula>COUNTIF($E$9:$G$60,$T$16)&gt;=1</formula>
    </cfRule>
  </conditionalFormatting>
  <conditionalFormatting sqref="U76">
    <cfRule type="expression" dxfId="537" priority="5">
      <formula>COUNTIF($E$9:$G$60,$U$16)&gt;=1</formula>
    </cfRule>
  </conditionalFormatting>
  <conditionalFormatting sqref="V76">
    <cfRule type="expression" dxfId="536" priority="4">
      <formula>COUNTIF($E$9:$G$60,$V$16)&gt;=1</formula>
    </cfRule>
  </conditionalFormatting>
  <conditionalFormatting sqref="W76">
    <cfRule type="expression" dxfId="535" priority="3">
      <formula>COUNTIF($E$9:$G$60,$W$16)&gt;=1</formula>
    </cfRule>
  </conditionalFormatting>
  <conditionalFormatting sqref="N77">
    <cfRule type="expression" dxfId="534" priority="2">
      <formula>COUNTIF($E$9:$G$60,$N$17)&gt;=1</formula>
    </cfRule>
  </conditionalFormatting>
  <conditionalFormatting sqref="O77">
    <cfRule type="expression" dxfId="533"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A2:I51"/>
  <sheetViews>
    <sheetView showZeros="0" view="pageBreakPreview" zoomScale="80" zoomScaleNormal="100" zoomScaleSheetLayoutView="80" workbookViewId="0"/>
  </sheetViews>
  <sheetFormatPr defaultRowHeight="13.5" x14ac:dyDescent="0.15"/>
  <cols>
    <col min="1" max="1" width="1.875" style="37" customWidth="1"/>
    <col min="2" max="3" width="4.625" style="37" customWidth="1"/>
    <col min="4" max="4" width="10" style="37" customWidth="1"/>
    <col min="5" max="5" width="56.125" style="37" customWidth="1"/>
    <col min="6" max="6" width="21.5" style="37" customWidth="1"/>
    <col min="7" max="7" width="32.5" style="37" customWidth="1"/>
    <col min="8" max="8" width="1.75" style="37" customWidth="1"/>
    <col min="10" max="10" width="17.625" bestFit="1" customWidth="1"/>
  </cols>
  <sheetData>
    <row r="2" spans="1:9" ht="21" customHeight="1" thickBot="1" x14ac:dyDescent="0.2">
      <c r="B2" s="239" t="s">
        <v>225</v>
      </c>
      <c r="C2" s="240"/>
      <c r="D2" s="241"/>
      <c r="E2" s="241"/>
      <c r="F2" s="241"/>
      <c r="G2" s="241"/>
    </row>
    <row r="3" spans="1:9" ht="23.25" customHeight="1" thickBot="1" x14ac:dyDescent="0.2">
      <c r="B3" s="38"/>
      <c r="C3" s="38"/>
      <c r="D3" s="38"/>
      <c r="F3" s="44" t="s">
        <v>234</v>
      </c>
      <c r="G3" s="128" cm="1">
        <f t="array" aca="1" ref="G3" ca="1">INDIRECT("5!E5")</f>
        <v>0</v>
      </c>
    </row>
    <row r="4" spans="1:9" ht="9.75" customHeight="1" thickBot="1" x14ac:dyDescent="0.2">
      <c r="B4" s="38"/>
      <c r="C4" s="38"/>
      <c r="D4" s="38"/>
      <c r="F4" s="44"/>
    </row>
    <row r="5" spans="1:9" ht="22.5" customHeight="1" thickBot="1" x14ac:dyDescent="0.2">
      <c r="B5" s="38"/>
      <c r="C5" s="38"/>
      <c r="D5" s="38"/>
      <c r="F5" s="44" t="s">
        <v>235</v>
      </c>
      <c r="G5" s="128" cm="1">
        <f t="array" aca="1" ref="G5" ca="1">INDIRECT("5!A22")</f>
        <v>0</v>
      </c>
    </row>
    <row r="6" spans="1:9" ht="12" customHeight="1" x14ac:dyDescent="0.15">
      <c r="B6" s="38"/>
      <c r="C6" s="38"/>
      <c r="D6" s="38"/>
      <c r="F6" s="44"/>
      <c r="G6" s="42"/>
    </row>
    <row r="7" spans="1:9" ht="17.25" customHeight="1" x14ac:dyDescent="0.15">
      <c r="A7" s="136"/>
      <c r="B7" s="138" t="s">
        <v>0</v>
      </c>
      <c r="C7" s="138" t="s">
        <v>1</v>
      </c>
      <c r="D7" s="161" t="s">
        <v>13</v>
      </c>
      <c r="E7" s="138" t="s">
        <v>5</v>
      </c>
      <c r="F7" s="138" t="s">
        <v>7</v>
      </c>
      <c r="G7" s="138" t="s">
        <v>8</v>
      </c>
    </row>
    <row r="8" spans="1:9" ht="17.25" customHeight="1" x14ac:dyDescent="0.15">
      <c r="A8" s="136"/>
      <c r="B8" s="144" t="str" cm="1">
        <f t="array" aca="1" ref="B8" ca="1">IFERROR(VLOOKUP(INDIRECT("D8"),'20'!$A$3:$C$76,2,0),"")</f>
        <v/>
      </c>
      <c r="C8" s="144" t="str" cm="1">
        <f t="array" aca="1" ref="C8" ca="1">IFERROR(VLOOKUP(INDIRECT("D8"),'20'!$A$3:$C$76,3,0),"")</f>
        <v/>
      </c>
      <c r="D8" s="160"/>
      <c r="E8" s="140" t="str" cm="1">
        <f t="array" aca="1" ref="E8" ca="1">IFERROR(VLOOKUP(INDIRECT("D8"),'20'!$D$3:$E$76,2,0),"")</f>
        <v/>
      </c>
      <c r="F8" s="140" t="str" cm="1">
        <f t="array" aca="1" ref="F8" ca="1">IFERROR(VLOOKUP(INDIRECT("D8"),'20'!$D$3:$G$76,4,0),"")</f>
        <v/>
      </c>
      <c r="G8" s="141"/>
      <c r="I8" s="1"/>
    </row>
    <row r="9" spans="1:9" ht="17.25" customHeight="1" x14ac:dyDescent="0.15">
      <c r="A9" s="136"/>
      <c r="B9" s="144" t="str" cm="1">
        <f t="array" aca="1" ref="B9" ca="1">IFERROR(VLOOKUP(INDIRECT("D9"),'20'!$A$3:$C$76,2,0),"")</f>
        <v/>
      </c>
      <c r="C9" s="144" t="str" cm="1">
        <f t="array" aca="1" ref="C9" ca="1">IFERROR(VLOOKUP(INDIRECT("D9"),'20'!$A$3:$C$76,3,0),"")</f>
        <v/>
      </c>
      <c r="D9" s="160"/>
      <c r="E9" s="140" t="str" cm="1">
        <f t="array" aca="1" ref="E9" ca="1">IFERROR(VLOOKUP(INDIRECT("D9"),'20'!$D$3:$E$76,2,0),"")</f>
        <v/>
      </c>
      <c r="F9" s="140" t="str" cm="1">
        <f t="array" aca="1" ref="F9" ca="1">IFERROR(VLOOKUP(INDIRECT("D9"),'20'!$D$3:$G$76,4,0),"")</f>
        <v/>
      </c>
      <c r="G9" s="141"/>
      <c r="I9" s="1"/>
    </row>
    <row r="10" spans="1:9" ht="17.25" customHeight="1" x14ac:dyDescent="0.15">
      <c r="A10" s="136"/>
      <c r="B10" s="144" t="str" cm="1">
        <f t="array" aca="1" ref="B10" ca="1">IFERROR(VLOOKUP(INDIRECT("D10"),'20'!$A$3:$C$76,2,0),"")</f>
        <v/>
      </c>
      <c r="C10" s="144" t="str" cm="1">
        <f t="array" aca="1" ref="C10" ca="1">IFERROR(VLOOKUP(INDIRECT("D10"),'20'!$A$3:$C$76,3,0),"")</f>
        <v/>
      </c>
      <c r="D10" s="160"/>
      <c r="E10" s="140" t="str" cm="1">
        <f t="array" aca="1" ref="E10" ca="1">IFERROR(VLOOKUP(INDIRECT("D10"),'20'!$D$3:$E$76,2,0),"")</f>
        <v/>
      </c>
      <c r="F10" s="140" t="str" cm="1">
        <f t="array" aca="1" ref="F10" ca="1">IFERROR(VLOOKUP(INDIRECT("D10"),'20'!$D$3:$G$76,4,0),"")</f>
        <v/>
      </c>
      <c r="G10" s="141"/>
      <c r="I10" s="1"/>
    </row>
    <row r="11" spans="1:9" ht="17.25" customHeight="1" x14ac:dyDescent="0.15">
      <c r="A11" s="136"/>
      <c r="B11" s="144" t="str" cm="1">
        <f t="array" aca="1" ref="B11" ca="1">IFERROR(VLOOKUP(INDIRECT("D11"),'20'!$A$3:$C$76,2,0),"")</f>
        <v/>
      </c>
      <c r="C11" s="144" t="str" cm="1">
        <f t="array" aca="1" ref="C11" ca="1">IFERROR(VLOOKUP(INDIRECT("D11"),'20'!$A$3:$C$76,3,0),"")</f>
        <v/>
      </c>
      <c r="D11" s="160"/>
      <c r="E11" s="140" t="str" cm="1">
        <f t="array" aca="1" ref="E11" ca="1">IFERROR(VLOOKUP(INDIRECT("D11"),'20'!$D$3:$E$76,2,0),"")</f>
        <v/>
      </c>
      <c r="F11" s="140" t="str" cm="1">
        <f t="array" aca="1" ref="F11" ca="1">IFERROR(VLOOKUP(INDIRECT("D11"),'20'!$D$3:$G$76,4,0),"")</f>
        <v/>
      </c>
      <c r="G11" s="141"/>
      <c r="I11" s="1"/>
    </row>
    <row r="12" spans="1:9" ht="17.25" customHeight="1" x14ac:dyDescent="0.15">
      <c r="A12" s="136"/>
      <c r="B12" s="144" t="str" cm="1">
        <f t="array" aca="1" ref="B12" ca="1">IFERROR(VLOOKUP(INDIRECT("D12"),'20'!$A$3:$C$76,2,0),"")</f>
        <v/>
      </c>
      <c r="C12" s="144" t="str" cm="1">
        <f t="array" aca="1" ref="C12" ca="1">IFERROR(VLOOKUP(INDIRECT("D12"),'20'!$A$3:$C$76,3,0),"")</f>
        <v/>
      </c>
      <c r="D12" s="160"/>
      <c r="E12" s="140" t="str" cm="1">
        <f t="array" aca="1" ref="E12" ca="1">IFERROR(VLOOKUP(INDIRECT("D12"),'20'!$D$3:$E$76,2,0),"")</f>
        <v/>
      </c>
      <c r="F12" s="140" t="str" cm="1">
        <f t="array" aca="1" ref="F12" ca="1">IFERROR(VLOOKUP(INDIRECT("D12"),'20'!$D$3:$G$76,4,0),"")</f>
        <v/>
      </c>
      <c r="G12" s="141"/>
      <c r="I12" s="1"/>
    </row>
    <row r="13" spans="1:9" ht="17.25" customHeight="1" x14ac:dyDescent="0.15">
      <c r="A13" s="136"/>
      <c r="B13" s="144" t="str" cm="1">
        <f t="array" aca="1" ref="B13" ca="1">IFERROR(VLOOKUP(INDIRECT("D13"),'20'!$A$3:$C$76,2,0),"")</f>
        <v/>
      </c>
      <c r="C13" s="144" t="str" cm="1">
        <f t="array" aca="1" ref="C13" ca="1">IFERROR(VLOOKUP(INDIRECT("D13"),'20'!$A$3:$C$76,3,0),"")</f>
        <v/>
      </c>
      <c r="D13" s="160"/>
      <c r="E13" s="140" t="str" cm="1">
        <f t="array" aca="1" ref="E13" ca="1">IFERROR(VLOOKUP(INDIRECT("D13"),'20'!$D$3:$E$76,2,0),"")</f>
        <v/>
      </c>
      <c r="F13" s="140" t="str" cm="1">
        <f t="array" aca="1" ref="F13" ca="1">IFERROR(VLOOKUP(INDIRECT("D13"),'20'!$D$3:$G$76,4,0),"")</f>
        <v/>
      </c>
      <c r="G13" s="141"/>
      <c r="I13" s="1"/>
    </row>
    <row r="14" spans="1:9" ht="17.25" customHeight="1" x14ac:dyDescent="0.15">
      <c r="A14" s="136"/>
      <c r="B14" s="144" t="str" cm="1">
        <f t="array" aca="1" ref="B14" ca="1">IFERROR(VLOOKUP(INDIRECT("D14"),'20'!$A$3:$C$76,2,0),"")</f>
        <v/>
      </c>
      <c r="C14" s="144" t="str" cm="1">
        <f t="array" aca="1" ref="C14" ca="1">IFERROR(VLOOKUP(INDIRECT("D14"),'20'!$A$3:$C$76,3,0),"")</f>
        <v/>
      </c>
      <c r="D14" s="164"/>
      <c r="E14" s="140" t="str" cm="1">
        <f t="array" aca="1" ref="E14" ca="1">IFERROR(VLOOKUP(INDIRECT("D14"),'20'!$D$3:$E$76,2,0),"")</f>
        <v/>
      </c>
      <c r="F14" s="140" t="str" cm="1">
        <f t="array" aca="1" ref="F14" ca="1">IFERROR(VLOOKUP(INDIRECT("D14"),'20'!$D$3:$G$76,4,0),"")</f>
        <v/>
      </c>
      <c r="G14" s="141"/>
      <c r="I14" s="1"/>
    </row>
    <row r="15" spans="1:9" ht="17.25" customHeight="1" x14ac:dyDescent="0.15">
      <c r="A15" s="136"/>
      <c r="B15" s="144" t="str" cm="1">
        <f t="array" aca="1" ref="B15" ca="1">IFERROR(VLOOKUP(INDIRECT("D15"),'20'!$A$3:$C$76,2,0),"")</f>
        <v/>
      </c>
      <c r="C15" s="144" t="str" cm="1">
        <f t="array" aca="1" ref="C15" ca="1">IFERROR(VLOOKUP(INDIRECT("D15"),'20'!$A$3:$C$76,3,0),"")</f>
        <v/>
      </c>
      <c r="D15" s="164"/>
      <c r="E15" s="140" t="str" cm="1">
        <f t="array" aca="1" ref="E15" ca="1">IFERROR(VLOOKUP(INDIRECT("D15"),'20'!$D$3:$E$76,2,0),"")</f>
        <v/>
      </c>
      <c r="F15" s="140" t="str" cm="1">
        <f t="array" aca="1" ref="F15" ca="1">IFERROR(VLOOKUP(INDIRECT("D15"),'20'!$D$3:$G$76,4,0),"")</f>
        <v/>
      </c>
      <c r="G15" s="141"/>
      <c r="I15" s="1"/>
    </row>
    <row r="16" spans="1:9" ht="17.25" customHeight="1" x14ac:dyDescent="0.15">
      <c r="A16" s="136"/>
      <c r="B16" s="144" t="str" cm="1">
        <f t="array" aca="1" ref="B16" ca="1">IFERROR(VLOOKUP(INDIRECT("D16"),'20'!$A$3:$C$76,2,0),"")</f>
        <v/>
      </c>
      <c r="C16" s="144" t="str" cm="1">
        <f t="array" aca="1" ref="C16" ca="1">IFERROR(VLOOKUP(INDIRECT("D16"),'20'!$A$3:$C$76,3,0),"")</f>
        <v/>
      </c>
      <c r="D16" s="164"/>
      <c r="E16" s="140" t="str" cm="1">
        <f t="array" aca="1" ref="E16" ca="1">IFERROR(VLOOKUP(INDIRECT("D16"),'20'!$D$3:$E$76,2,0),"")</f>
        <v/>
      </c>
      <c r="F16" s="140" t="str" cm="1">
        <f t="array" aca="1" ref="F16" ca="1">IFERROR(VLOOKUP(INDIRECT("D16"),'20'!$D$3:$G$76,4,0),"")</f>
        <v/>
      </c>
      <c r="G16" s="141"/>
      <c r="I16" s="1"/>
    </row>
    <row r="17" spans="1:9" ht="17.25" customHeight="1" x14ac:dyDescent="0.15">
      <c r="A17" s="136"/>
      <c r="B17" s="144" t="str" cm="1">
        <f t="array" aca="1" ref="B17" ca="1">IFERROR(VLOOKUP(INDIRECT("D17"),'20'!$A$3:$C$76,2,0),"")</f>
        <v/>
      </c>
      <c r="C17" s="144" t="str" cm="1">
        <f t="array" aca="1" ref="C17" ca="1">IFERROR(VLOOKUP(INDIRECT("D17"),'20'!$A$3:$C$76,3,0),"")</f>
        <v/>
      </c>
      <c r="D17" s="160"/>
      <c r="E17" s="140" t="str" cm="1">
        <f t="array" aca="1" ref="E17" ca="1">IFERROR(VLOOKUP(INDIRECT("D17"),'20'!$D$3:$E$76,2,0),"")</f>
        <v/>
      </c>
      <c r="F17" s="140" t="str" cm="1">
        <f t="array" aca="1" ref="F17" ca="1">IFERROR(VLOOKUP(INDIRECT("D17"),'20'!$D$3:$G$76,4,0),"")</f>
        <v/>
      </c>
      <c r="G17" s="141"/>
      <c r="I17" s="1"/>
    </row>
    <row r="18" spans="1:9" ht="17.25" customHeight="1" x14ac:dyDescent="0.15">
      <c r="A18" s="136"/>
      <c r="B18" s="144" t="str" cm="1">
        <f t="array" aca="1" ref="B18" ca="1">IFERROR(VLOOKUP(INDIRECT("D18"),'20'!$A$3:$C$76,2,0),"")</f>
        <v/>
      </c>
      <c r="C18" s="144" t="str" cm="1">
        <f t="array" aca="1" ref="C18" ca="1">IFERROR(VLOOKUP(INDIRECT("D18"),'20'!$A$3:$C$76,3,0),"")</f>
        <v/>
      </c>
      <c r="D18" s="160"/>
      <c r="E18" s="140" t="str" cm="1">
        <f t="array" aca="1" ref="E18" ca="1">IFERROR(VLOOKUP(INDIRECT("D18"),'20'!$D$3:$E$76,2,0),"")</f>
        <v/>
      </c>
      <c r="F18" s="140" t="str" cm="1">
        <f t="array" aca="1" ref="F18" ca="1">IFERROR(VLOOKUP(INDIRECT("D18"),'20'!$D$3:$G$76,4,0),"")</f>
        <v/>
      </c>
      <c r="G18" s="141"/>
    </row>
    <row r="19" spans="1:9" ht="17.25" customHeight="1" x14ac:dyDescent="0.15">
      <c r="A19" s="136"/>
      <c r="B19" s="144" t="str" cm="1">
        <f t="array" aca="1" ref="B19" ca="1">IFERROR(VLOOKUP(INDIRECT("D19"),'20'!$A$3:$C$76,2,0),"")</f>
        <v/>
      </c>
      <c r="C19" s="144" t="str" cm="1">
        <f t="array" aca="1" ref="C19" ca="1">IFERROR(VLOOKUP(INDIRECT("D19"),'20'!$A$3:$C$76,3,0),"")</f>
        <v/>
      </c>
      <c r="D19" s="160"/>
      <c r="E19" s="140" t="str" cm="1">
        <f t="array" aca="1" ref="E19" ca="1">IFERROR(VLOOKUP(INDIRECT("D19"),'20'!$D$3:$E$76,2,0),"")</f>
        <v/>
      </c>
      <c r="F19" s="140" t="str" cm="1">
        <f t="array" aca="1" ref="F19" ca="1">IFERROR(VLOOKUP(INDIRECT("D19"),'20'!$D$3:$G$76,4,0),"")</f>
        <v/>
      </c>
      <c r="G19" s="141"/>
    </row>
    <row r="20" spans="1:9" ht="17.25" customHeight="1" x14ac:dyDescent="0.15">
      <c r="A20" s="136"/>
      <c r="B20" s="144" t="str" cm="1">
        <f t="array" aca="1" ref="B20" ca="1">IFERROR(VLOOKUP(INDIRECT("D20"),'20'!$A$3:$C$76,2,0),"")</f>
        <v/>
      </c>
      <c r="C20" s="144" t="str" cm="1">
        <f t="array" aca="1" ref="C20" ca="1">IFERROR(VLOOKUP(INDIRECT("D20"),'20'!$A$3:$C$76,3,0),"")</f>
        <v/>
      </c>
      <c r="D20" s="160"/>
      <c r="E20" s="140" t="str" cm="1">
        <f t="array" aca="1" ref="E20" ca="1">IFERROR(VLOOKUP(INDIRECT("D20"),'20'!$D$3:$E$76,2,0),"")</f>
        <v/>
      </c>
      <c r="F20" s="140" t="str" cm="1">
        <f t="array" aca="1" ref="F20" ca="1">IFERROR(VLOOKUP(INDIRECT("D20"),'20'!$D$3:$G$76,4,0),"")</f>
        <v/>
      </c>
      <c r="G20" s="141"/>
    </row>
    <row r="21" spans="1:9" ht="17.25" customHeight="1" x14ac:dyDescent="0.15">
      <c r="A21" s="136"/>
      <c r="B21" s="144" t="str" cm="1">
        <f t="array" aca="1" ref="B21" ca="1">IFERROR(VLOOKUP(INDIRECT("D21"),'20'!$A$3:$C$76,2,0),"")</f>
        <v/>
      </c>
      <c r="C21" s="144" t="str" cm="1">
        <f t="array" aca="1" ref="C21" ca="1">IFERROR(VLOOKUP(INDIRECT("D21"),'20'!$A$3:$C$76,3,0),"")</f>
        <v/>
      </c>
      <c r="D21" s="160"/>
      <c r="E21" s="140" t="str" cm="1">
        <f t="array" aca="1" ref="E21" ca="1">IFERROR(VLOOKUP(INDIRECT("D21"),'20'!$D$3:$E$76,2,0),"")</f>
        <v/>
      </c>
      <c r="F21" s="140" t="str" cm="1">
        <f t="array" aca="1" ref="F21" ca="1">IFERROR(VLOOKUP(INDIRECT("D21"),'20'!$D$3:$G$76,4,0),"")</f>
        <v/>
      </c>
      <c r="G21" s="141"/>
    </row>
    <row r="22" spans="1:9" ht="17.25" customHeight="1" x14ac:dyDescent="0.15">
      <c r="A22" s="136"/>
      <c r="B22" s="144" t="str" cm="1">
        <f t="array" aca="1" ref="B22" ca="1">IFERROR(VLOOKUP(INDIRECT("D22"),'20'!$A$3:$C$76,2,0),"")</f>
        <v/>
      </c>
      <c r="C22" s="144" t="str" cm="1">
        <f t="array" aca="1" ref="C22" ca="1">IFERROR(VLOOKUP(INDIRECT("D22"),'20'!$A$3:$C$76,3,0),"")</f>
        <v/>
      </c>
      <c r="D22" s="160"/>
      <c r="E22" s="140" t="str" cm="1">
        <f t="array" aca="1" ref="E22" ca="1">IFERROR(VLOOKUP(INDIRECT("D22"),'20'!$D$3:$E$76,2,0),"")</f>
        <v/>
      </c>
      <c r="F22" s="140" t="str" cm="1">
        <f t="array" aca="1" ref="F22" ca="1">IFERROR(VLOOKUP(INDIRECT("D22"),'20'!$D$3:$G$76,4,0),"")</f>
        <v/>
      </c>
      <c r="G22" s="141"/>
    </row>
    <row r="23" spans="1:9" ht="17.25" customHeight="1" x14ac:dyDescent="0.15">
      <c r="A23" s="136"/>
      <c r="B23" s="144" t="str" cm="1">
        <f t="array" aca="1" ref="B23" ca="1">IFERROR(VLOOKUP(INDIRECT("D23"),'20'!$A$3:$C$76,2,0),"")</f>
        <v/>
      </c>
      <c r="C23" s="144" t="str" cm="1">
        <f t="array" aca="1" ref="C23" ca="1">IFERROR(VLOOKUP(INDIRECT("D23"),'20'!$A$3:$C$76,3,0),"")</f>
        <v/>
      </c>
      <c r="D23" s="160"/>
      <c r="E23" s="140" t="str" cm="1">
        <f t="array" aca="1" ref="E23" ca="1">IFERROR(VLOOKUP(INDIRECT("D23"),'20'!$D$3:$E$76,2,0),"")</f>
        <v/>
      </c>
      <c r="F23" s="140" t="str" cm="1">
        <f t="array" aca="1" ref="F23" ca="1">IFERROR(VLOOKUP(INDIRECT("D23"),'20'!$D$3:$G$76,4,0),"")</f>
        <v/>
      </c>
      <c r="G23" s="141"/>
    </row>
    <row r="24" spans="1:9" ht="17.25" customHeight="1" x14ac:dyDescent="0.15">
      <c r="A24" s="136"/>
      <c r="B24" s="144" t="str" cm="1">
        <f t="array" aca="1" ref="B24" ca="1">IFERROR(VLOOKUP(INDIRECT("D24"),'20'!$A$3:$C$76,2,0),"")</f>
        <v/>
      </c>
      <c r="C24" s="144" t="str" cm="1">
        <f t="array" aca="1" ref="C24" ca="1">IFERROR(VLOOKUP(INDIRECT("D24"),'20'!$A$3:$C$76,3,0),"")</f>
        <v/>
      </c>
      <c r="D24" s="160"/>
      <c r="E24" s="140" t="str" cm="1">
        <f t="array" aca="1" ref="E24" ca="1">IFERROR(VLOOKUP(INDIRECT("D24"),'20'!$D$3:$E$76,2,0),"")</f>
        <v/>
      </c>
      <c r="F24" s="140" t="str" cm="1">
        <f t="array" aca="1" ref="F24" ca="1">IFERROR(VLOOKUP(INDIRECT("D24"),'20'!$D$3:$G$76,4,0),"")</f>
        <v/>
      </c>
      <c r="G24" s="141"/>
    </row>
    <row r="25" spans="1:9" ht="17.25" customHeight="1" x14ac:dyDescent="0.15">
      <c r="A25" s="136"/>
      <c r="B25" s="144" t="str" cm="1">
        <f t="array" aca="1" ref="B25" ca="1">IFERROR(VLOOKUP(INDIRECT("D25"),'20'!$A$3:$C$76,2,0),"")</f>
        <v/>
      </c>
      <c r="C25" s="144" t="str" cm="1">
        <f t="array" aca="1" ref="C25" ca="1">IFERROR(VLOOKUP(INDIRECT("D25"),'20'!$A$3:$C$76,3,0),"")</f>
        <v/>
      </c>
      <c r="D25" s="160"/>
      <c r="E25" s="140" t="str" cm="1">
        <f t="array" aca="1" ref="E25" ca="1">IFERROR(VLOOKUP(INDIRECT("D25"),'20'!$D$3:$E$76,2,0),"")</f>
        <v/>
      </c>
      <c r="F25" s="140" t="str" cm="1">
        <f t="array" aca="1" ref="F25" ca="1">IFERROR(VLOOKUP(INDIRECT("D25"),'20'!$D$3:$G$76,4,0),"")</f>
        <v/>
      </c>
      <c r="G25" s="141"/>
    </row>
    <row r="26" spans="1:9" ht="21" customHeight="1" x14ac:dyDescent="0.15">
      <c r="A26" s="136"/>
      <c r="B26" s="237" t="s">
        <v>6</v>
      </c>
      <c r="C26" s="237"/>
      <c r="D26" s="237"/>
      <c r="E26" s="237"/>
      <c r="F26" s="237"/>
      <c r="G26" s="237"/>
    </row>
    <row r="27" spans="1:9" ht="17.25" customHeight="1" x14ac:dyDescent="0.15">
      <c r="A27" s="136"/>
      <c r="B27" s="41" t="s">
        <v>0</v>
      </c>
      <c r="C27" s="41" t="s">
        <v>1</v>
      </c>
      <c r="D27" s="237" t="s">
        <v>10</v>
      </c>
      <c r="E27" s="237"/>
      <c r="F27" s="41" t="s">
        <v>7</v>
      </c>
      <c r="G27" s="138" t="s">
        <v>8</v>
      </c>
    </row>
    <row r="28" spans="1:9" ht="17.25" customHeight="1" x14ac:dyDescent="0.15">
      <c r="A28" s="136"/>
      <c r="B28" s="139"/>
      <c r="C28" s="139"/>
      <c r="D28" s="216"/>
      <c r="E28" s="216"/>
      <c r="F28" s="141"/>
      <c r="G28" s="141"/>
    </row>
    <row r="29" spans="1:9" ht="17.25" customHeight="1" x14ac:dyDescent="0.15">
      <c r="A29" s="136"/>
      <c r="B29" s="139"/>
      <c r="C29" s="139"/>
      <c r="D29" s="216"/>
      <c r="E29" s="216"/>
      <c r="F29" s="141"/>
      <c r="G29" s="141"/>
    </row>
    <row r="30" spans="1:9" ht="14.25" thickBot="1" x14ac:dyDescent="0.2">
      <c r="B30" s="43"/>
      <c r="C30" s="43"/>
      <c r="D30" s="54"/>
      <c r="E30" s="54"/>
      <c r="G30" s="109"/>
    </row>
    <row r="31" spans="1:9" x14ac:dyDescent="0.15">
      <c r="B31" s="43"/>
      <c r="C31" s="43"/>
      <c r="D31" s="54"/>
      <c r="E31" s="229" t="s">
        <v>466</v>
      </c>
      <c r="F31" s="255"/>
      <c r="G31" s="232" t="s">
        <v>45</v>
      </c>
    </row>
    <row r="32" spans="1:9" ht="14.25" thickBot="1" x14ac:dyDescent="0.2">
      <c r="B32" s="43"/>
      <c r="C32" s="43"/>
      <c r="D32" s="54"/>
      <c r="E32" s="229"/>
      <c r="F32" s="256"/>
      <c r="G32" s="232"/>
    </row>
    <row r="33" spans="1:8" x14ac:dyDescent="0.15">
      <c r="B33" s="43"/>
      <c r="C33" s="43"/>
      <c r="D33" s="54"/>
      <c r="E33" s="54"/>
      <c r="F33" s="54"/>
    </row>
    <row r="35" spans="1:8" ht="18" x14ac:dyDescent="0.15">
      <c r="B35" s="209" t="s">
        <v>311</v>
      </c>
      <c r="C35" s="209"/>
      <c r="D35" s="209"/>
      <c r="E35" s="209"/>
      <c r="F35" s="209"/>
    </row>
    <row r="36" spans="1:8" x14ac:dyDescent="0.15">
      <c r="B36" s="38"/>
      <c r="C36" s="38"/>
      <c r="D36" s="38"/>
      <c r="E36" s="233"/>
      <c r="F36" s="233"/>
    </row>
    <row r="37" spans="1:8" x14ac:dyDescent="0.15">
      <c r="B37" s="137"/>
      <c r="C37" s="137"/>
      <c r="D37" s="137"/>
      <c r="E37" s="234"/>
      <c r="F37" s="234"/>
    </row>
    <row r="38" spans="1:8" ht="17.25" customHeight="1" x14ac:dyDescent="0.15">
      <c r="B38" s="138" t="s">
        <v>0</v>
      </c>
      <c r="C38" s="138" t="s">
        <v>1</v>
      </c>
      <c r="D38" s="221" t="s">
        <v>5</v>
      </c>
      <c r="E38" s="221"/>
      <c r="F38" s="138" t="s">
        <v>7</v>
      </c>
      <c r="G38" s="138" t="s">
        <v>8</v>
      </c>
    </row>
    <row r="39" spans="1:8" ht="17.25" customHeight="1" x14ac:dyDescent="0.15">
      <c r="B39" s="139"/>
      <c r="C39" s="139"/>
      <c r="D39" s="216"/>
      <c r="E39" s="216"/>
      <c r="F39" s="141"/>
      <c r="G39" s="141"/>
    </row>
    <row r="40" spans="1:8" ht="17.25" customHeight="1" x14ac:dyDescent="0.15">
      <c r="B40" s="139"/>
      <c r="C40" s="139"/>
      <c r="D40" s="216"/>
      <c r="E40" s="216"/>
      <c r="F40" s="141"/>
      <c r="G40" s="141"/>
    </row>
    <row r="41" spans="1:8" ht="17.25" customHeight="1" x14ac:dyDescent="0.15">
      <c r="B41" s="139"/>
      <c r="C41" s="139"/>
      <c r="D41" s="216"/>
      <c r="E41" s="216"/>
      <c r="F41" s="141"/>
      <c r="G41" s="141"/>
    </row>
    <row r="42" spans="1:8" ht="17.25" customHeight="1" x14ac:dyDescent="0.15">
      <c r="B42" s="139"/>
      <c r="C42" s="139"/>
      <c r="D42" s="216"/>
      <c r="E42" s="216"/>
      <c r="F42" s="141"/>
      <c r="G42" s="141"/>
    </row>
    <row r="43" spans="1:8" ht="17.25" customHeight="1" x14ac:dyDescent="0.15">
      <c r="B43" s="139"/>
      <c r="C43" s="139"/>
      <c r="D43" s="216"/>
      <c r="E43" s="216"/>
      <c r="F43" s="141"/>
      <c r="G43" s="141"/>
    </row>
    <row r="44" spans="1:8" ht="17.25" customHeight="1" x14ac:dyDescent="0.15">
      <c r="B44" s="139"/>
      <c r="C44" s="139"/>
      <c r="D44" s="216"/>
      <c r="E44" s="216"/>
      <c r="F44" s="141"/>
      <c r="G44" s="141"/>
    </row>
    <row r="45" spans="1:8" ht="17.25" customHeight="1" x14ac:dyDescent="0.15">
      <c r="B45" s="139"/>
      <c r="C45" s="139"/>
      <c r="D45" s="216"/>
      <c r="E45" s="216"/>
      <c r="F45" s="141"/>
      <c r="G45" s="141"/>
    </row>
    <row r="46" spans="1:8" ht="17.25" customHeight="1" x14ac:dyDescent="0.15">
      <c r="B46" s="139"/>
      <c r="C46" s="139"/>
      <c r="D46" s="216"/>
      <c r="E46" s="216"/>
      <c r="F46" s="141"/>
      <c r="G46" s="141"/>
    </row>
    <row r="48" spans="1:8" s="1" customFormat="1" ht="21" customHeight="1" x14ac:dyDescent="0.15">
      <c r="A48" s="37"/>
      <c r="B48" s="226" t="s">
        <v>42</v>
      </c>
      <c r="C48" s="226"/>
      <c r="D48" s="226"/>
      <c r="E48" s="226"/>
      <c r="F48" s="55"/>
      <c r="G48" s="37"/>
      <c r="H48" s="37"/>
    </row>
    <row r="49" spans="1:8" s="1" customFormat="1" ht="21" customHeight="1" x14ac:dyDescent="0.15">
      <c r="A49" s="37"/>
      <c r="B49" s="226" t="s">
        <v>12</v>
      </c>
      <c r="C49" s="226"/>
      <c r="D49" s="226"/>
      <c r="E49" s="226"/>
      <c r="F49" s="65"/>
      <c r="G49" s="37"/>
      <c r="H49" s="37"/>
    </row>
    <row r="50" spans="1:8" s="1" customFormat="1" ht="21" customHeight="1" x14ac:dyDescent="0.15">
      <c r="A50" s="37"/>
      <c r="B50" s="228" t="s">
        <v>11</v>
      </c>
      <c r="C50" s="228"/>
      <c r="D50" s="228"/>
      <c r="E50" s="228"/>
      <c r="F50" s="228"/>
      <c r="G50" s="37"/>
      <c r="H50" s="37"/>
    </row>
    <row r="51" spans="1:8" s="1" customFormat="1" ht="20.25" customHeight="1" x14ac:dyDescent="0.15">
      <c r="A51" s="37"/>
      <c r="B51" s="226" t="s">
        <v>9</v>
      </c>
      <c r="C51" s="226"/>
      <c r="D51" s="226"/>
      <c r="E51" s="226"/>
      <c r="F51" s="226"/>
      <c r="G51" s="37"/>
      <c r="H51" s="37"/>
    </row>
  </sheetData>
  <sheetProtection selectLockedCells="1"/>
  <mergeCells count="24">
    <mergeCell ref="B2:G2"/>
    <mergeCell ref="E31:E32"/>
    <mergeCell ref="F31:F32"/>
    <mergeCell ref="G31:G32"/>
    <mergeCell ref="D28:E28"/>
    <mergeCell ref="D43:E43"/>
    <mergeCell ref="D44:E44"/>
    <mergeCell ref="B26:G26"/>
    <mergeCell ref="D38:E38"/>
    <mergeCell ref="D39:E39"/>
    <mergeCell ref="D40:E40"/>
    <mergeCell ref="D41:E41"/>
    <mergeCell ref="D42:E42"/>
    <mergeCell ref="D27:E27"/>
    <mergeCell ref="D29:E29"/>
    <mergeCell ref="B35:F35"/>
    <mergeCell ref="E36:F36"/>
    <mergeCell ref="E37:F37"/>
    <mergeCell ref="B51:F51"/>
    <mergeCell ref="D45:E45"/>
    <mergeCell ref="D46:E46"/>
    <mergeCell ref="B48:E48"/>
    <mergeCell ref="B49:E49"/>
    <mergeCell ref="B50:F50"/>
  </mergeCells>
  <phoneticPr fontId="6"/>
  <pageMargins left="1.299212598425197" right="1.1023622047244095" top="1.1417322834645669" bottom="1.1417322834645669" header="0.31496062992125984" footer="0.31496062992125984"/>
  <pageSetup paperSize="9" scale="57"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11F064-F545-4AF6-876D-85001AA7C64A}">
  <sheetPr>
    <tabColor rgb="FFFFFF0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13"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09" t="s">
        <v>306</v>
      </c>
      <c r="B1" s="209"/>
      <c r="C1" s="209"/>
      <c r="D1" s="209"/>
      <c r="E1" s="209"/>
      <c r="F1" s="209"/>
      <c r="G1" s="209"/>
      <c r="H1" s="38"/>
      <c r="I1" s="37"/>
      <c r="J1" s="37"/>
      <c r="K1" s="37"/>
      <c r="L1" s="37"/>
    </row>
    <row r="2" spans="1:42" ht="17.25" customHeight="1" x14ac:dyDescent="0.15">
      <c r="A2" s="37"/>
      <c r="B2" s="209" t="s">
        <v>223</v>
      </c>
      <c r="C2" s="209"/>
      <c r="D2" s="209"/>
      <c r="E2" s="209"/>
      <c r="F2" s="209"/>
      <c r="G2" s="209"/>
      <c r="H2" s="209"/>
      <c r="I2" s="209"/>
      <c r="J2" s="209"/>
      <c r="K2" s="37"/>
      <c r="L2" s="37"/>
    </row>
    <row r="3" spans="1:42" ht="21" customHeight="1" thickBot="1" x14ac:dyDescent="0.2">
      <c r="A3" s="37"/>
      <c r="B3" s="210" t="s">
        <v>224</v>
      </c>
      <c r="C3" s="211"/>
      <c r="D3" s="210"/>
      <c r="E3" s="210"/>
      <c r="F3" s="210"/>
      <c r="G3" s="210"/>
      <c r="H3" s="210"/>
      <c r="I3" s="210"/>
      <c r="J3" s="210"/>
      <c r="K3" s="37"/>
      <c r="L3" s="37"/>
    </row>
    <row r="4" spans="1:42" ht="23.25" customHeight="1" thickBot="1" x14ac:dyDescent="0.2">
      <c r="A4" s="37"/>
      <c r="B4" s="38"/>
      <c r="C4" s="38"/>
      <c r="D4" s="38"/>
      <c r="E4" s="38"/>
      <c r="F4" s="38"/>
      <c r="G4" s="38"/>
      <c r="H4" s="38"/>
      <c r="I4" s="115" t="s">
        <v>234</v>
      </c>
      <c r="J4" s="128" cm="1">
        <f t="array" aca="1" ref="J4" ca="1">INDIRECT("5!E5")</f>
        <v>0</v>
      </c>
      <c r="K4" s="37"/>
      <c r="L4" s="37"/>
    </row>
    <row r="5" spans="1:42" ht="9.75" customHeight="1" thickBot="1" x14ac:dyDescent="0.2">
      <c r="A5" s="37"/>
      <c r="B5" s="38"/>
      <c r="C5" s="38"/>
      <c r="D5" s="38"/>
      <c r="E5" s="38"/>
      <c r="F5" s="38"/>
      <c r="G5" s="38"/>
      <c r="H5" s="38"/>
      <c r="I5" s="115"/>
      <c r="J5" s="37"/>
      <c r="K5" s="37"/>
      <c r="L5" s="37"/>
    </row>
    <row r="6" spans="1:42" ht="22.5" customHeight="1" thickBot="1" x14ac:dyDescent="0.2">
      <c r="A6" s="37"/>
      <c r="B6" s="38"/>
      <c r="C6" s="38"/>
      <c r="D6" s="38"/>
      <c r="E6" s="38"/>
      <c r="F6" s="38"/>
      <c r="G6" s="38"/>
      <c r="H6" s="38"/>
      <c r="I6" s="115" t="s">
        <v>235</v>
      </c>
      <c r="J6" s="128" cm="1">
        <f t="array" aca="1" ref="J6" ca="1">INDIRECT("5!A23")</f>
        <v>0</v>
      </c>
      <c r="K6" s="37"/>
      <c r="L6" s="37"/>
      <c r="N6" s="219" t="s">
        <v>444</v>
      </c>
      <c r="O6" s="219"/>
      <c r="P6" s="219"/>
      <c r="Q6" s="219"/>
      <c r="R6" s="219"/>
      <c r="S6" s="219"/>
      <c r="T6" s="219"/>
      <c r="U6" s="219"/>
      <c r="AD6" t="s">
        <v>455</v>
      </c>
    </row>
    <row r="7" spans="1:42" ht="10.5" customHeight="1" x14ac:dyDescent="0.15">
      <c r="A7" s="37"/>
      <c r="B7" s="38"/>
      <c r="C7" s="38"/>
      <c r="D7" s="38"/>
      <c r="E7" s="38"/>
      <c r="F7" s="38"/>
      <c r="G7" s="38"/>
      <c r="H7" s="137"/>
      <c r="I7" s="136"/>
      <c r="J7" s="136"/>
      <c r="K7" s="37"/>
      <c r="L7" s="37"/>
      <c r="N7" s="97"/>
      <c r="O7" s="97"/>
      <c r="P7" s="97"/>
      <c r="Q7" s="97"/>
      <c r="R7" s="97"/>
      <c r="S7" s="97"/>
      <c r="T7" s="97"/>
      <c r="U7" s="97"/>
    </row>
    <row r="8" spans="1:42" ht="17.25" customHeight="1" x14ac:dyDescent="0.15">
      <c r="A8" s="37"/>
      <c r="B8" s="138" t="s">
        <v>447</v>
      </c>
      <c r="C8" s="138" t="s">
        <v>43</v>
      </c>
      <c r="D8" s="138" t="s">
        <v>1</v>
      </c>
      <c r="E8" s="220" t="s">
        <v>2</v>
      </c>
      <c r="F8" s="220"/>
      <c r="G8" s="220"/>
      <c r="H8" s="138" t="s">
        <v>3</v>
      </c>
      <c r="I8" s="138" t="s">
        <v>4</v>
      </c>
      <c r="J8" s="41" t="s">
        <v>44</v>
      </c>
      <c r="K8" s="37"/>
      <c r="L8" s="37"/>
      <c r="N8" s="95" t="s">
        <v>445</v>
      </c>
      <c r="AD8" t="s">
        <v>451</v>
      </c>
    </row>
    <row r="9" spans="1:42" ht="15" customHeight="1" thickBot="1" x14ac:dyDescent="0.2">
      <c r="A9" s="37"/>
      <c r="B9" s="41">
        <v>1</v>
      </c>
      <c r="C9" s="139"/>
      <c r="D9" s="139"/>
      <c r="E9" s="139"/>
      <c r="F9" s="139"/>
      <c r="G9" s="139"/>
      <c r="H9" s="168"/>
      <c r="I9" s="141"/>
      <c r="J9" s="141" t="s">
        <v>53</v>
      </c>
      <c r="K9" s="37"/>
      <c r="L9" s="37"/>
      <c r="M9" s="2"/>
      <c r="N9" s="95"/>
      <c r="Y9" s="98" t="str" cm="1">
        <f t="array" aca="1" ref="Y9" ca="1">IFERROR(VLOOKUP(INDIRECT("E9"),'18'!$A$4:$B$60,2,0),"")</f>
        <v/>
      </c>
      <c r="Z9" s="98" t="str" cm="1">
        <f t="array" aca="1" ref="Z9" ca="1">IFERROR(VLOOKUP(INDIRECT("F9"),'18'!$A$4:$B$60,2,0),"")</f>
        <v/>
      </c>
      <c r="AA9" s="98" t="str" cm="1">
        <f t="array" aca="1" ref="AA9" ca="1">IFERROR(VLOOKUP(INDIRECT("G9"),'18'!$A$4:$B$60,2,0),"")</f>
        <v/>
      </c>
      <c r="AD9" s="126">
        <v>1</v>
      </c>
      <c r="AE9" s="126">
        <v>2</v>
      </c>
      <c r="AF9" s="126">
        <v>3</v>
      </c>
      <c r="AG9" s="126">
        <v>4</v>
      </c>
      <c r="AH9" s="126">
        <v>5</v>
      </c>
      <c r="AI9" s="126">
        <v>6</v>
      </c>
      <c r="AJ9" s="126">
        <v>7</v>
      </c>
      <c r="AK9" s="126">
        <v>8</v>
      </c>
      <c r="AL9" s="126">
        <v>9</v>
      </c>
      <c r="AM9" s="126">
        <v>10</v>
      </c>
      <c r="AN9" s="126">
        <v>11</v>
      </c>
      <c r="AO9" s="126">
        <v>12</v>
      </c>
      <c r="AP9" s="126">
        <v>13</v>
      </c>
    </row>
    <row r="10" spans="1:42" ht="15" customHeight="1" thickBot="1" x14ac:dyDescent="0.2">
      <c r="A10" s="37"/>
      <c r="B10" s="41">
        <v>2</v>
      </c>
      <c r="C10" s="139"/>
      <c r="D10" s="139"/>
      <c r="E10" s="139"/>
      <c r="F10" s="139"/>
      <c r="G10" s="139"/>
      <c r="H10" s="168"/>
      <c r="I10" s="141"/>
      <c r="J10" s="141"/>
      <c r="K10" s="37"/>
      <c r="L10" s="37"/>
      <c r="N10" s="217" t="s">
        <v>442</v>
      </c>
      <c r="O10" s="217"/>
      <c r="P10" s="218"/>
      <c r="Q10" s="212" cm="1">
        <f t="array" aca="1" ref="Q10" ca="1">SUM(--(FREQUENCY(IF((項目番号全体&gt;=1)*(項目番号全体&lt;=52), 項目番号全体), ROW(INDIRECT("1:52")))&gt;0))</f>
        <v>0</v>
      </c>
      <c r="R10" s="213"/>
      <c r="S10" s="214"/>
      <c r="T10" s="112" t="s">
        <v>443</v>
      </c>
      <c r="U10" s="113"/>
      <c r="V10" s="113"/>
      <c r="W10" s="113"/>
      <c r="X10" s="113"/>
      <c r="Y10" s="98" t="str" cm="1">
        <f t="array" aca="1" ref="Y10" ca="1">IFERROR(VLOOKUP(INDIRECT("E10"),'18'!$A$4:$B$60,2,0),"")</f>
        <v/>
      </c>
      <c r="Z10" s="98" t="str" cm="1">
        <f t="array" aca="1" ref="Z10" ca="1">IFERROR(VLOOKUP(INDIRECT("F10"),'18'!$A$4:$B$60,2,0),"")</f>
        <v/>
      </c>
      <c r="AA10" s="98" t="str" cm="1">
        <f t="array" aca="1" ref="AA10" ca="1">IFERROR(VLOOKUP(INDIRECT("G10"),'18'!$A$4:$B$60,2,0),"")</f>
        <v/>
      </c>
      <c r="AD10" s="127">
        <f t="shared" ref="AD10:AP10" si="0">COUNTIF(項目番号全体,AD9)</f>
        <v>0</v>
      </c>
      <c r="AE10" s="127">
        <f t="shared" si="0"/>
        <v>0</v>
      </c>
      <c r="AF10" s="127">
        <f t="shared" si="0"/>
        <v>0</v>
      </c>
      <c r="AG10" s="127">
        <f t="shared" si="0"/>
        <v>0</v>
      </c>
      <c r="AH10" s="127">
        <f t="shared" si="0"/>
        <v>0</v>
      </c>
      <c r="AI10" s="127">
        <f t="shared" si="0"/>
        <v>0</v>
      </c>
      <c r="AJ10" s="127">
        <f t="shared" si="0"/>
        <v>0</v>
      </c>
      <c r="AK10" s="127">
        <f t="shared" si="0"/>
        <v>0</v>
      </c>
      <c r="AL10" s="127">
        <f t="shared" si="0"/>
        <v>0</v>
      </c>
      <c r="AM10" s="127">
        <f t="shared" si="0"/>
        <v>0</v>
      </c>
      <c r="AN10" s="127">
        <f t="shared" si="0"/>
        <v>0</v>
      </c>
      <c r="AO10" s="127">
        <f t="shared" si="0"/>
        <v>0</v>
      </c>
      <c r="AP10" s="127">
        <f t="shared" si="0"/>
        <v>0</v>
      </c>
    </row>
    <row r="11" spans="1:42" ht="15" customHeight="1" x14ac:dyDescent="0.15">
      <c r="A11" s="37"/>
      <c r="B11" s="41">
        <v>3</v>
      </c>
      <c r="C11" s="139"/>
      <c r="D11" s="139"/>
      <c r="E11" s="139"/>
      <c r="F11" s="139"/>
      <c r="G11" s="139"/>
      <c r="H11" s="168"/>
      <c r="I11" s="141"/>
      <c r="J11" s="141"/>
      <c r="K11" s="37"/>
      <c r="L11" s="37"/>
      <c r="N11" s="95"/>
      <c r="Y11" s="98" t="str" cm="1">
        <f t="array" aca="1" ref="Y11" ca="1">IFERROR(VLOOKUP(INDIRECT("E11"),'18'!$A$4:$B$60,2,0),"")</f>
        <v/>
      </c>
      <c r="Z11" s="98" t="str" cm="1">
        <f t="array" aca="1" ref="Z11" ca="1">IFERROR(VLOOKUP(INDIRECT("F11"),'18'!$A$4:$B$60,2,0),"")</f>
        <v/>
      </c>
      <c r="AA11" s="98" t="str" cm="1">
        <f t="array" aca="1" ref="AA11" ca="1">IFERROR(VLOOKUP(INDIRECT("G11"),'18'!$A$4:$B$60,2,0),"")</f>
        <v/>
      </c>
      <c r="AD11" s="113"/>
      <c r="AE11" s="113"/>
      <c r="AF11" s="113"/>
      <c r="AG11" s="113"/>
      <c r="AH11" s="113"/>
      <c r="AI11" s="113"/>
      <c r="AJ11" s="113"/>
      <c r="AK11" s="113"/>
      <c r="AL11" s="113"/>
      <c r="AM11" s="113"/>
      <c r="AN11" s="113"/>
      <c r="AO11" s="113"/>
      <c r="AP11" s="113"/>
    </row>
    <row r="12" spans="1:42" ht="15" customHeight="1" x14ac:dyDescent="0.15">
      <c r="A12" s="37"/>
      <c r="B12" s="41">
        <v>4</v>
      </c>
      <c r="C12" s="139"/>
      <c r="D12" s="139"/>
      <c r="E12" s="139"/>
      <c r="F12" s="139"/>
      <c r="G12" s="139"/>
      <c r="H12" s="168"/>
      <c r="I12" s="141"/>
      <c r="J12" s="141"/>
      <c r="K12" s="37"/>
      <c r="L12" s="37"/>
      <c r="N12" s="120">
        <v>1</v>
      </c>
      <c r="O12" s="121">
        <v>2</v>
      </c>
      <c r="P12" s="121">
        <v>3</v>
      </c>
      <c r="Q12" s="121">
        <v>4</v>
      </c>
      <c r="R12" s="121">
        <v>5</v>
      </c>
      <c r="S12" s="121">
        <v>6</v>
      </c>
      <c r="T12" s="121">
        <v>7</v>
      </c>
      <c r="U12" s="121">
        <v>8</v>
      </c>
      <c r="V12" s="121">
        <v>9</v>
      </c>
      <c r="W12" s="121">
        <v>10</v>
      </c>
      <c r="Y12" s="98" t="str" cm="1">
        <f t="array" aca="1" ref="Y12" ca="1">IFERROR(VLOOKUP(INDIRECT("E12"),'18'!$A$4:$B$60,2,0),"")</f>
        <v/>
      </c>
      <c r="Z12" s="98" t="str" cm="1">
        <f t="array" aca="1" ref="Z12" ca="1">IFERROR(VLOOKUP(INDIRECT("F12"),'18'!$A$4:$B$60,2,0),"")</f>
        <v/>
      </c>
      <c r="AA12" s="98" t="str" cm="1">
        <f t="array" aca="1" ref="AA12" ca="1">IFERROR(VLOOKUP(INDIRECT("G12"),'18'!$A$4:$B$60,2,0),"")</f>
        <v/>
      </c>
      <c r="AD12" s="126">
        <v>14</v>
      </c>
      <c r="AE12" s="126">
        <v>15</v>
      </c>
      <c r="AF12" s="126">
        <v>16</v>
      </c>
      <c r="AG12" s="126">
        <v>17</v>
      </c>
      <c r="AH12" s="126">
        <v>18</v>
      </c>
      <c r="AI12" s="126">
        <v>19</v>
      </c>
      <c r="AJ12" s="126">
        <v>20</v>
      </c>
      <c r="AK12" s="126">
        <v>21</v>
      </c>
      <c r="AL12" s="126">
        <v>22</v>
      </c>
      <c r="AM12" s="126">
        <v>23</v>
      </c>
      <c r="AN12" s="126">
        <v>24</v>
      </c>
      <c r="AO12" s="126">
        <v>25</v>
      </c>
      <c r="AP12" s="126">
        <v>26</v>
      </c>
    </row>
    <row r="13" spans="1:42" ht="15" customHeight="1" x14ac:dyDescent="0.15">
      <c r="A13" s="37"/>
      <c r="B13" s="41">
        <v>5</v>
      </c>
      <c r="C13" s="139"/>
      <c r="D13" s="139"/>
      <c r="E13" s="139"/>
      <c r="F13" s="139"/>
      <c r="G13" s="139"/>
      <c r="H13" s="168"/>
      <c r="I13" s="141"/>
      <c r="J13" s="141"/>
      <c r="K13" s="37"/>
      <c r="L13" s="37"/>
      <c r="N13" s="121">
        <v>11</v>
      </c>
      <c r="O13" s="121">
        <v>12</v>
      </c>
      <c r="P13" s="121">
        <v>13</v>
      </c>
      <c r="Q13" s="121">
        <v>14</v>
      </c>
      <c r="R13" s="121">
        <v>15</v>
      </c>
      <c r="S13" s="121">
        <v>16</v>
      </c>
      <c r="T13" s="121">
        <v>17</v>
      </c>
      <c r="U13" s="121">
        <v>18</v>
      </c>
      <c r="V13" s="121">
        <v>19</v>
      </c>
      <c r="W13" s="121">
        <v>20</v>
      </c>
      <c r="Y13" s="98" t="str" cm="1">
        <f t="array" aca="1" ref="Y13" ca="1">IFERROR(VLOOKUP(INDIRECT("E13"),'18'!$A$4:$B$60,2,0),"")</f>
        <v/>
      </c>
      <c r="Z13" s="98" t="str" cm="1">
        <f t="array" aca="1" ref="Z13" ca="1">IFERROR(VLOOKUP(INDIRECT("F13"),'18'!$A$4:$B$60,2,0),"")</f>
        <v/>
      </c>
      <c r="AA13" s="98" t="str" cm="1">
        <f t="array" aca="1" ref="AA13" ca="1">IFERROR(VLOOKUP(INDIRECT("G13"),'18'!$A$4:$B$60,2,0),"")</f>
        <v/>
      </c>
      <c r="AD13" s="127">
        <f t="shared" ref="AD13:AP13" si="1">COUNTIF(項目番号全体,AD12)</f>
        <v>0</v>
      </c>
      <c r="AE13" s="127">
        <f t="shared" si="1"/>
        <v>0</v>
      </c>
      <c r="AF13" s="127">
        <f t="shared" si="1"/>
        <v>0</v>
      </c>
      <c r="AG13" s="127">
        <f t="shared" si="1"/>
        <v>0</v>
      </c>
      <c r="AH13" s="127">
        <f t="shared" si="1"/>
        <v>0</v>
      </c>
      <c r="AI13" s="127">
        <f t="shared" si="1"/>
        <v>0</v>
      </c>
      <c r="AJ13" s="127">
        <f t="shared" si="1"/>
        <v>0</v>
      </c>
      <c r="AK13" s="127">
        <f t="shared" si="1"/>
        <v>0</v>
      </c>
      <c r="AL13" s="127">
        <f t="shared" si="1"/>
        <v>0</v>
      </c>
      <c r="AM13" s="127">
        <f t="shared" si="1"/>
        <v>0</v>
      </c>
      <c r="AN13" s="127">
        <f t="shared" si="1"/>
        <v>0</v>
      </c>
      <c r="AO13" s="127">
        <f t="shared" si="1"/>
        <v>0</v>
      </c>
      <c r="AP13" s="127">
        <f t="shared" si="1"/>
        <v>0</v>
      </c>
    </row>
    <row r="14" spans="1:42" ht="15" customHeight="1" x14ac:dyDescent="0.15">
      <c r="A14" s="37"/>
      <c r="B14" s="41">
        <v>6</v>
      </c>
      <c r="C14" s="139"/>
      <c r="D14" s="139"/>
      <c r="E14" s="139"/>
      <c r="F14" s="139"/>
      <c r="G14" s="139"/>
      <c r="H14" s="168"/>
      <c r="I14" s="141"/>
      <c r="J14" s="141"/>
      <c r="K14" s="37"/>
      <c r="L14" s="37"/>
      <c r="N14" s="121">
        <v>21</v>
      </c>
      <c r="O14" s="121">
        <v>22</v>
      </c>
      <c r="P14" s="121">
        <v>23</v>
      </c>
      <c r="Q14" s="121">
        <v>24</v>
      </c>
      <c r="R14" s="121">
        <v>25</v>
      </c>
      <c r="S14" s="121">
        <v>26</v>
      </c>
      <c r="T14" s="121">
        <v>27</v>
      </c>
      <c r="U14" s="121">
        <v>28</v>
      </c>
      <c r="V14" s="121">
        <v>29</v>
      </c>
      <c r="W14" s="121">
        <v>30</v>
      </c>
      <c r="Y14" s="98" t="str" cm="1">
        <f t="array" aca="1" ref="Y14" ca="1">IFERROR(VLOOKUP(INDIRECT("E14"),'18'!$A$4:$B$60,2,0),"")</f>
        <v/>
      </c>
      <c r="Z14" s="98" t="str" cm="1">
        <f t="array" aca="1" ref="Z14" ca="1">IFERROR(VLOOKUP(INDIRECT("F14"),'18'!$A$4:$B$60,2,0),"")</f>
        <v/>
      </c>
      <c r="AA14" s="98" t="str" cm="1">
        <f t="array" aca="1" ref="AA14" ca="1">IFERROR(VLOOKUP(INDIRECT("G14"),'18'!$A$4:$B$60,2,0),"")</f>
        <v/>
      </c>
      <c r="AD14" s="113"/>
      <c r="AE14" s="113"/>
      <c r="AF14" s="113"/>
      <c r="AG14" s="113"/>
      <c r="AH14" s="113"/>
      <c r="AI14" s="113"/>
      <c r="AJ14" s="113"/>
      <c r="AK14" s="113"/>
      <c r="AL14" s="113"/>
      <c r="AM14" s="113"/>
      <c r="AN14" s="113"/>
      <c r="AO14" s="113"/>
      <c r="AP14" s="113"/>
    </row>
    <row r="15" spans="1:42" ht="15" customHeight="1" x14ac:dyDescent="0.15">
      <c r="A15" s="37"/>
      <c r="B15" s="41">
        <v>7</v>
      </c>
      <c r="C15" s="139"/>
      <c r="D15" s="139"/>
      <c r="E15" s="139"/>
      <c r="F15" s="139"/>
      <c r="G15" s="139"/>
      <c r="H15" s="168"/>
      <c r="I15" s="141"/>
      <c r="J15" s="141"/>
      <c r="K15" s="37"/>
      <c r="L15" s="37"/>
      <c r="N15" s="121">
        <v>31</v>
      </c>
      <c r="O15" s="121">
        <v>32</v>
      </c>
      <c r="P15" s="121">
        <v>33</v>
      </c>
      <c r="Q15" s="121">
        <v>34</v>
      </c>
      <c r="R15" s="121">
        <v>35</v>
      </c>
      <c r="S15" s="121">
        <v>36</v>
      </c>
      <c r="T15" s="121">
        <v>37</v>
      </c>
      <c r="U15" s="121">
        <v>38</v>
      </c>
      <c r="V15" s="121">
        <v>39</v>
      </c>
      <c r="W15" s="121">
        <v>40</v>
      </c>
      <c r="Y15" s="98" t="str" cm="1">
        <f t="array" aca="1" ref="Y15" ca="1">IFERROR(VLOOKUP(INDIRECT("E15"),'18'!$A$4:$B$60,2,0),"")</f>
        <v/>
      </c>
      <c r="Z15" s="98" t="str" cm="1">
        <f t="array" aca="1" ref="Z15" ca="1">IFERROR(VLOOKUP(INDIRECT("F15"),'18'!$A$4:$B$60,2,0),"")</f>
        <v/>
      </c>
      <c r="AA15" s="98" t="str" cm="1">
        <f t="array" aca="1" ref="AA15" ca="1">IFERROR(VLOOKUP(INDIRECT("G15"),'18'!$A$4:$B$60,2,0),"")</f>
        <v/>
      </c>
      <c r="AD15" s="126">
        <v>27</v>
      </c>
      <c r="AE15" s="126">
        <v>28</v>
      </c>
      <c r="AF15" s="126">
        <v>29</v>
      </c>
      <c r="AG15" s="126">
        <v>30</v>
      </c>
      <c r="AH15" s="126">
        <v>31</v>
      </c>
      <c r="AI15" s="126">
        <v>32</v>
      </c>
      <c r="AJ15" s="126">
        <v>33</v>
      </c>
      <c r="AK15" s="126">
        <v>34</v>
      </c>
      <c r="AL15" s="126">
        <v>35</v>
      </c>
      <c r="AM15" s="126">
        <v>36</v>
      </c>
      <c r="AN15" s="126">
        <v>37</v>
      </c>
      <c r="AO15" s="126">
        <v>38</v>
      </c>
      <c r="AP15" s="126">
        <v>39</v>
      </c>
    </row>
    <row r="16" spans="1:42" ht="15" customHeight="1" x14ac:dyDescent="0.15">
      <c r="A16" s="37"/>
      <c r="B16" s="41">
        <v>8</v>
      </c>
      <c r="C16" s="139"/>
      <c r="D16" s="139"/>
      <c r="E16" s="139"/>
      <c r="F16" s="139"/>
      <c r="G16" s="139"/>
      <c r="H16" s="168"/>
      <c r="I16" s="141"/>
      <c r="J16" s="141"/>
      <c r="K16" s="37"/>
      <c r="L16" s="37"/>
      <c r="N16" s="121">
        <v>41</v>
      </c>
      <c r="O16" s="121">
        <v>42</v>
      </c>
      <c r="P16" s="121">
        <v>43</v>
      </c>
      <c r="Q16" s="121">
        <v>44</v>
      </c>
      <c r="R16" s="121">
        <v>45</v>
      </c>
      <c r="S16" s="121">
        <v>46</v>
      </c>
      <c r="T16" s="121">
        <v>47</v>
      </c>
      <c r="U16" s="121">
        <v>48</v>
      </c>
      <c r="V16" s="121">
        <v>49</v>
      </c>
      <c r="W16" s="121">
        <v>50</v>
      </c>
      <c r="Y16" s="98" t="str" cm="1">
        <f t="array" aca="1" ref="Y16" ca="1">IFERROR(VLOOKUP(INDIRECT("E16"),'18'!$A$4:$B$60,2,0),"")</f>
        <v/>
      </c>
      <c r="Z16" s="98" t="str" cm="1">
        <f t="array" aca="1" ref="Z16" ca="1">IFERROR(VLOOKUP(INDIRECT("F16"),'18'!$A$4:$B$60,2,0),"")</f>
        <v/>
      </c>
      <c r="AA16" s="98" t="str" cm="1">
        <f t="array" aca="1" ref="AA16" ca="1">IFERROR(VLOOKUP(INDIRECT("G16"),'18'!$A$4:$B$60,2,0),"")</f>
        <v/>
      </c>
      <c r="AD16" s="127">
        <f t="shared" ref="AD16:AP16" si="2">COUNTIF(項目番号全体,AD15)</f>
        <v>0</v>
      </c>
      <c r="AE16" s="127">
        <f t="shared" si="2"/>
        <v>0</v>
      </c>
      <c r="AF16" s="127">
        <f t="shared" si="2"/>
        <v>0</v>
      </c>
      <c r="AG16" s="127">
        <f t="shared" si="2"/>
        <v>0</v>
      </c>
      <c r="AH16" s="127">
        <f t="shared" si="2"/>
        <v>0</v>
      </c>
      <c r="AI16" s="127">
        <f t="shared" si="2"/>
        <v>0</v>
      </c>
      <c r="AJ16" s="127">
        <f t="shared" si="2"/>
        <v>0</v>
      </c>
      <c r="AK16" s="127">
        <f t="shared" si="2"/>
        <v>0</v>
      </c>
      <c r="AL16" s="127">
        <f t="shared" si="2"/>
        <v>0</v>
      </c>
      <c r="AM16" s="127">
        <f t="shared" si="2"/>
        <v>0</v>
      </c>
      <c r="AN16" s="127">
        <f t="shared" si="2"/>
        <v>0</v>
      </c>
      <c r="AO16" s="127">
        <f t="shared" si="2"/>
        <v>0</v>
      </c>
      <c r="AP16" s="127">
        <f t="shared" si="2"/>
        <v>0</v>
      </c>
    </row>
    <row r="17" spans="1:42" ht="15" customHeight="1" x14ac:dyDescent="0.15">
      <c r="A17" s="37"/>
      <c r="B17" s="41">
        <v>9</v>
      </c>
      <c r="C17" s="139"/>
      <c r="D17" s="139"/>
      <c r="E17" s="139"/>
      <c r="F17" s="139"/>
      <c r="G17" s="139"/>
      <c r="H17" s="168"/>
      <c r="I17" s="141"/>
      <c r="J17" s="141"/>
      <c r="K17" s="37"/>
      <c r="L17" s="37"/>
      <c r="N17" s="121">
        <v>51</v>
      </c>
      <c r="O17" s="121">
        <v>52</v>
      </c>
      <c r="P17" s="122"/>
      <c r="Q17" s="122"/>
      <c r="R17" s="122"/>
      <c r="S17" s="122"/>
      <c r="T17" s="122"/>
      <c r="U17" s="122"/>
      <c r="V17" s="122"/>
      <c r="W17" s="122"/>
      <c r="Y17" s="98" t="str" cm="1">
        <f t="array" aca="1" ref="Y17" ca="1">IFERROR(VLOOKUP(INDIRECT("E17"),'18'!$A$4:$B$60,2,0),"")</f>
        <v/>
      </c>
      <c r="Z17" s="98" t="str" cm="1">
        <f t="array" aca="1" ref="Z17" ca="1">IFERROR(VLOOKUP(INDIRECT("F17"),'18'!$A$4:$B$60,2,0),"")</f>
        <v/>
      </c>
      <c r="AA17" s="98" t="str" cm="1">
        <f t="array" aca="1" ref="AA17" ca="1">IFERROR(VLOOKUP(INDIRECT("G17"),'18'!$A$4:$B$60,2,0),"")</f>
        <v/>
      </c>
      <c r="AD17" s="113"/>
      <c r="AE17" s="113"/>
      <c r="AF17" s="113"/>
      <c r="AG17" s="113"/>
      <c r="AH17" s="113"/>
      <c r="AI17" s="113"/>
      <c r="AJ17" s="113"/>
      <c r="AK17" s="113"/>
      <c r="AL17" s="113"/>
      <c r="AM17" s="113"/>
      <c r="AN17" s="113"/>
      <c r="AO17" s="113"/>
      <c r="AP17" s="113"/>
    </row>
    <row r="18" spans="1:42" ht="15" customHeight="1" x14ac:dyDescent="0.15">
      <c r="A18" s="37"/>
      <c r="B18" s="41">
        <v>10</v>
      </c>
      <c r="C18" s="139"/>
      <c r="D18" s="139"/>
      <c r="E18" s="139"/>
      <c r="F18" s="139"/>
      <c r="G18" s="139"/>
      <c r="H18" s="168"/>
      <c r="I18" s="141"/>
      <c r="J18" s="141"/>
      <c r="K18" s="37"/>
      <c r="L18" s="37"/>
      <c r="M18" s="2"/>
      <c r="N18" s="96"/>
      <c r="O18" s="96"/>
      <c r="P18" s="96"/>
      <c r="Q18" s="96"/>
      <c r="R18" s="96"/>
      <c r="S18" s="96"/>
      <c r="T18" s="96"/>
      <c r="U18" s="96"/>
      <c r="V18" s="96"/>
      <c r="W18" s="96"/>
      <c r="Y18" s="98" t="str" cm="1">
        <f t="array" aca="1" ref="Y18" ca="1">IFERROR(VLOOKUP(INDIRECT("E18"),'18'!$A$4:$B$60,2,0),"")</f>
        <v/>
      </c>
      <c r="Z18" s="98" t="str" cm="1">
        <f t="array" aca="1" ref="Z18" ca="1">IFERROR(VLOOKUP(INDIRECT("F18"),'18'!$A$4:$B$60,2,0),"")</f>
        <v/>
      </c>
      <c r="AA18" s="98" t="str" cm="1">
        <f t="array" aca="1" ref="AA18" ca="1">IFERROR(VLOOKUP(INDIRECT("G18"),'18'!$A$4:$B$60,2,0),"")</f>
        <v/>
      </c>
      <c r="AD18" s="126">
        <v>40</v>
      </c>
      <c r="AE18" s="126">
        <v>41</v>
      </c>
      <c r="AF18" s="126">
        <v>42</v>
      </c>
      <c r="AG18" s="126">
        <v>43</v>
      </c>
      <c r="AH18" s="126">
        <v>44</v>
      </c>
      <c r="AI18" s="126">
        <v>45</v>
      </c>
      <c r="AJ18" s="126">
        <v>46</v>
      </c>
      <c r="AK18" s="126">
        <v>47</v>
      </c>
      <c r="AL18" s="126">
        <v>48</v>
      </c>
      <c r="AM18" s="126">
        <v>49</v>
      </c>
      <c r="AN18" s="126">
        <v>50</v>
      </c>
      <c r="AO18" s="126">
        <v>51</v>
      </c>
      <c r="AP18" s="126">
        <v>52</v>
      </c>
    </row>
    <row r="19" spans="1:42" ht="15" customHeight="1" x14ac:dyDescent="0.15">
      <c r="A19" s="37"/>
      <c r="B19" s="41">
        <v>11</v>
      </c>
      <c r="C19" s="139"/>
      <c r="D19" s="139"/>
      <c r="E19" s="139"/>
      <c r="F19" s="139"/>
      <c r="G19" s="139"/>
      <c r="H19" s="168"/>
      <c r="I19" s="141"/>
      <c r="J19" s="141"/>
      <c r="K19" s="37"/>
      <c r="L19" s="37"/>
      <c r="M19" s="2"/>
      <c r="N19" s="104"/>
      <c r="O19" s="106" t="s">
        <v>448</v>
      </c>
      <c r="P19" s="105"/>
      <c r="Q19" s="105"/>
      <c r="R19" s="105"/>
      <c r="S19" s="105"/>
      <c r="T19" s="105"/>
      <c r="U19" s="105"/>
      <c r="V19" s="105"/>
      <c r="W19" s="105"/>
      <c r="Y19" s="98" t="str" cm="1">
        <f t="array" aca="1" ref="Y19" ca="1">IFERROR(VLOOKUP(INDIRECT("E19"),'18'!$A$4:$B$60,2,0),"")</f>
        <v/>
      </c>
      <c r="Z19" s="98" t="str" cm="1">
        <f t="array" aca="1" ref="Z19" ca="1">IFERROR(VLOOKUP(INDIRECT("F19"),'18'!$A$4:$B$60,2,0),"")</f>
        <v/>
      </c>
      <c r="AA19" s="98" t="str" cm="1">
        <f t="array" aca="1" ref="AA19" ca="1">IFERROR(VLOOKUP(INDIRECT("G19"),'18'!$A$4:$B$60,2,0),"")</f>
        <v/>
      </c>
      <c r="AD19" s="127">
        <f t="shared" ref="AD19:AP19" si="3">COUNTIF(項目番号全体,AD18)</f>
        <v>0</v>
      </c>
      <c r="AE19" s="127">
        <f t="shared" si="3"/>
        <v>0</v>
      </c>
      <c r="AF19" s="127">
        <f t="shared" si="3"/>
        <v>0</v>
      </c>
      <c r="AG19" s="127">
        <f t="shared" si="3"/>
        <v>0</v>
      </c>
      <c r="AH19" s="127">
        <f t="shared" si="3"/>
        <v>0</v>
      </c>
      <c r="AI19" s="127">
        <f t="shared" si="3"/>
        <v>0</v>
      </c>
      <c r="AJ19" s="127">
        <f t="shared" si="3"/>
        <v>0</v>
      </c>
      <c r="AK19" s="127">
        <f t="shared" si="3"/>
        <v>0</v>
      </c>
      <c r="AL19" s="127">
        <f t="shared" si="3"/>
        <v>0</v>
      </c>
      <c r="AM19" s="127">
        <f t="shared" si="3"/>
        <v>0</v>
      </c>
      <c r="AN19" s="127">
        <f t="shared" si="3"/>
        <v>0</v>
      </c>
      <c r="AO19" s="127">
        <f t="shared" si="3"/>
        <v>0</v>
      </c>
      <c r="AP19" s="127">
        <f t="shared" si="3"/>
        <v>0</v>
      </c>
    </row>
    <row r="20" spans="1:42" ht="15" customHeight="1" x14ac:dyDescent="0.15">
      <c r="A20" s="37"/>
      <c r="B20" s="41">
        <v>12</v>
      </c>
      <c r="C20" s="139"/>
      <c r="D20" s="139"/>
      <c r="E20" s="139"/>
      <c r="F20" s="139"/>
      <c r="G20" s="139"/>
      <c r="H20" s="168"/>
      <c r="I20" s="141"/>
      <c r="J20" s="141"/>
      <c r="K20" s="37"/>
      <c r="L20" s="37"/>
      <c r="N20" s="116"/>
      <c r="O20" s="113"/>
      <c r="P20" s="113"/>
      <c r="Q20" s="113"/>
      <c r="R20" s="113"/>
      <c r="S20" s="113"/>
      <c r="T20" s="113"/>
      <c r="U20" s="113"/>
      <c r="V20" s="113"/>
      <c r="W20" s="113"/>
      <c r="Y20" s="98" t="str" cm="1">
        <f t="array" aca="1" ref="Y20" ca="1">IFERROR(VLOOKUP(INDIRECT("E20"),'18'!$A$4:$B$60,2,0),"")</f>
        <v/>
      </c>
      <c r="Z20" s="98" t="str" cm="1">
        <f t="array" aca="1" ref="Z20" ca="1">IFERROR(VLOOKUP(INDIRECT("F20"),'18'!$A$4:$B$60,2,0),"")</f>
        <v/>
      </c>
      <c r="AA20" s="98" t="str" cm="1">
        <f t="array" aca="1" ref="AA20" ca="1">IFERROR(VLOOKUP(INDIRECT("G20"),'18'!$A$4:$B$60,2,0),"")</f>
        <v/>
      </c>
    </row>
    <row r="21" spans="1:42" ht="15" customHeight="1" x14ac:dyDescent="0.15">
      <c r="A21" s="37"/>
      <c r="B21" s="41">
        <v>13</v>
      </c>
      <c r="C21" s="139"/>
      <c r="D21" s="139"/>
      <c r="E21" s="139"/>
      <c r="F21" s="139"/>
      <c r="G21" s="139"/>
      <c r="H21" s="168"/>
      <c r="I21" s="141"/>
      <c r="J21" s="141"/>
      <c r="K21" s="37"/>
      <c r="L21" s="37"/>
      <c r="N21" s="93" t="s">
        <v>450</v>
      </c>
      <c r="Y21" s="98" t="str" cm="1">
        <f t="array" aca="1" ref="Y21" ca="1">IFERROR(VLOOKUP(INDIRECT("E21"),'18'!$A$4:$B$60,2,0),"")</f>
        <v/>
      </c>
      <c r="Z21" s="98" t="str" cm="1">
        <f t="array" aca="1" ref="Z21" ca="1">IFERROR(VLOOKUP(INDIRECT("F21"),'18'!$A$4:$B$60,2,0),"")</f>
        <v/>
      </c>
      <c r="AA21" s="98" t="str" cm="1">
        <f t="array" aca="1" ref="AA21" ca="1">IFERROR(VLOOKUP(INDIRECT("G21"),'18'!$A$4:$B$60,2,0),"")</f>
        <v/>
      </c>
      <c r="AD21" t="s">
        <v>454</v>
      </c>
    </row>
    <row r="22" spans="1:42" ht="15" customHeight="1" thickBot="1" x14ac:dyDescent="0.2">
      <c r="A22" s="37"/>
      <c r="B22" s="41">
        <v>14</v>
      </c>
      <c r="C22" s="139"/>
      <c r="D22" s="139"/>
      <c r="E22" s="139"/>
      <c r="F22" s="139"/>
      <c r="G22" s="139"/>
      <c r="H22" s="168"/>
      <c r="I22" s="141"/>
      <c r="J22" s="141"/>
      <c r="K22" s="37"/>
      <c r="L22" s="37"/>
      <c r="N22" s="1"/>
      <c r="Y22" s="98" t="str" cm="1">
        <f t="array" aca="1" ref="Y22" ca="1">IFERROR(VLOOKUP(INDIRECT("E22"),'18'!$A$4:$B$60,2,0),"")</f>
        <v/>
      </c>
      <c r="Z22" s="98" t="str" cm="1">
        <f t="array" aca="1" ref="Z22" ca="1">IFERROR(VLOOKUP(INDIRECT("F22"),'18'!$A$4:$B$60,2,0),"")</f>
        <v/>
      </c>
      <c r="AA22" s="98" t="str" cm="1">
        <f t="array" aca="1" ref="AA22" ca="1">IFERROR(VLOOKUP(INDIRECT("G22"),'18'!$A$4:$B$60,2,0),"")</f>
        <v/>
      </c>
    </row>
    <row r="23" spans="1:42" ht="15" customHeight="1" thickBot="1" x14ac:dyDescent="0.2">
      <c r="A23" s="37"/>
      <c r="B23" s="41">
        <v>15</v>
      </c>
      <c r="C23" s="139"/>
      <c r="D23" s="139"/>
      <c r="E23" s="139"/>
      <c r="F23" s="139"/>
      <c r="G23" s="139"/>
      <c r="H23" s="168"/>
      <c r="I23" s="141"/>
      <c r="J23" s="141"/>
      <c r="K23" s="37"/>
      <c r="L23" s="37"/>
      <c r="N23" s="1"/>
      <c r="Q23" s="212" cm="1">
        <f t="array" ref="Q23">SUMPRODUCT(--((ISNUMBER(項目番号１)+ISNUMBER(項目番号２)+ISNUMBER(項目番号３))&gt;0))</f>
        <v>0</v>
      </c>
      <c r="R23" s="213"/>
      <c r="S23" s="214"/>
      <c r="T23" s="113" t="s">
        <v>446</v>
      </c>
      <c r="Y23" s="98" t="str" cm="1">
        <f t="array" aca="1" ref="Y23" ca="1">IFERROR(VLOOKUP(INDIRECT("E23"),'18'!$A$4:$B$60,2,0),"")</f>
        <v/>
      </c>
      <c r="Z23" s="98" t="str" cm="1">
        <f t="array" aca="1" ref="Z23" ca="1">IFERROR(VLOOKUP(INDIRECT("F23"),'18'!$A$4:$B$60,2,0),"")</f>
        <v/>
      </c>
      <c r="AA23" s="98" t="str" cm="1">
        <f t="array" aca="1" ref="AA23" ca="1">IFERROR(VLOOKUP(INDIRECT("G23"),'18'!$A$4:$B$60,2,0),"")</f>
        <v/>
      </c>
      <c r="AD23" s="212" cm="1">
        <f t="array" aca="1" ref="AD23" ca="1">INDIRECT("Q10")</f>
        <v>0</v>
      </c>
      <c r="AE23" s="214"/>
      <c r="AF23" s="222" t="s">
        <v>453</v>
      </c>
      <c r="AG23" s="174"/>
    </row>
    <row r="24" spans="1:42" ht="15" customHeight="1" x14ac:dyDescent="0.15">
      <c r="A24" s="37"/>
      <c r="B24" s="41">
        <v>16</v>
      </c>
      <c r="C24" s="139"/>
      <c r="D24" s="139"/>
      <c r="E24" s="139"/>
      <c r="F24" s="139"/>
      <c r="G24" s="139"/>
      <c r="H24" s="168"/>
      <c r="I24" s="141"/>
      <c r="J24" s="141"/>
      <c r="K24" s="37"/>
      <c r="L24" s="37"/>
      <c r="N24" s="1"/>
      <c r="Y24" s="98" t="str" cm="1">
        <f t="array" aca="1" ref="Y24" ca="1">IFERROR(VLOOKUP(INDIRECT("E24"),'18'!$A$4:$B$60,2,0),"")</f>
        <v/>
      </c>
      <c r="Z24" s="98" t="str" cm="1">
        <f t="array" aca="1" ref="Z24" ca="1">IFERROR(VLOOKUP(INDIRECT("F24"),'18'!$A$4:$B$60,2,0),"")</f>
        <v/>
      </c>
      <c r="AA24" s="98" t="str" cm="1">
        <f t="array" aca="1" ref="AA24" ca="1">IFERROR(VLOOKUP(INDIRECT("G24"),'18'!$A$4:$B$60,2,0),"")</f>
        <v/>
      </c>
    </row>
    <row r="25" spans="1:42" ht="15" customHeight="1" x14ac:dyDescent="0.15">
      <c r="A25" s="37"/>
      <c r="B25" s="41">
        <v>17</v>
      </c>
      <c r="C25" s="139"/>
      <c r="D25" s="139"/>
      <c r="E25" s="139"/>
      <c r="F25" s="139"/>
      <c r="G25" s="139"/>
      <c r="H25" s="168"/>
      <c r="I25" s="141"/>
      <c r="J25" s="141"/>
      <c r="K25" s="37"/>
      <c r="L25" s="37"/>
      <c r="N25" s="223" t="s">
        <v>449</v>
      </c>
      <c r="O25" s="223"/>
      <c r="P25" s="223"/>
      <c r="Q25" s="223"/>
      <c r="R25" s="223"/>
      <c r="S25" s="223"/>
      <c r="T25" s="223"/>
      <c r="U25" s="223"/>
      <c r="V25" s="223"/>
      <c r="W25" s="223"/>
      <c r="X25" s="108"/>
      <c r="Y25" s="98" t="str" cm="1">
        <f t="array" aca="1" ref="Y25" ca="1">IFERROR(VLOOKUP(INDIRECT("E25"),'18'!$A$4:$B$60,2,0),"")</f>
        <v/>
      </c>
      <c r="Z25" s="98" t="str" cm="1">
        <f t="array" aca="1" ref="Z25" ca="1">IFERROR(VLOOKUP(INDIRECT("F25"),'18'!$A$4:$B$60,2,0),"")</f>
        <v/>
      </c>
      <c r="AA25" s="98" t="str" cm="1">
        <f t="array" aca="1" ref="AA25" ca="1">IFERROR(VLOOKUP(INDIRECT("G25"),'18'!$A$4:$B$60,2,0),"")</f>
        <v/>
      </c>
      <c r="AD25" t="s">
        <v>452</v>
      </c>
    </row>
    <row r="26" spans="1:42" ht="15" customHeight="1" thickBot="1" x14ac:dyDescent="0.2">
      <c r="A26" s="37"/>
      <c r="B26" s="41">
        <v>18</v>
      </c>
      <c r="C26" s="139"/>
      <c r="D26" s="139"/>
      <c r="E26" s="139"/>
      <c r="F26" s="139"/>
      <c r="G26" s="139"/>
      <c r="H26" s="168"/>
      <c r="I26" s="141"/>
      <c r="J26" s="141"/>
      <c r="K26" s="37"/>
      <c r="L26" s="37"/>
      <c r="N26" s="223"/>
      <c r="O26" s="223"/>
      <c r="P26" s="223"/>
      <c r="Q26" s="223"/>
      <c r="R26" s="223"/>
      <c r="S26" s="223"/>
      <c r="T26" s="223"/>
      <c r="U26" s="223"/>
      <c r="V26" s="223"/>
      <c r="W26" s="223"/>
      <c r="X26" s="108"/>
      <c r="Y26" s="98" t="str" cm="1">
        <f t="array" aca="1" ref="Y26" ca="1">IFERROR(VLOOKUP(INDIRECT("E26"),'18'!$A$4:$B$60,2,0),"")</f>
        <v/>
      </c>
      <c r="Z26" s="98" t="str" cm="1">
        <f t="array" aca="1" ref="Z26" ca="1">IFERROR(VLOOKUP(INDIRECT("F26"),'18'!$A$4:$B$60,2,0),"")</f>
        <v/>
      </c>
      <c r="AA26" s="98" t="str" cm="1">
        <f t="array" aca="1" ref="AA26" ca="1">IFERROR(VLOOKUP(INDIRECT("G26"),'18'!$A$4:$B$60,2,0),"")</f>
        <v/>
      </c>
    </row>
    <row r="27" spans="1:42" ht="15" customHeight="1" thickBot="1" x14ac:dyDescent="0.2">
      <c r="A27" s="37"/>
      <c r="B27" s="41">
        <v>19</v>
      </c>
      <c r="C27" s="139"/>
      <c r="D27" s="139"/>
      <c r="E27" s="139"/>
      <c r="F27" s="139"/>
      <c r="G27" s="139"/>
      <c r="H27" s="168"/>
      <c r="I27" s="141"/>
      <c r="J27" s="141"/>
      <c r="K27" s="37"/>
      <c r="L27" s="37"/>
      <c r="N27" s="107"/>
      <c r="O27" s="107"/>
      <c r="P27" s="107"/>
      <c r="Q27" s="107"/>
      <c r="R27" s="107"/>
      <c r="S27" s="107"/>
      <c r="T27" s="107"/>
      <c r="U27" s="107"/>
      <c r="V27" s="107"/>
      <c r="W27" s="107"/>
      <c r="X27" s="108"/>
      <c r="Y27" s="98" t="str" cm="1">
        <f t="array" aca="1" ref="Y27" ca="1">IFERROR(VLOOKUP(INDIRECT("E27"),'18'!$A$4:$B$60,2,0),"")</f>
        <v/>
      </c>
      <c r="Z27" s="98" t="str" cm="1">
        <f t="array" aca="1" ref="Z27" ca="1">IFERROR(VLOOKUP(INDIRECT("F27"),'18'!$A$4:$B$60,2,0),"")</f>
        <v/>
      </c>
      <c r="AA27" s="98" t="str" cm="1">
        <f t="array" aca="1" ref="AA27" ca="1">IFERROR(VLOOKUP(INDIRECT("G27"),'18'!$A$4:$B$60,2,0),"")</f>
        <v/>
      </c>
      <c r="AD27" s="212" cm="1">
        <f t="array" aca="1" ref="AD27" ca="1">INDIRECT("Q23")</f>
        <v>0</v>
      </c>
      <c r="AE27" s="214"/>
      <c r="AF27" s="113" t="s">
        <v>446</v>
      </c>
    </row>
    <row r="28" spans="1:42" ht="15" customHeight="1" x14ac:dyDescent="0.15">
      <c r="A28" s="37"/>
      <c r="B28" s="41">
        <v>20</v>
      </c>
      <c r="C28" s="139"/>
      <c r="D28" s="139"/>
      <c r="E28" s="139"/>
      <c r="F28" s="139"/>
      <c r="G28" s="139"/>
      <c r="H28" s="168"/>
      <c r="I28" s="141"/>
      <c r="J28" s="141"/>
      <c r="K28" s="37"/>
      <c r="L28" s="37"/>
      <c r="Y28" s="98" t="str" cm="1">
        <f t="array" aca="1" ref="Y28" ca="1">IFERROR(VLOOKUP(INDIRECT("E28"),'18'!$A$4:$B$60,2,0),"")</f>
        <v/>
      </c>
      <c r="Z28" s="98" t="str" cm="1">
        <f t="array" aca="1" ref="Z28" ca="1">IFERROR(VLOOKUP(INDIRECT("F28"),'18'!$A$4:$B$60,2,0),"")</f>
        <v/>
      </c>
      <c r="AA28" s="98" t="str" cm="1">
        <f t="array" aca="1" ref="AA28" ca="1">IFERROR(VLOOKUP(INDIRECT("G28"),'18'!$A$4:$B$60,2,0),"")</f>
        <v/>
      </c>
    </row>
    <row r="29" spans="1:42" ht="15" customHeight="1" x14ac:dyDescent="0.15">
      <c r="A29" s="37"/>
      <c r="B29" s="41">
        <v>21</v>
      </c>
      <c r="C29" s="139"/>
      <c r="D29" s="139"/>
      <c r="E29" s="139"/>
      <c r="F29" s="139"/>
      <c r="G29" s="139"/>
      <c r="H29" s="168"/>
      <c r="I29" s="141"/>
      <c r="J29" s="141"/>
      <c r="K29" s="37"/>
      <c r="L29" s="37"/>
      <c r="Y29" s="98" t="str" cm="1">
        <f t="array" aca="1" ref="Y29" ca="1">IFERROR(VLOOKUP(INDIRECT("E29"),'18'!$A$4:$B$60,2,0),"")</f>
        <v/>
      </c>
      <c r="Z29" s="98" t="str" cm="1">
        <f t="array" aca="1" ref="Z29" ca="1">IFERROR(VLOOKUP(INDIRECT("F29"),'18'!$A$4:$B$60,2,0),"")</f>
        <v/>
      </c>
      <c r="AA29" s="98" t="str" cm="1">
        <f t="array" aca="1" ref="AA29" ca="1">IFERROR(VLOOKUP(INDIRECT("G29"),'18'!$A$4:$B$60,2,0),"")</f>
        <v/>
      </c>
    </row>
    <row r="30" spans="1:42" ht="15" customHeight="1" x14ac:dyDescent="0.15">
      <c r="A30" s="37"/>
      <c r="B30" s="41">
        <v>22</v>
      </c>
      <c r="C30" s="139"/>
      <c r="D30" s="139"/>
      <c r="E30" s="139"/>
      <c r="F30" s="139"/>
      <c r="G30" s="139"/>
      <c r="H30" s="168"/>
      <c r="I30" s="141"/>
      <c r="J30" s="141"/>
      <c r="K30" s="37"/>
      <c r="L30" s="37"/>
      <c r="Y30" s="98" t="str" cm="1">
        <f t="array" aca="1" ref="Y30" ca="1">IFERROR(VLOOKUP(INDIRECT("E30"),'18'!$A$4:$B$60,2,0),"")</f>
        <v/>
      </c>
      <c r="Z30" s="98" t="str" cm="1">
        <f t="array" aca="1" ref="Z30" ca="1">IFERROR(VLOOKUP(INDIRECT("F30"),'18'!$A$4:$B$60,2,0),"")</f>
        <v/>
      </c>
      <c r="AA30" s="98" t="str" cm="1">
        <f t="array" aca="1" ref="AA30" ca="1">IFERROR(VLOOKUP(INDIRECT("G30"),'18'!$A$4:$B$60,2,0),"")</f>
        <v/>
      </c>
    </row>
    <row r="31" spans="1:42" ht="15" customHeight="1" x14ac:dyDescent="0.15">
      <c r="A31" s="37"/>
      <c r="B31" s="41">
        <v>23</v>
      </c>
      <c r="C31" s="139"/>
      <c r="D31" s="139"/>
      <c r="E31" s="139"/>
      <c r="F31" s="139"/>
      <c r="G31" s="139"/>
      <c r="H31" s="168"/>
      <c r="I31" s="141"/>
      <c r="J31" s="141"/>
      <c r="K31" s="37"/>
      <c r="L31" s="37"/>
      <c r="Y31" s="98" t="str" cm="1">
        <f t="array" aca="1" ref="Y31" ca="1">IFERROR(VLOOKUP(INDIRECT("E31"),'18'!$A$4:$B$60,2,0),"")</f>
        <v/>
      </c>
      <c r="Z31" s="98" t="str" cm="1">
        <f t="array" aca="1" ref="Z31" ca="1">IFERROR(VLOOKUP(INDIRECT("F31"),'18'!$A$4:$B$60,2,0),"")</f>
        <v/>
      </c>
      <c r="AA31" s="98" t="str" cm="1">
        <f t="array" aca="1" ref="AA31" ca="1">IFERROR(VLOOKUP(INDIRECT("G31"),'18'!$A$4:$B$60,2,0),"")</f>
        <v/>
      </c>
    </row>
    <row r="32" spans="1:42" ht="15" customHeight="1" x14ac:dyDescent="0.15">
      <c r="A32" s="37"/>
      <c r="B32" s="41">
        <v>24</v>
      </c>
      <c r="C32" s="139"/>
      <c r="D32" s="139"/>
      <c r="E32" s="139"/>
      <c r="F32" s="139"/>
      <c r="G32" s="139"/>
      <c r="H32" s="168"/>
      <c r="I32" s="141"/>
      <c r="J32" s="141"/>
      <c r="K32" s="37"/>
      <c r="L32" s="37"/>
      <c r="Y32" s="98" t="str" cm="1">
        <f t="array" aca="1" ref="Y32" ca="1">IFERROR(VLOOKUP(INDIRECT("E32"),'18'!$A$4:$B$60,2,0),"")</f>
        <v/>
      </c>
      <c r="Z32" s="98" t="str" cm="1">
        <f t="array" aca="1" ref="Z32" ca="1">IFERROR(VLOOKUP(INDIRECT("F32"),'18'!$A$4:$B$60,2,0),"")</f>
        <v/>
      </c>
      <c r="AA32" s="98" t="str" cm="1">
        <f t="array" aca="1" ref="AA32" ca="1">IFERROR(VLOOKUP(INDIRECT("G32"),'18'!$A$4:$B$60,2,0),"")</f>
        <v/>
      </c>
    </row>
    <row r="33" spans="1:27" ht="15" customHeight="1" x14ac:dyDescent="0.15">
      <c r="A33" s="37"/>
      <c r="B33" s="41">
        <v>25</v>
      </c>
      <c r="C33" s="139"/>
      <c r="D33" s="139"/>
      <c r="E33" s="139"/>
      <c r="F33" s="139"/>
      <c r="G33" s="139"/>
      <c r="H33" s="168"/>
      <c r="I33" s="141"/>
      <c r="J33" s="141"/>
      <c r="K33" s="37"/>
      <c r="L33" s="37"/>
      <c r="Y33" s="98" t="str" cm="1">
        <f t="array" aca="1" ref="Y33" ca="1">IFERROR(VLOOKUP(INDIRECT("E33"),'18'!$A$4:$B$60,2,0),"")</f>
        <v/>
      </c>
      <c r="Z33" s="98" t="str" cm="1">
        <f t="array" aca="1" ref="Z33" ca="1">IFERROR(VLOOKUP(INDIRECT("F33"),'18'!$A$4:$B$60,2,0),"")</f>
        <v/>
      </c>
      <c r="AA33" s="98" t="str" cm="1">
        <f t="array" aca="1" ref="AA33" ca="1">IFERROR(VLOOKUP(INDIRECT("G33"),'18'!$A$4:$B$60,2,0),"")</f>
        <v/>
      </c>
    </row>
    <row r="34" spans="1:27" ht="15" customHeight="1" x14ac:dyDescent="0.15">
      <c r="A34" s="37"/>
      <c r="B34" s="41">
        <v>26</v>
      </c>
      <c r="C34" s="139"/>
      <c r="D34" s="139"/>
      <c r="E34" s="139"/>
      <c r="F34" s="139"/>
      <c r="G34" s="139"/>
      <c r="H34" s="168"/>
      <c r="I34" s="141"/>
      <c r="J34" s="141"/>
      <c r="K34" s="37"/>
      <c r="L34" s="37"/>
      <c r="Y34" s="98" t="str" cm="1">
        <f t="array" aca="1" ref="Y34" ca="1">IFERROR(VLOOKUP(INDIRECT("E34"),'18'!$A$4:$B$60,2,0),"")</f>
        <v/>
      </c>
      <c r="Z34" s="98" t="str" cm="1">
        <f t="array" aca="1" ref="Z34" ca="1">IFERROR(VLOOKUP(INDIRECT("F34"),'18'!$A$4:$B$60,2,0),"")</f>
        <v/>
      </c>
      <c r="AA34" s="98" t="str" cm="1">
        <f t="array" aca="1" ref="AA34" ca="1">IFERROR(VLOOKUP(INDIRECT("G34"),'18'!$A$4:$B$60,2,0),"")</f>
        <v/>
      </c>
    </row>
    <row r="35" spans="1:27" ht="15" customHeight="1" x14ac:dyDescent="0.15">
      <c r="A35" s="37"/>
      <c r="B35" s="41">
        <v>27</v>
      </c>
      <c r="C35" s="139"/>
      <c r="D35" s="139"/>
      <c r="E35" s="139"/>
      <c r="F35" s="139"/>
      <c r="G35" s="139"/>
      <c r="H35" s="168"/>
      <c r="I35" s="141"/>
      <c r="J35" s="141"/>
      <c r="K35" s="37"/>
      <c r="L35" s="37"/>
      <c r="Y35" s="98" t="str" cm="1">
        <f t="array" aca="1" ref="Y35" ca="1">IFERROR(VLOOKUP(INDIRECT("E35"),'18'!$A$4:$B$60,2,0),"")</f>
        <v/>
      </c>
      <c r="Z35" s="98" t="str" cm="1">
        <f t="array" aca="1" ref="Z35" ca="1">IFERROR(VLOOKUP(INDIRECT("F35"),'18'!$A$4:$B$60,2,0),"")</f>
        <v/>
      </c>
      <c r="AA35" s="98" t="str" cm="1">
        <f t="array" aca="1" ref="AA35" ca="1">IFERROR(VLOOKUP(INDIRECT("G35"),'18'!$A$4:$B$60,2,0),"")</f>
        <v/>
      </c>
    </row>
    <row r="36" spans="1:27" ht="15" customHeight="1" x14ac:dyDescent="0.15">
      <c r="A36" s="37"/>
      <c r="B36" s="41">
        <v>28</v>
      </c>
      <c r="C36" s="139"/>
      <c r="D36" s="139"/>
      <c r="E36" s="139"/>
      <c r="F36" s="139"/>
      <c r="G36" s="139"/>
      <c r="H36" s="168"/>
      <c r="I36" s="141"/>
      <c r="J36" s="141"/>
      <c r="K36" s="37"/>
      <c r="L36" s="37"/>
      <c r="Y36" s="98" t="str" cm="1">
        <f t="array" aca="1" ref="Y36" ca="1">IFERROR(VLOOKUP(INDIRECT("E36"),'18'!$A$4:$B$60,2,0),"")</f>
        <v/>
      </c>
      <c r="Z36" s="98" t="str" cm="1">
        <f t="array" aca="1" ref="Z36" ca="1">IFERROR(VLOOKUP(INDIRECT("F36"),'18'!$A$4:$B$60,2,0),"")</f>
        <v/>
      </c>
      <c r="AA36" s="98" t="str" cm="1">
        <f t="array" aca="1" ref="AA36" ca="1">IFERROR(VLOOKUP(INDIRECT("G36"),'18'!$A$4:$B$60,2,0),"")</f>
        <v/>
      </c>
    </row>
    <row r="37" spans="1:27" ht="15" customHeight="1" x14ac:dyDescent="0.15">
      <c r="A37" s="37"/>
      <c r="B37" s="41">
        <v>29</v>
      </c>
      <c r="C37" s="139"/>
      <c r="D37" s="139"/>
      <c r="E37" s="139"/>
      <c r="F37" s="139"/>
      <c r="G37" s="139"/>
      <c r="H37" s="168"/>
      <c r="I37" s="141"/>
      <c r="J37" s="141"/>
      <c r="K37" s="37"/>
      <c r="L37" s="37"/>
      <c r="Y37" s="98" t="str" cm="1">
        <f t="array" aca="1" ref="Y37" ca="1">IFERROR(VLOOKUP(INDIRECT("E37"),'18'!$A$4:$B$60,2,0),"")</f>
        <v/>
      </c>
      <c r="Z37" s="98" t="str" cm="1">
        <f t="array" aca="1" ref="Z37" ca="1">IFERROR(VLOOKUP(INDIRECT("F37"),'18'!$A$4:$B$60,2,0),"")</f>
        <v/>
      </c>
      <c r="AA37" s="98" t="str" cm="1">
        <f t="array" aca="1" ref="AA37" ca="1">IFERROR(VLOOKUP(INDIRECT("G37"),'18'!$A$4:$B$60,2,0),"")</f>
        <v/>
      </c>
    </row>
    <row r="38" spans="1:27" ht="15" customHeight="1" x14ac:dyDescent="0.15">
      <c r="A38" s="37"/>
      <c r="B38" s="41">
        <v>30</v>
      </c>
      <c r="C38" s="139"/>
      <c r="D38" s="139"/>
      <c r="E38" s="139"/>
      <c r="F38" s="139"/>
      <c r="G38" s="139"/>
      <c r="H38" s="168"/>
      <c r="I38" s="141"/>
      <c r="J38" s="141"/>
      <c r="K38" s="37"/>
      <c r="L38" s="37"/>
      <c r="Y38" s="98" t="str" cm="1">
        <f t="array" aca="1" ref="Y38" ca="1">IFERROR(VLOOKUP(INDIRECT("E38"),'18'!$A$4:$B$60,2,0),"")</f>
        <v/>
      </c>
      <c r="Z38" s="98" t="str" cm="1">
        <f t="array" aca="1" ref="Z38" ca="1">IFERROR(VLOOKUP(INDIRECT("F38"),'18'!$A$4:$B$60,2,0),"")</f>
        <v/>
      </c>
      <c r="AA38" s="98" t="str" cm="1">
        <f t="array" aca="1" ref="AA38" ca="1">IFERROR(VLOOKUP(INDIRECT("G38"),'18'!$A$4:$B$60,2,0),"")</f>
        <v/>
      </c>
    </row>
    <row r="39" spans="1:27" ht="15" customHeight="1" x14ac:dyDescent="0.15">
      <c r="A39" s="37"/>
      <c r="B39" s="41">
        <v>31</v>
      </c>
      <c r="C39" s="139"/>
      <c r="D39" s="139"/>
      <c r="E39" s="139"/>
      <c r="F39" s="139"/>
      <c r="G39" s="139"/>
      <c r="H39" s="168"/>
      <c r="I39" s="141"/>
      <c r="J39" s="141"/>
      <c r="K39" s="37"/>
      <c r="L39" s="37"/>
      <c r="Y39" s="98" t="str" cm="1">
        <f t="array" aca="1" ref="Y39" ca="1">IFERROR(VLOOKUP(INDIRECT("E39"),'18'!$A$4:$B$60,2,0),"")</f>
        <v/>
      </c>
      <c r="Z39" s="98" t="str" cm="1">
        <f t="array" aca="1" ref="Z39" ca="1">IFERROR(VLOOKUP(INDIRECT("F39"),'18'!$A$4:$B$60,2,0),"")</f>
        <v/>
      </c>
      <c r="AA39" s="98" t="str" cm="1">
        <f t="array" aca="1" ref="AA39" ca="1">IFERROR(VLOOKUP(INDIRECT("G39"),'18'!$A$4:$B$60,2,0),"")</f>
        <v/>
      </c>
    </row>
    <row r="40" spans="1:27" ht="15" customHeight="1" x14ac:dyDescent="0.15">
      <c r="A40" s="37"/>
      <c r="B40" s="41">
        <v>32</v>
      </c>
      <c r="C40" s="139"/>
      <c r="D40" s="139"/>
      <c r="E40" s="139"/>
      <c r="F40" s="139"/>
      <c r="G40" s="139"/>
      <c r="H40" s="168"/>
      <c r="I40" s="141"/>
      <c r="J40" s="141"/>
      <c r="K40" s="37"/>
      <c r="L40" s="37"/>
      <c r="Y40" s="98" t="str" cm="1">
        <f t="array" aca="1" ref="Y40" ca="1">IFERROR(VLOOKUP(INDIRECT("E40"),'18'!$A$4:$B$60,2,0),"")</f>
        <v/>
      </c>
      <c r="Z40" s="98" t="str" cm="1">
        <f t="array" aca="1" ref="Z40" ca="1">IFERROR(VLOOKUP(INDIRECT("F40"),'18'!$A$4:$B$60,2,0),"")</f>
        <v/>
      </c>
      <c r="AA40" s="98" t="str" cm="1">
        <f t="array" aca="1" ref="AA40" ca="1">IFERROR(VLOOKUP(INDIRECT("G40"),'18'!$A$4:$B$60,2,0),"")</f>
        <v/>
      </c>
    </row>
    <row r="41" spans="1:27" ht="15" customHeight="1" x14ac:dyDescent="0.15">
      <c r="A41" s="37"/>
      <c r="B41" s="41">
        <v>33</v>
      </c>
      <c r="C41" s="139"/>
      <c r="D41" s="139"/>
      <c r="E41" s="139"/>
      <c r="F41" s="139"/>
      <c r="G41" s="139"/>
      <c r="H41" s="168"/>
      <c r="I41" s="141"/>
      <c r="J41" s="141"/>
      <c r="K41" s="37"/>
      <c r="L41" s="37"/>
      <c r="Y41" s="98" t="str" cm="1">
        <f t="array" aca="1" ref="Y41" ca="1">IFERROR(VLOOKUP(INDIRECT("E41"),'18'!$A$4:$B$60,2,0),"")</f>
        <v/>
      </c>
      <c r="Z41" s="98" t="str" cm="1">
        <f t="array" aca="1" ref="Z41" ca="1">IFERROR(VLOOKUP(INDIRECT("F41"),'18'!$A$4:$B$60,2,0),"")</f>
        <v/>
      </c>
      <c r="AA41" s="98" t="str" cm="1">
        <f t="array" aca="1" ref="AA41" ca="1">IFERROR(VLOOKUP(INDIRECT("G41"),'18'!$A$4:$B$60,2,0),"")</f>
        <v/>
      </c>
    </row>
    <row r="42" spans="1:27" ht="15" customHeight="1" x14ac:dyDescent="0.15">
      <c r="A42" s="37"/>
      <c r="B42" s="41">
        <v>34</v>
      </c>
      <c r="C42" s="139"/>
      <c r="D42" s="139"/>
      <c r="E42" s="139"/>
      <c r="F42" s="139"/>
      <c r="G42" s="139"/>
      <c r="H42" s="168"/>
      <c r="I42" s="141"/>
      <c r="J42" s="141"/>
      <c r="K42" s="37"/>
      <c r="L42" s="37"/>
      <c r="Y42" s="98" t="str" cm="1">
        <f t="array" aca="1" ref="Y42" ca="1">IFERROR(VLOOKUP(INDIRECT("E42"),'18'!$A$4:$B$60,2,0),"")</f>
        <v/>
      </c>
      <c r="Z42" s="98" t="str" cm="1">
        <f t="array" aca="1" ref="Z42" ca="1">IFERROR(VLOOKUP(INDIRECT("F42"),'18'!$A$4:$B$60,2,0),"")</f>
        <v/>
      </c>
      <c r="AA42" s="98" t="str" cm="1">
        <f t="array" aca="1" ref="AA42" ca="1">IFERROR(VLOOKUP(INDIRECT("G42"),'18'!$A$4:$B$60,2,0),"")</f>
        <v/>
      </c>
    </row>
    <row r="43" spans="1:27" ht="15" customHeight="1" x14ac:dyDescent="0.15">
      <c r="A43" s="37"/>
      <c r="B43" s="41">
        <v>35</v>
      </c>
      <c r="C43" s="139"/>
      <c r="D43" s="139"/>
      <c r="E43" s="139"/>
      <c r="F43" s="139"/>
      <c r="G43" s="139"/>
      <c r="H43" s="168"/>
      <c r="I43" s="141"/>
      <c r="J43" s="141"/>
      <c r="K43" s="37"/>
      <c r="L43" s="37"/>
      <c r="Y43" s="98" t="str" cm="1">
        <f t="array" aca="1" ref="Y43" ca="1">IFERROR(VLOOKUP(INDIRECT("E43"),'18'!$A$4:$B$60,2,0),"")</f>
        <v/>
      </c>
      <c r="Z43" s="98" t="str" cm="1">
        <f t="array" aca="1" ref="Z43" ca="1">IFERROR(VLOOKUP(INDIRECT("F43"),'18'!$A$4:$B$60,2,0),"")</f>
        <v/>
      </c>
      <c r="AA43" s="98" t="str" cm="1">
        <f t="array" aca="1" ref="AA43" ca="1">IFERROR(VLOOKUP(INDIRECT("G43"),'18'!$A$4:$B$60,2,0),"")</f>
        <v/>
      </c>
    </row>
    <row r="44" spans="1:27" ht="15" customHeight="1" x14ac:dyDescent="0.15">
      <c r="A44" s="37"/>
      <c r="B44" s="41">
        <v>36</v>
      </c>
      <c r="C44" s="139"/>
      <c r="D44" s="139"/>
      <c r="E44" s="139"/>
      <c r="F44" s="139"/>
      <c r="G44" s="139"/>
      <c r="H44" s="168"/>
      <c r="I44" s="141"/>
      <c r="J44" s="141"/>
      <c r="K44" s="37"/>
      <c r="L44" s="37"/>
      <c r="Y44" s="98" t="str" cm="1">
        <f t="array" aca="1" ref="Y44" ca="1">IFERROR(VLOOKUP(INDIRECT("E44"),'18'!$A$4:$B$60,2,0),"")</f>
        <v/>
      </c>
      <c r="Z44" s="98" t="str" cm="1">
        <f t="array" aca="1" ref="Z44" ca="1">IFERROR(VLOOKUP(INDIRECT("F44"),'18'!$A$4:$B$60,2,0),"")</f>
        <v/>
      </c>
      <c r="AA44" s="98" t="str" cm="1">
        <f t="array" aca="1" ref="AA44" ca="1">IFERROR(VLOOKUP(INDIRECT("G44"),'18'!$A$4:$B$60,2,0),"")</f>
        <v/>
      </c>
    </row>
    <row r="45" spans="1:27" ht="15" customHeight="1" x14ac:dyDescent="0.15">
      <c r="A45" s="37"/>
      <c r="B45" s="41">
        <v>37</v>
      </c>
      <c r="C45" s="139"/>
      <c r="D45" s="139"/>
      <c r="E45" s="139"/>
      <c r="F45" s="139"/>
      <c r="G45" s="139"/>
      <c r="H45" s="168"/>
      <c r="I45" s="141"/>
      <c r="J45" s="141"/>
      <c r="K45" s="37"/>
      <c r="L45" s="37"/>
      <c r="Y45" s="98" t="str" cm="1">
        <f t="array" aca="1" ref="Y45" ca="1">IFERROR(VLOOKUP(INDIRECT("E45"),'18'!$A$4:$B$60,2,0),"")</f>
        <v/>
      </c>
      <c r="Z45" s="98" t="str" cm="1">
        <f t="array" aca="1" ref="Z45" ca="1">IFERROR(VLOOKUP(INDIRECT("F45"),'18'!$A$4:$B$60,2,0),"")</f>
        <v/>
      </c>
      <c r="AA45" s="98" t="str" cm="1">
        <f t="array" aca="1" ref="AA45" ca="1">IFERROR(VLOOKUP(INDIRECT("G45"),'18'!$A$4:$B$60,2,0),"")</f>
        <v/>
      </c>
    </row>
    <row r="46" spans="1:27" ht="15" customHeight="1" x14ac:dyDescent="0.15">
      <c r="A46" s="37"/>
      <c r="B46" s="41">
        <v>38</v>
      </c>
      <c r="C46" s="139"/>
      <c r="D46" s="139"/>
      <c r="E46" s="139"/>
      <c r="F46" s="139"/>
      <c r="G46" s="139"/>
      <c r="H46" s="168"/>
      <c r="I46" s="141"/>
      <c r="J46" s="141"/>
      <c r="K46" s="37"/>
      <c r="L46" s="37"/>
      <c r="Y46" s="98" t="str" cm="1">
        <f t="array" aca="1" ref="Y46" ca="1">IFERROR(VLOOKUP(INDIRECT("E46"),'18'!$A$4:$B$60,2,0),"")</f>
        <v/>
      </c>
      <c r="Z46" s="98" t="str" cm="1">
        <f t="array" aca="1" ref="Z46" ca="1">IFERROR(VLOOKUP(INDIRECT("F46"),'18'!$A$4:$B$60,2,0),"")</f>
        <v/>
      </c>
      <c r="AA46" s="98" t="str" cm="1">
        <f t="array" aca="1" ref="AA46" ca="1">IFERROR(VLOOKUP(INDIRECT("G46"),'18'!$A$4:$B$60,2,0),"")</f>
        <v/>
      </c>
    </row>
    <row r="47" spans="1:27" ht="15" customHeight="1" x14ac:dyDescent="0.15">
      <c r="A47" s="37"/>
      <c r="B47" s="41">
        <v>39</v>
      </c>
      <c r="C47" s="139"/>
      <c r="D47" s="139"/>
      <c r="E47" s="139"/>
      <c r="F47" s="139"/>
      <c r="G47" s="139"/>
      <c r="H47" s="168"/>
      <c r="I47" s="141"/>
      <c r="J47" s="141"/>
      <c r="K47" s="37"/>
      <c r="L47" s="37"/>
      <c r="Y47" s="98" t="str" cm="1">
        <f t="array" aca="1" ref="Y47" ca="1">IFERROR(VLOOKUP(INDIRECT("E47"),'18'!$A$4:$B$60,2,0),"")</f>
        <v/>
      </c>
      <c r="Z47" s="98" t="str" cm="1">
        <f t="array" aca="1" ref="Z47" ca="1">IFERROR(VLOOKUP(INDIRECT("F47"),'18'!$A$4:$B$60,2,0),"")</f>
        <v/>
      </c>
      <c r="AA47" s="98" t="str" cm="1">
        <f t="array" aca="1" ref="AA47" ca="1">IFERROR(VLOOKUP(INDIRECT("G47"),'18'!$A$4:$B$60,2,0),"")</f>
        <v/>
      </c>
    </row>
    <row r="48" spans="1:27" ht="15" customHeight="1" x14ac:dyDescent="0.15">
      <c r="A48" s="37"/>
      <c r="B48" s="41">
        <v>40</v>
      </c>
      <c r="C48" s="139"/>
      <c r="D48" s="139"/>
      <c r="E48" s="139"/>
      <c r="F48" s="139"/>
      <c r="G48" s="139"/>
      <c r="H48" s="168"/>
      <c r="I48" s="141"/>
      <c r="J48" s="141"/>
      <c r="K48" s="37"/>
      <c r="L48" s="37"/>
      <c r="Y48" s="98" t="str" cm="1">
        <f t="array" aca="1" ref="Y48" ca="1">IFERROR(VLOOKUP(INDIRECT("E48"),'18'!$A$4:$B$60,2,0),"")</f>
        <v/>
      </c>
      <c r="Z48" s="98" t="str" cm="1">
        <f t="array" aca="1" ref="Z48" ca="1">IFERROR(VLOOKUP(INDIRECT("F48"),'18'!$A$4:$B$60,2,0),"")</f>
        <v/>
      </c>
      <c r="AA48" s="98" t="str" cm="1">
        <f t="array" aca="1" ref="AA48" ca="1">IFERROR(VLOOKUP(INDIRECT("G48"),'18'!$A$4:$B$60,2,0),"")</f>
        <v/>
      </c>
    </row>
    <row r="49" spans="1:27" ht="15" customHeight="1" x14ac:dyDescent="0.15">
      <c r="A49" s="37"/>
      <c r="B49" s="41">
        <v>41</v>
      </c>
      <c r="C49" s="139"/>
      <c r="D49" s="139"/>
      <c r="E49" s="139"/>
      <c r="F49" s="139"/>
      <c r="G49" s="139"/>
      <c r="H49" s="168"/>
      <c r="I49" s="141"/>
      <c r="J49" s="141"/>
      <c r="K49" s="37"/>
      <c r="L49" s="37"/>
      <c r="Y49" s="98" t="str" cm="1">
        <f t="array" aca="1" ref="Y49" ca="1">IFERROR(VLOOKUP(INDIRECT("E49"),'18'!$A$4:$B$60,2,0),"")</f>
        <v/>
      </c>
      <c r="Z49" s="98" t="str" cm="1">
        <f t="array" aca="1" ref="Z49" ca="1">IFERROR(VLOOKUP(INDIRECT("F49"),'18'!$A$4:$B$60,2,0),"")</f>
        <v/>
      </c>
      <c r="AA49" s="98" t="str" cm="1">
        <f t="array" aca="1" ref="AA49" ca="1">IFERROR(VLOOKUP(INDIRECT("G49"),'18'!$A$4:$B$60,2,0),"")</f>
        <v/>
      </c>
    </row>
    <row r="50" spans="1:27" ht="15" customHeight="1" x14ac:dyDescent="0.15">
      <c r="A50" s="37"/>
      <c r="B50" s="41">
        <v>42</v>
      </c>
      <c r="C50" s="139"/>
      <c r="D50" s="139"/>
      <c r="E50" s="139"/>
      <c r="F50" s="139"/>
      <c r="G50" s="139"/>
      <c r="H50" s="168"/>
      <c r="I50" s="141"/>
      <c r="J50" s="141"/>
      <c r="K50" s="37"/>
      <c r="L50" s="37"/>
      <c r="Y50" s="98" t="str" cm="1">
        <f t="array" aca="1" ref="Y50" ca="1">IFERROR(VLOOKUP(INDIRECT("E50"),'18'!$A$4:$B$60,2,0),"")</f>
        <v/>
      </c>
      <c r="Z50" s="98" t="str" cm="1">
        <f t="array" aca="1" ref="Z50" ca="1">IFERROR(VLOOKUP(INDIRECT("F50"),'18'!$A$4:$B$60,2,0),"")</f>
        <v/>
      </c>
      <c r="AA50" s="98" t="str" cm="1">
        <f t="array" aca="1" ref="AA50" ca="1">IFERROR(VLOOKUP(INDIRECT("G50"),'18'!$A$4:$B$60,2,0),"")</f>
        <v/>
      </c>
    </row>
    <row r="51" spans="1:27" ht="15" customHeight="1" x14ac:dyDescent="0.15">
      <c r="A51" s="37"/>
      <c r="B51" s="41">
        <v>43</v>
      </c>
      <c r="C51" s="139"/>
      <c r="D51" s="139"/>
      <c r="E51" s="139"/>
      <c r="F51" s="139"/>
      <c r="G51" s="139"/>
      <c r="H51" s="168"/>
      <c r="I51" s="141"/>
      <c r="J51" s="141"/>
      <c r="K51" s="37"/>
      <c r="L51" s="37"/>
      <c r="Y51" s="98" t="str" cm="1">
        <f t="array" aca="1" ref="Y51" ca="1">IFERROR(VLOOKUP(INDIRECT("E51"),'18'!$A$4:$B$60,2,0),"")</f>
        <v/>
      </c>
      <c r="Z51" s="98" t="str" cm="1">
        <f t="array" aca="1" ref="Z51" ca="1">IFERROR(VLOOKUP(INDIRECT("F51"),'18'!$A$4:$B$60,2,0),"")</f>
        <v/>
      </c>
      <c r="AA51" s="98" t="str" cm="1">
        <f t="array" aca="1" ref="AA51" ca="1">IFERROR(VLOOKUP(INDIRECT("G51"),'18'!$A$4:$B$60,2,0),"")</f>
        <v/>
      </c>
    </row>
    <row r="52" spans="1:27" ht="15" customHeight="1" x14ac:dyDescent="0.15">
      <c r="A52" s="37"/>
      <c r="B52" s="41">
        <v>44</v>
      </c>
      <c r="C52" s="139"/>
      <c r="D52" s="139"/>
      <c r="E52" s="139"/>
      <c r="F52" s="139"/>
      <c r="G52" s="139"/>
      <c r="H52" s="168"/>
      <c r="I52" s="141"/>
      <c r="J52" s="141"/>
      <c r="K52" s="37"/>
      <c r="L52" s="37"/>
      <c r="Y52" s="98" t="str" cm="1">
        <f t="array" aca="1" ref="Y52" ca="1">IFERROR(VLOOKUP(INDIRECT("E52"),'18'!$A$4:$B$60,2,0),"")</f>
        <v/>
      </c>
      <c r="Z52" s="98" t="str" cm="1">
        <f t="array" aca="1" ref="Z52" ca="1">IFERROR(VLOOKUP(INDIRECT("F52"),'18'!$A$4:$B$60,2,0),"")</f>
        <v/>
      </c>
      <c r="AA52" s="98" t="str" cm="1">
        <f t="array" aca="1" ref="AA52" ca="1">IFERROR(VLOOKUP(INDIRECT("G52"),'18'!$A$4:$B$60,2,0),"")</f>
        <v/>
      </c>
    </row>
    <row r="53" spans="1:27" ht="15" customHeight="1" x14ac:dyDescent="0.15">
      <c r="A53" s="37"/>
      <c r="B53" s="41">
        <v>45</v>
      </c>
      <c r="C53" s="139"/>
      <c r="D53" s="139"/>
      <c r="E53" s="139"/>
      <c r="F53" s="139"/>
      <c r="G53" s="139"/>
      <c r="H53" s="168"/>
      <c r="I53" s="141"/>
      <c r="J53" s="141"/>
      <c r="K53" s="37"/>
      <c r="L53" s="37"/>
      <c r="Y53" s="98" t="str" cm="1">
        <f t="array" aca="1" ref="Y53" ca="1">IFERROR(VLOOKUP(INDIRECT("E53"),'18'!$A$4:$B$60,2,0),"")</f>
        <v/>
      </c>
      <c r="Z53" s="98" t="str" cm="1">
        <f t="array" aca="1" ref="Z53" ca="1">IFERROR(VLOOKUP(INDIRECT("F53"),'18'!$A$4:$B$60,2,0),"")</f>
        <v/>
      </c>
      <c r="AA53" s="98" t="str" cm="1">
        <f t="array" aca="1" ref="AA53" ca="1">IFERROR(VLOOKUP(INDIRECT("G53"),'18'!$A$4:$B$60,2,0),"")</f>
        <v/>
      </c>
    </row>
    <row r="54" spans="1:27" ht="15" customHeight="1" x14ac:dyDescent="0.15">
      <c r="A54" s="136"/>
      <c r="B54" s="41">
        <v>46</v>
      </c>
      <c r="C54" s="139"/>
      <c r="D54" s="139"/>
      <c r="E54" s="139"/>
      <c r="F54" s="139"/>
      <c r="G54" s="139"/>
      <c r="H54" s="168"/>
      <c r="I54" s="141"/>
      <c r="J54" s="141"/>
      <c r="K54" s="37"/>
      <c r="L54" s="37"/>
      <c r="Y54" s="98" t="str" cm="1">
        <f t="array" aca="1" ref="Y54" ca="1">IFERROR(VLOOKUP(INDIRECT("E54"),'18'!$A$4:$B$60,2,0),"")</f>
        <v/>
      </c>
      <c r="Z54" s="98" t="str" cm="1">
        <f t="array" aca="1" ref="Z54" ca="1">IFERROR(VLOOKUP(INDIRECT("F54"),'18'!$A$4:$B$60,2,0),"")</f>
        <v/>
      </c>
      <c r="AA54" s="98" t="str" cm="1">
        <f t="array" aca="1" ref="AA54" ca="1">IFERROR(VLOOKUP(INDIRECT("G54"),'18'!$A$4:$B$60,2,0),"")</f>
        <v/>
      </c>
    </row>
    <row r="55" spans="1:27" ht="15" customHeight="1" x14ac:dyDescent="0.15">
      <c r="A55" s="136"/>
      <c r="B55" s="41">
        <v>47</v>
      </c>
      <c r="C55" s="139"/>
      <c r="D55" s="139"/>
      <c r="E55" s="139"/>
      <c r="F55" s="139"/>
      <c r="G55" s="139"/>
      <c r="H55" s="168"/>
      <c r="I55" s="141"/>
      <c r="J55" s="141"/>
      <c r="K55" s="37"/>
      <c r="L55" s="37"/>
      <c r="Y55" s="98" t="str" cm="1">
        <f t="array" aca="1" ref="Y55" ca="1">IFERROR(VLOOKUP(INDIRECT("E55"),'18'!$A$4:$B$60,2,0),"")</f>
        <v/>
      </c>
      <c r="Z55" s="98" t="str" cm="1">
        <f t="array" aca="1" ref="Z55" ca="1">IFERROR(VLOOKUP(INDIRECT("F55"),'18'!$A$4:$B$60,2,0),"")</f>
        <v/>
      </c>
      <c r="AA55" s="98" t="str" cm="1">
        <f t="array" aca="1" ref="AA55" ca="1">IFERROR(VLOOKUP(INDIRECT("G55"),'18'!$A$4:$B$60,2,0),"")</f>
        <v/>
      </c>
    </row>
    <row r="56" spans="1:27" ht="15" customHeight="1" x14ac:dyDescent="0.15">
      <c r="A56" s="136"/>
      <c r="B56" s="41">
        <v>48</v>
      </c>
      <c r="C56" s="139"/>
      <c r="D56" s="139"/>
      <c r="E56" s="139"/>
      <c r="F56" s="139"/>
      <c r="G56" s="139"/>
      <c r="H56" s="168"/>
      <c r="I56" s="141"/>
      <c r="J56" s="141"/>
      <c r="K56" s="37"/>
      <c r="L56" s="37"/>
      <c r="Y56" s="98" t="str" cm="1">
        <f t="array" aca="1" ref="Y56" ca="1">IFERROR(VLOOKUP(INDIRECT("E56"),'18'!$A$4:$B$60,2,0),"")</f>
        <v/>
      </c>
      <c r="Z56" s="98" t="str" cm="1">
        <f t="array" aca="1" ref="Z56" ca="1">IFERROR(VLOOKUP(INDIRECT("F56"),'18'!$A$4:$B$60,2,0),"")</f>
        <v/>
      </c>
      <c r="AA56" s="98" t="str" cm="1">
        <f t="array" aca="1" ref="AA56" ca="1">IFERROR(VLOOKUP(INDIRECT("G56"),'18'!$A$4:$B$60,2,0),"")</f>
        <v/>
      </c>
    </row>
    <row r="57" spans="1:27" ht="15" customHeight="1" x14ac:dyDescent="0.15">
      <c r="A57" s="136"/>
      <c r="B57" s="41">
        <v>49</v>
      </c>
      <c r="C57" s="139"/>
      <c r="D57" s="139"/>
      <c r="E57" s="139"/>
      <c r="F57" s="139"/>
      <c r="G57" s="139"/>
      <c r="H57" s="168"/>
      <c r="I57" s="141"/>
      <c r="J57" s="141"/>
      <c r="K57" s="37"/>
      <c r="L57" s="37"/>
      <c r="Y57" s="98" t="str" cm="1">
        <f t="array" aca="1" ref="Y57" ca="1">IFERROR(VLOOKUP(INDIRECT("E57"),'18'!$A$4:$B$60,2,0),"")</f>
        <v/>
      </c>
      <c r="Z57" s="98" t="str" cm="1">
        <f t="array" aca="1" ref="Z57" ca="1">IFERROR(VLOOKUP(INDIRECT("F57"),'18'!$A$4:$B$60,2,0),"")</f>
        <v/>
      </c>
      <c r="AA57" s="98" t="str" cm="1">
        <f t="array" aca="1" ref="AA57" ca="1">IFERROR(VLOOKUP(INDIRECT("G57"),'18'!$A$4:$B$60,2,0),"")</f>
        <v/>
      </c>
    </row>
    <row r="58" spans="1:27" ht="15" customHeight="1" x14ac:dyDescent="0.15">
      <c r="A58" s="136"/>
      <c r="B58" s="41">
        <v>50</v>
      </c>
      <c r="C58" s="139"/>
      <c r="D58" s="139"/>
      <c r="E58" s="139"/>
      <c r="F58" s="139"/>
      <c r="G58" s="139"/>
      <c r="H58" s="168"/>
      <c r="I58" s="141"/>
      <c r="J58" s="141"/>
      <c r="K58" s="37"/>
      <c r="L58" s="37"/>
      <c r="Y58" s="98" t="str" cm="1">
        <f t="array" aca="1" ref="Y58" ca="1">IFERROR(VLOOKUP(INDIRECT("E58"),'18'!$A$4:$B$60,2,0),"")</f>
        <v/>
      </c>
      <c r="Z58" s="98" t="str" cm="1">
        <f t="array" aca="1" ref="Z58" ca="1">IFERROR(VLOOKUP(INDIRECT("F58"),'18'!$A$4:$B$60,2,0),"")</f>
        <v/>
      </c>
      <c r="AA58" s="98" t="str" cm="1">
        <f t="array" aca="1" ref="AA58" ca="1">IFERROR(VLOOKUP(INDIRECT("G58"),'18'!$A$4:$B$60,2,0),"")</f>
        <v/>
      </c>
    </row>
    <row r="59" spans="1:27" ht="15" customHeight="1" x14ac:dyDescent="0.15">
      <c r="A59" s="136"/>
      <c r="B59" s="41">
        <v>51</v>
      </c>
      <c r="C59" s="139"/>
      <c r="D59" s="139"/>
      <c r="E59" s="139"/>
      <c r="F59" s="139"/>
      <c r="G59" s="139"/>
      <c r="H59" s="168"/>
      <c r="I59" s="141"/>
      <c r="J59" s="141"/>
      <c r="K59" s="37"/>
      <c r="L59" s="37"/>
      <c r="Y59" s="98" t="str" cm="1">
        <f t="array" aca="1" ref="Y59" ca="1">IFERROR(VLOOKUP(INDIRECT("E59"),'18'!$A$4:$B$60,2,0),"")</f>
        <v/>
      </c>
      <c r="Z59" s="98" t="str" cm="1">
        <f t="array" aca="1" ref="Z59" ca="1">IFERROR(VLOOKUP(INDIRECT("F59"),'18'!$A$4:$B$60,2,0),"")</f>
        <v/>
      </c>
      <c r="AA59" s="98" t="str" cm="1">
        <f t="array" aca="1" ref="AA59" ca="1">IFERROR(VLOOKUP(INDIRECT("G59"),'18'!$A$4:$B$60,2,0),"")</f>
        <v/>
      </c>
    </row>
    <row r="60" spans="1:27" ht="15" customHeight="1" x14ac:dyDescent="0.15">
      <c r="A60" s="136"/>
      <c r="B60" s="41">
        <v>52</v>
      </c>
      <c r="C60" s="139"/>
      <c r="D60" s="139"/>
      <c r="E60" s="139"/>
      <c r="F60" s="139"/>
      <c r="G60" s="139"/>
      <c r="H60" s="168"/>
      <c r="I60" s="141"/>
      <c r="J60" s="141"/>
      <c r="K60" s="37"/>
      <c r="L60" s="37"/>
      <c r="Y60" s="98" t="str" cm="1">
        <f t="array" aca="1" ref="Y60" ca="1">IFERROR(VLOOKUP(INDIRECT("E60"),'18'!$A$4:$B$60,2,0),"")</f>
        <v/>
      </c>
      <c r="Z60" s="98" t="str" cm="1">
        <f t="array" aca="1" ref="Z60" ca="1">IFERROR(VLOOKUP(INDIRECT("F60"),'18'!$A$4:$B$60,2,0),"")</f>
        <v/>
      </c>
      <c r="AA60" s="98" t="str" cm="1">
        <f t="array" aca="1" ref="AA60" ca="1">IFERROR(VLOOKUP(INDIRECT("G60"),'18'!$A$4:$B$60,2,0),"")</f>
        <v/>
      </c>
    </row>
    <row r="61" spans="1:27" ht="11.25" customHeight="1" x14ac:dyDescent="0.15">
      <c r="A61" s="37"/>
      <c r="B61" s="37"/>
      <c r="C61" s="37"/>
      <c r="D61" s="37"/>
      <c r="E61" s="37"/>
      <c r="F61" s="37"/>
      <c r="G61" s="37"/>
      <c r="H61" s="38"/>
      <c r="I61" s="37"/>
      <c r="J61" s="37"/>
      <c r="K61" s="37"/>
      <c r="L61" s="37"/>
    </row>
    <row r="62" spans="1:27" s="32" customFormat="1" ht="15" customHeight="1" x14ac:dyDescent="0.15">
      <c r="A62" s="37"/>
      <c r="B62" s="40">
        <v>1</v>
      </c>
      <c r="C62" s="224" t="s">
        <v>278</v>
      </c>
      <c r="D62" s="224"/>
      <c r="E62" s="224"/>
      <c r="F62" s="224"/>
      <c r="G62" s="224"/>
      <c r="H62" s="224"/>
      <c r="I62" s="224"/>
      <c r="J62" s="39"/>
      <c r="K62" s="37"/>
      <c r="L62" s="37"/>
    </row>
    <row r="63" spans="1:27" s="32" customFormat="1" ht="15" customHeight="1" x14ac:dyDescent="0.15">
      <c r="A63" s="37"/>
      <c r="B63" s="40">
        <v>2</v>
      </c>
      <c r="C63" s="224" t="s">
        <v>279</v>
      </c>
      <c r="D63" s="224"/>
      <c r="E63" s="224"/>
      <c r="F63" s="224"/>
      <c r="G63" s="224"/>
      <c r="H63" s="224"/>
      <c r="I63" s="224"/>
      <c r="J63" s="39"/>
      <c r="K63" s="37"/>
      <c r="L63" s="37"/>
    </row>
    <row r="64" spans="1:27" s="32" customFormat="1" ht="15" customHeight="1" x14ac:dyDescent="0.15">
      <c r="A64" s="37"/>
      <c r="B64" s="40">
        <v>3</v>
      </c>
      <c r="C64" s="224" t="s">
        <v>317</v>
      </c>
      <c r="D64" s="224"/>
      <c r="E64" s="224"/>
      <c r="F64" s="224"/>
      <c r="G64" s="224"/>
      <c r="H64" s="224"/>
      <c r="I64" s="224"/>
      <c r="J64" s="224"/>
      <c r="K64" s="37"/>
      <c r="L64" s="37"/>
    </row>
    <row r="65" spans="1:27" ht="11.25" customHeight="1" x14ac:dyDescent="0.15">
      <c r="A65" s="37"/>
      <c r="B65" s="37"/>
      <c r="C65" s="37"/>
      <c r="D65" s="37"/>
      <c r="E65" s="37"/>
      <c r="F65" s="37"/>
      <c r="G65" s="37"/>
      <c r="H65" s="38"/>
      <c r="I65" s="37"/>
      <c r="J65" s="37"/>
      <c r="K65" s="37"/>
      <c r="L65" s="37"/>
    </row>
    <row r="66" spans="1:27" ht="18" customHeight="1" x14ac:dyDescent="0.15">
      <c r="A66" s="37"/>
      <c r="C66" s="37"/>
      <c r="D66" s="37"/>
      <c r="E66" s="37" t="s">
        <v>462</v>
      </c>
      <c r="F66" s="37"/>
      <c r="G66" s="37"/>
      <c r="H66" s="38"/>
      <c r="I66" s="37"/>
      <c r="J66" s="37"/>
      <c r="K66" s="37"/>
      <c r="L66" s="37"/>
    </row>
    <row r="67" spans="1:27" ht="11.25" customHeight="1" x14ac:dyDescent="0.15">
      <c r="A67" s="37"/>
      <c r="B67" s="37"/>
      <c r="C67" s="37"/>
      <c r="D67" s="37"/>
      <c r="E67" s="37"/>
      <c r="F67" s="37"/>
      <c r="G67" s="37"/>
      <c r="H67" s="38"/>
      <c r="I67" s="37"/>
      <c r="J67" s="37"/>
      <c r="K67" s="37"/>
      <c r="L67" s="37"/>
    </row>
    <row r="68" spans="1:27" ht="18" customHeight="1" x14ac:dyDescent="0.15">
      <c r="A68" s="37"/>
      <c r="B68" s="37"/>
      <c r="C68" s="37"/>
      <c r="D68" s="37"/>
      <c r="E68" s="221" t="s">
        <v>2</v>
      </c>
      <c r="F68" s="221"/>
      <c r="G68" s="221"/>
      <c r="H68" s="138" t="s">
        <v>3</v>
      </c>
      <c r="I68" s="221" t="s">
        <v>464</v>
      </c>
      <c r="J68" s="221"/>
      <c r="K68" s="37"/>
      <c r="L68" s="117"/>
      <c r="M68" s="118"/>
      <c r="N68" s="95" t="s">
        <v>459</v>
      </c>
    </row>
    <row r="69" spans="1:27" ht="15" customHeight="1" thickBot="1" x14ac:dyDescent="0.2">
      <c r="A69" s="37"/>
      <c r="B69" s="109"/>
      <c r="C69" s="111"/>
      <c r="D69" s="111"/>
      <c r="E69" s="215"/>
      <c r="F69" s="215"/>
      <c r="G69" s="215"/>
      <c r="H69" s="140" t="str" cm="1">
        <f t="array" aca="1" ref="H69" ca="1">IFERROR(VLOOKUP(INDIRECT("E69"),'18'!$A$4:$B$60,2,0),"")</f>
        <v/>
      </c>
      <c r="I69" s="216"/>
      <c r="J69" s="216"/>
      <c r="K69" s="37"/>
      <c r="L69" s="117"/>
      <c r="N69" s="95"/>
      <c r="Y69" s="119"/>
      <c r="Z69" s="119" t="str" cm="1">
        <f t="array" aca="1" ref="Z69" ca="1">IFERROR(VLOOKUP(INDIRECT("F9"),'18'!$A$4:$B$60,2,0),"")</f>
        <v/>
      </c>
      <c r="AA69" s="119" t="str" cm="1">
        <f t="array" aca="1" ref="AA69" ca="1">IFERROR(VLOOKUP(INDIRECT("G9"),'18'!$A$4:$B$60,2,0),"")</f>
        <v/>
      </c>
    </row>
    <row r="70" spans="1:27" ht="15" customHeight="1" thickBot="1" x14ac:dyDescent="0.2">
      <c r="A70" s="37"/>
      <c r="B70" s="109"/>
      <c r="C70" s="111"/>
      <c r="D70" s="111"/>
      <c r="E70" s="215"/>
      <c r="F70" s="215"/>
      <c r="G70" s="215"/>
      <c r="H70" s="140" t="str" cm="1">
        <f t="array" aca="1" ref="H70" ca="1">IFERROR(VLOOKUP(INDIRECT("E70"),'18'!$A$4:$B$60,2,0),"")</f>
        <v/>
      </c>
      <c r="I70" s="216"/>
      <c r="J70" s="216"/>
      <c r="K70" s="37"/>
      <c r="L70" s="117"/>
      <c r="N70" s="217" t="s">
        <v>442</v>
      </c>
      <c r="O70" s="217"/>
      <c r="P70" s="218"/>
      <c r="Q70" s="212">
        <f ca="1">52-Q10</f>
        <v>52</v>
      </c>
      <c r="R70" s="213"/>
      <c r="S70" s="214"/>
      <c r="T70" s="112" t="s">
        <v>465</v>
      </c>
      <c r="U70" s="113"/>
      <c r="V70" s="113"/>
      <c r="W70" s="113"/>
      <c r="Y70" s="119"/>
      <c r="Z70" s="119" t="str" cm="1">
        <f t="array" aca="1" ref="Z70" ca="1">IFERROR(VLOOKUP(INDIRECT("F10"),'18'!$A$4:$B$60,2,0),"")</f>
        <v/>
      </c>
      <c r="AA70" s="119" t="str" cm="1">
        <f t="array" aca="1" ref="AA70" ca="1">IFERROR(VLOOKUP(INDIRECT("G10"),'18'!$A$4:$B$60,2,0),"")</f>
        <v/>
      </c>
    </row>
    <row r="71" spans="1:27" ht="15" customHeight="1" x14ac:dyDescent="0.15">
      <c r="A71" s="37"/>
      <c r="B71" s="109"/>
      <c r="C71" s="111"/>
      <c r="D71" s="111"/>
      <c r="E71" s="215"/>
      <c r="F71" s="215"/>
      <c r="G71" s="215"/>
      <c r="H71" s="140" t="str" cm="1">
        <f t="array" aca="1" ref="H71" ca="1">IFERROR(VLOOKUP(INDIRECT("E71"),'18'!$A$4:$B$60,2,0),"")</f>
        <v/>
      </c>
      <c r="I71" s="216"/>
      <c r="J71" s="216"/>
      <c r="K71" s="37"/>
      <c r="L71" s="117"/>
      <c r="N71" s="95"/>
      <c r="Y71" s="119"/>
      <c r="Z71" s="119"/>
      <c r="AA71" s="119"/>
    </row>
    <row r="72" spans="1:27" ht="15" customHeight="1" x14ac:dyDescent="0.15">
      <c r="A72" s="37"/>
      <c r="B72" s="109"/>
      <c r="C72" s="111"/>
      <c r="D72" s="111"/>
      <c r="E72" s="215"/>
      <c r="F72" s="215"/>
      <c r="G72" s="215"/>
      <c r="H72" s="140" t="str" cm="1">
        <f t="array" aca="1" ref="H72" ca="1">IFERROR(VLOOKUP(INDIRECT("E72"),'18'!$A$4:$B$60,2,0),"")</f>
        <v/>
      </c>
      <c r="I72" s="216"/>
      <c r="J72" s="216"/>
      <c r="K72" s="37"/>
      <c r="L72" s="117"/>
      <c r="N72" s="124">
        <v>1</v>
      </c>
      <c r="O72" s="124">
        <v>2</v>
      </c>
      <c r="P72" s="124">
        <v>3</v>
      </c>
      <c r="Q72" s="124">
        <v>4</v>
      </c>
      <c r="R72" s="124">
        <v>5</v>
      </c>
      <c r="S72" s="124">
        <v>6</v>
      </c>
      <c r="T72" s="124">
        <v>7</v>
      </c>
      <c r="U72" s="124">
        <v>8</v>
      </c>
      <c r="V72" s="124">
        <v>9</v>
      </c>
      <c r="W72" s="124">
        <v>10</v>
      </c>
      <c r="Y72" s="119"/>
      <c r="Z72" s="119" t="str" cm="1">
        <f t="array" aca="1" ref="Z72" ca="1">IFERROR(VLOOKUP(INDIRECT("F12"),'18'!$A$4:$B$60,2,0),"")</f>
        <v/>
      </c>
      <c r="AA72" s="119" t="str" cm="1">
        <f t="array" aca="1" ref="AA72" ca="1">IFERROR(VLOOKUP(INDIRECT("G12"),'18'!$A$4:$B$60,2,0),"")</f>
        <v/>
      </c>
    </row>
    <row r="73" spans="1:27" ht="15" customHeight="1" x14ac:dyDescent="0.15">
      <c r="A73" s="37"/>
      <c r="B73" s="109"/>
      <c r="C73" s="111"/>
      <c r="D73" s="111"/>
      <c r="E73" s="215"/>
      <c r="F73" s="215"/>
      <c r="G73" s="215"/>
      <c r="H73" s="140" t="str" cm="1">
        <f t="array" aca="1" ref="H73" ca="1">IFERROR(VLOOKUP(INDIRECT("E73"),'18'!$A$4:$B$60,2,0),"")</f>
        <v/>
      </c>
      <c r="I73" s="216"/>
      <c r="J73" s="216"/>
      <c r="K73" s="37"/>
      <c r="L73" s="117"/>
      <c r="N73" s="124">
        <v>11</v>
      </c>
      <c r="O73" s="124">
        <v>12</v>
      </c>
      <c r="P73" s="124">
        <v>13</v>
      </c>
      <c r="Q73" s="124">
        <v>14</v>
      </c>
      <c r="R73" s="124">
        <v>15</v>
      </c>
      <c r="S73" s="124">
        <v>16</v>
      </c>
      <c r="T73" s="124">
        <v>17</v>
      </c>
      <c r="U73" s="124">
        <v>18</v>
      </c>
      <c r="V73" s="124">
        <v>19</v>
      </c>
      <c r="W73" s="124">
        <v>20</v>
      </c>
      <c r="Y73" s="119"/>
      <c r="Z73" s="119" t="str" cm="1">
        <f t="array" aca="1" ref="Z73" ca="1">IFERROR(VLOOKUP(INDIRECT("F13"),'18'!$A$4:$B$60,2,0),"")</f>
        <v/>
      </c>
      <c r="AA73" s="119" t="str" cm="1">
        <f t="array" aca="1" ref="AA73" ca="1">IFERROR(VLOOKUP(INDIRECT("G13"),'18'!$A$4:$B$60,2,0),"")</f>
        <v/>
      </c>
    </row>
    <row r="74" spans="1:27" ht="15" customHeight="1" x14ac:dyDescent="0.15">
      <c r="A74" s="37"/>
      <c r="B74" s="109"/>
      <c r="C74" s="111"/>
      <c r="D74" s="111"/>
      <c r="E74" s="215"/>
      <c r="F74" s="215"/>
      <c r="G74" s="215"/>
      <c r="H74" s="140" t="str" cm="1">
        <f t="array" aca="1" ref="H74" ca="1">IFERROR(VLOOKUP(INDIRECT("E74"),'18'!$A$4:$B$60,2,0),"")</f>
        <v/>
      </c>
      <c r="I74" s="216"/>
      <c r="J74" s="216"/>
      <c r="K74" s="37"/>
      <c r="L74" s="117"/>
      <c r="N74" s="124">
        <v>21</v>
      </c>
      <c r="O74" s="124">
        <v>22</v>
      </c>
      <c r="P74" s="124">
        <v>23</v>
      </c>
      <c r="Q74" s="124">
        <v>24</v>
      </c>
      <c r="R74" s="124">
        <v>25</v>
      </c>
      <c r="S74" s="124">
        <v>26</v>
      </c>
      <c r="T74" s="124">
        <v>27</v>
      </c>
      <c r="U74" s="124">
        <v>28</v>
      </c>
      <c r="V74" s="124">
        <v>29</v>
      </c>
      <c r="W74" s="124">
        <v>30</v>
      </c>
      <c r="Y74" s="119" t="str" cm="1">
        <f t="array" aca="1" ref="Y74" ca="1">IFERROR(VLOOKUP(INDIRECT("E14"),'18'!$A$4:$B$60,2,0),"")</f>
        <v/>
      </c>
      <c r="Z74" s="119" t="str" cm="1">
        <f t="array" aca="1" ref="Z74" ca="1">IFERROR(VLOOKUP(INDIRECT("F14"),'18'!$A$4:$B$60,2,0),"")</f>
        <v/>
      </c>
      <c r="AA74" s="119" t="str" cm="1">
        <f t="array" aca="1" ref="AA74" ca="1">IFERROR(VLOOKUP(INDIRECT("G14"),'18'!$A$4:$B$60,2,0),"")</f>
        <v/>
      </c>
    </row>
    <row r="75" spans="1:27" ht="15" customHeight="1" x14ac:dyDescent="0.15">
      <c r="A75" s="37"/>
      <c r="B75" s="109"/>
      <c r="C75" s="111"/>
      <c r="D75" s="111"/>
      <c r="E75" s="215"/>
      <c r="F75" s="215"/>
      <c r="G75" s="215"/>
      <c r="H75" s="140" t="str" cm="1">
        <f t="array" aca="1" ref="H75" ca="1">IFERROR(VLOOKUP(INDIRECT("E75"),'18'!$A$4:$B$60,2,0),"")</f>
        <v/>
      </c>
      <c r="I75" s="216"/>
      <c r="J75" s="216"/>
      <c r="K75" s="37"/>
      <c r="L75" s="117"/>
      <c r="N75" s="124">
        <v>31</v>
      </c>
      <c r="O75" s="124">
        <v>32</v>
      </c>
      <c r="P75" s="124">
        <v>33</v>
      </c>
      <c r="Q75" s="124">
        <v>34</v>
      </c>
      <c r="R75" s="124">
        <v>35</v>
      </c>
      <c r="S75" s="124">
        <v>36</v>
      </c>
      <c r="T75" s="124">
        <v>37</v>
      </c>
      <c r="U75" s="124">
        <v>38</v>
      </c>
      <c r="V75" s="124">
        <v>39</v>
      </c>
      <c r="W75" s="124">
        <v>40</v>
      </c>
      <c r="Y75" s="119" t="str" cm="1">
        <f t="array" aca="1" ref="Y75" ca="1">IFERROR(VLOOKUP(INDIRECT("E15"),'18'!$A$4:$B$60,2,0),"")</f>
        <v/>
      </c>
      <c r="Z75" s="119" t="str" cm="1">
        <f t="array" aca="1" ref="Z75" ca="1">IFERROR(VLOOKUP(INDIRECT("F15"),'18'!$A$4:$B$60,2,0),"")</f>
        <v/>
      </c>
      <c r="AA75" s="119" t="str" cm="1">
        <f t="array" aca="1" ref="AA75" ca="1">IFERROR(VLOOKUP(INDIRECT("G15"),'18'!$A$4:$B$60,2,0),"")</f>
        <v/>
      </c>
    </row>
    <row r="76" spans="1:27" ht="15" customHeight="1" x14ac:dyDescent="0.15">
      <c r="A76" s="37"/>
      <c r="B76" s="109"/>
      <c r="C76" s="111"/>
      <c r="D76" s="111"/>
      <c r="E76" s="215"/>
      <c r="F76" s="215"/>
      <c r="G76" s="215"/>
      <c r="H76" s="140" t="str" cm="1">
        <f t="array" aca="1" ref="H76" ca="1">IFERROR(VLOOKUP(INDIRECT("E76"),'18'!$A$4:$B$60,2,0),"")</f>
        <v/>
      </c>
      <c r="I76" s="216" t="s">
        <v>53</v>
      </c>
      <c r="J76" s="216"/>
      <c r="K76" s="37"/>
      <c r="L76" s="117"/>
      <c r="N76" s="124">
        <v>41</v>
      </c>
      <c r="O76" s="124">
        <v>42</v>
      </c>
      <c r="P76" s="124">
        <v>43</v>
      </c>
      <c r="Q76" s="124">
        <v>44</v>
      </c>
      <c r="R76" s="124">
        <v>45</v>
      </c>
      <c r="S76" s="124">
        <v>46</v>
      </c>
      <c r="T76" s="124">
        <v>47</v>
      </c>
      <c r="U76" s="124">
        <v>48</v>
      </c>
      <c r="V76" s="124">
        <v>49</v>
      </c>
      <c r="W76" s="124">
        <v>50</v>
      </c>
      <c r="Y76" s="119" t="str" cm="1">
        <f t="array" aca="1" ref="Y76" ca="1">IFERROR(VLOOKUP(INDIRECT("E16"),'18'!$A$4:$B$60,2,0),"")</f>
        <v/>
      </c>
      <c r="Z76" s="119" t="str" cm="1">
        <f t="array" aca="1" ref="Z76" ca="1">IFERROR(VLOOKUP(INDIRECT("F16"),'18'!$A$4:$B$60,2,0),"")</f>
        <v/>
      </c>
      <c r="AA76" s="119" t="str" cm="1">
        <f t="array" aca="1" ref="AA76" ca="1">IFERROR(VLOOKUP(INDIRECT("G16"),'18'!$A$4:$B$60,2,0),"")</f>
        <v/>
      </c>
    </row>
    <row r="77" spans="1:27" ht="15" customHeight="1" x14ac:dyDescent="0.15">
      <c r="A77" s="37"/>
      <c r="B77" s="109"/>
      <c r="C77" s="111"/>
      <c r="D77" s="111"/>
      <c r="E77" s="215"/>
      <c r="F77" s="215"/>
      <c r="G77" s="215"/>
      <c r="H77" s="140" t="str" cm="1">
        <f t="array" aca="1" ref="H77" ca="1">IFERROR(VLOOKUP(INDIRECT("E77"),'18'!$A$4:$B$60,2,0),"")</f>
        <v/>
      </c>
      <c r="I77" s="216" t="s">
        <v>53</v>
      </c>
      <c r="J77" s="216"/>
      <c r="K77" s="37"/>
      <c r="L77" s="117"/>
      <c r="N77" s="124">
        <v>51</v>
      </c>
      <c r="O77" s="124">
        <v>52</v>
      </c>
      <c r="P77" s="125"/>
      <c r="Q77" s="125"/>
      <c r="R77" s="125"/>
      <c r="S77" s="125"/>
      <c r="T77" s="125"/>
      <c r="U77" s="125"/>
      <c r="V77" s="125"/>
      <c r="W77" s="125"/>
      <c r="Y77" s="119" t="str" cm="1">
        <f t="array" aca="1" ref="Y77" ca="1">IFERROR(VLOOKUP(INDIRECT("E17"),'18'!$A$4:$B$60,2,0),"")</f>
        <v/>
      </c>
      <c r="Z77" s="119" t="str" cm="1">
        <f t="array" aca="1" ref="Z77" ca="1">IFERROR(VLOOKUP(INDIRECT("F17"),'18'!$A$4:$B$60,2,0),"")</f>
        <v/>
      </c>
      <c r="AA77" s="119" t="str" cm="1">
        <f t="array" aca="1" ref="AA77" ca="1">IFERROR(VLOOKUP(INDIRECT("G17"),'18'!$A$4:$B$60,2,0),"")</f>
        <v/>
      </c>
    </row>
    <row r="78" spans="1:27" ht="15" customHeight="1" x14ac:dyDescent="0.15">
      <c r="A78" s="37"/>
      <c r="B78" s="109"/>
      <c r="C78" s="111"/>
      <c r="D78" s="111"/>
      <c r="E78" s="215"/>
      <c r="F78" s="215"/>
      <c r="G78" s="215"/>
      <c r="H78" s="140" t="str" cm="1">
        <f t="array" aca="1" ref="H78" ca="1">IFERROR(VLOOKUP(INDIRECT("E78"),'18'!$A$4:$B$60,2,0),"")</f>
        <v/>
      </c>
      <c r="I78" s="216" t="s">
        <v>53</v>
      </c>
      <c r="J78" s="216"/>
      <c r="K78" s="37"/>
      <c r="L78" s="117"/>
      <c r="N78" s="96"/>
      <c r="O78" s="96"/>
      <c r="P78" s="96"/>
      <c r="Q78" s="96"/>
      <c r="R78" s="96"/>
      <c r="S78" s="96"/>
      <c r="T78" s="96"/>
      <c r="U78" s="96"/>
      <c r="V78" s="96"/>
      <c r="W78" s="96"/>
      <c r="Y78" s="119" t="str" cm="1">
        <f t="array" aca="1" ref="Y78" ca="1">IFERROR(VLOOKUP(INDIRECT("E18"),'18'!$A$4:$B$60,2,0),"")</f>
        <v/>
      </c>
      <c r="Z78" s="119" t="str" cm="1">
        <f t="array" aca="1" ref="Z78" ca="1">IFERROR(VLOOKUP(INDIRECT("F18"),'18'!$A$4:$B$60,2,0),"")</f>
        <v/>
      </c>
      <c r="AA78" s="119" t="str" cm="1">
        <f t="array" aca="1" ref="AA78" ca="1">IFERROR(VLOOKUP(INDIRECT("G18"),'18'!$A$4:$B$60,2,0),"")</f>
        <v/>
      </c>
    </row>
    <row r="79" spans="1:27" ht="15" customHeight="1" x14ac:dyDescent="0.15">
      <c r="A79" s="37"/>
      <c r="B79" s="109"/>
      <c r="C79" s="111"/>
      <c r="D79" s="111"/>
      <c r="E79" s="215"/>
      <c r="F79" s="215"/>
      <c r="G79" s="215"/>
      <c r="H79" s="140" t="str" cm="1">
        <f t="array" aca="1" ref="H79" ca="1">IFERROR(VLOOKUP(INDIRECT("E79"),'18'!$A$4:$B$60,2,0),"")</f>
        <v/>
      </c>
      <c r="I79" s="216" t="s">
        <v>53</v>
      </c>
      <c r="J79" s="216"/>
      <c r="K79" s="37"/>
      <c r="L79" s="117"/>
      <c r="N79" s="123"/>
      <c r="O79" s="106" t="s">
        <v>461</v>
      </c>
      <c r="P79" s="105"/>
      <c r="Q79" s="105"/>
      <c r="R79" s="105"/>
      <c r="S79" s="105"/>
      <c r="T79" s="105"/>
      <c r="U79" s="105"/>
      <c r="V79" s="105"/>
      <c r="W79" s="105"/>
      <c r="Y79" s="119" t="str" cm="1">
        <f t="array" aca="1" ref="Y79" ca="1">IFERROR(VLOOKUP(INDIRECT("E19"),'18'!$A$4:$B$60,2,0),"")</f>
        <v/>
      </c>
      <c r="Z79" s="119" t="str" cm="1">
        <f t="array" aca="1" ref="Z79" ca="1">IFERROR(VLOOKUP(INDIRECT("F19"),'18'!$A$4:$B$60,2,0),"")</f>
        <v/>
      </c>
      <c r="AA79" s="119" t="str" cm="1">
        <f t="array" aca="1" ref="AA79" ca="1">IFERROR(VLOOKUP(INDIRECT("G19"),'18'!$A$4:$B$60,2,0),"")</f>
        <v/>
      </c>
    </row>
    <row r="80" spans="1:27" ht="15" customHeight="1" x14ac:dyDescent="0.15">
      <c r="A80" s="37"/>
      <c r="B80" s="109"/>
      <c r="C80" s="111"/>
      <c r="D80" s="111"/>
      <c r="E80" s="215"/>
      <c r="F80" s="215"/>
      <c r="G80" s="215"/>
      <c r="H80" s="140" t="str" cm="1">
        <f t="array" aca="1" ref="H80" ca="1">IFERROR(VLOOKUP(INDIRECT("E80"),'18'!$A$4:$B$60,2,0),"")</f>
        <v/>
      </c>
      <c r="I80" s="216" t="s">
        <v>53</v>
      </c>
      <c r="J80" s="216"/>
      <c r="K80" s="37"/>
      <c r="L80" s="117"/>
      <c r="Y80" s="119" t="str" cm="1">
        <f t="array" aca="1" ref="Y80" ca="1">IFERROR(VLOOKUP(INDIRECT("E20"),'18'!$A$4:$B$60,2,0),"")</f>
        <v/>
      </c>
      <c r="Z80" s="119" t="str" cm="1">
        <f t="array" aca="1" ref="Z80" ca="1">IFERROR(VLOOKUP(INDIRECT("F20"),'18'!$A$4:$B$60,2,0),"")</f>
        <v/>
      </c>
      <c r="AA80" s="119" t="str" cm="1">
        <f t="array" aca="1" ref="AA80" ca="1">IFERROR(VLOOKUP(INDIRECT("G20"),'18'!$A$4:$B$60,2,0),"")</f>
        <v/>
      </c>
    </row>
    <row r="81" spans="1:27" ht="15" customHeight="1" x14ac:dyDescent="0.15">
      <c r="A81" s="37"/>
      <c r="B81" s="109"/>
      <c r="C81" s="111"/>
      <c r="D81" s="111"/>
      <c r="E81" s="215"/>
      <c r="F81" s="215"/>
      <c r="G81" s="215"/>
      <c r="H81" s="140" t="str" cm="1">
        <f t="array" aca="1" ref="H81" ca="1">IFERROR(VLOOKUP(INDIRECT("E81"),'18'!$A$4:$B$60,2,0),"")</f>
        <v/>
      </c>
      <c r="I81" s="216" t="s">
        <v>53</v>
      </c>
      <c r="J81" s="216"/>
      <c r="K81" s="37"/>
      <c r="L81" s="117"/>
      <c r="Y81" s="119" t="str" cm="1">
        <f t="array" aca="1" ref="Y81" ca="1">IFERROR(VLOOKUP(INDIRECT("E21"),'18'!$A$4:$B$60,2,0),"")</f>
        <v/>
      </c>
      <c r="Z81" s="119" t="str" cm="1">
        <f t="array" aca="1" ref="Z81" ca="1">IFERROR(VLOOKUP(INDIRECT("F21"),'18'!$A$4:$B$60,2,0),"")</f>
        <v/>
      </c>
      <c r="AA81" s="119" t="str" cm="1">
        <f t="array" aca="1" ref="AA81" ca="1">IFERROR(VLOOKUP(INDIRECT("G21"),'18'!$A$4:$B$60,2,0),"")</f>
        <v/>
      </c>
    </row>
    <row r="82" spans="1:27" ht="15" customHeight="1" x14ac:dyDescent="0.15">
      <c r="A82" s="37"/>
      <c r="B82" s="109"/>
      <c r="C82" s="111"/>
      <c r="D82" s="111"/>
      <c r="E82" s="215"/>
      <c r="F82" s="215"/>
      <c r="G82" s="215"/>
      <c r="H82" s="140" t="str" cm="1">
        <f t="array" aca="1" ref="H82" ca="1">IFERROR(VLOOKUP(INDIRECT("E82"),'18'!$A$4:$B$60,2,0),"")</f>
        <v/>
      </c>
      <c r="I82" s="216" t="s">
        <v>53</v>
      </c>
      <c r="J82" s="216"/>
      <c r="K82" s="37"/>
      <c r="L82" s="117"/>
      <c r="Y82" s="119" t="str" cm="1">
        <f t="array" aca="1" ref="Y82" ca="1">IFERROR(VLOOKUP(INDIRECT("E22"),'18'!$A$4:$B$60,2,0),"")</f>
        <v/>
      </c>
      <c r="Z82" s="119" t="str" cm="1">
        <f t="array" aca="1" ref="Z82" ca="1">IFERROR(VLOOKUP(INDIRECT("F22"),'18'!$A$4:$B$60,2,0),"")</f>
        <v/>
      </c>
      <c r="AA82" s="119" t="str" cm="1">
        <f t="array" aca="1" ref="AA82" ca="1">IFERROR(VLOOKUP(INDIRECT("G22"),'18'!$A$4:$B$60,2,0),"")</f>
        <v/>
      </c>
    </row>
    <row r="83" spans="1:27" ht="15" customHeight="1" x14ac:dyDescent="0.15">
      <c r="A83" s="37"/>
      <c r="B83" s="109"/>
      <c r="C83" s="111"/>
      <c r="D83" s="111"/>
      <c r="E83" s="215"/>
      <c r="F83" s="215"/>
      <c r="G83" s="215"/>
      <c r="H83" s="140" t="str" cm="1">
        <f t="array" aca="1" ref="H83" ca="1">IFERROR(VLOOKUP(INDIRECT("E83"),'18'!$A$4:$B$60,2,0),"")</f>
        <v/>
      </c>
      <c r="I83" s="216" t="s">
        <v>53</v>
      </c>
      <c r="J83" s="216"/>
      <c r="K83" s="37"/>
      <c r="L83" s="117"/>
      <c r="Y83" s="119" t="str" cm="1">
        <f t="array" aca="1" ref="Y83" ca="1">IFERROR(VLOOKUP(INDIRECT("E23"),'18'!$A$4:$B$60,2,0),"")</f>
        <v/>
      </c>
      <c r="Z83" s="119" t="str" cm="1">
        <f t="array" aca="1" ref="Z83" ca="1">IFERROR(VLOOKUP(INDIRECT("F23"),'18'!$A$4:$B$60,2,0),"")</f>
        <v/>
      </c>
      <c r="AA83" s="119" t="str" cm="1">
        <f t="array" aca="1" ref="AA83" ca="1">IFERROR(VLOOKUP(INDIRECT("G23"),'18'!$A$4:$B$60,2,0),"")</f>
        <v/>
      </c>
    </row>
    <row r="84" spans="1:27" ht="15" customHeight="1" x14ac:dyDescent="0.15">
      <c r="A84" s="37"/>
      <c r="B84" s="109"/>
      <c r="C84" s="111"/>
      <c r="D84" s="111"/>
      <c r="E84" s="215"/>
      <c r="F84" s="215"/>
      <c r="G84" s="215"/>
      <c r="H84" s="140" t="str" cm="1">
        <f t="array" aca="1" ref="H84" ca="1">IFERROR(VLOOKUP(INDIRECT("E84"),'18'!$A$4:$B$60,2,0),"")</f>
        <v/>
      </c>
      <c r="I84" s="216" t="s">
        <v>53</v>
      </c>
      <c r="J84" s="216"/>
      <c r="K84" s="37"/>
      <c r="L84" s="117"/>
      <c r="Y84" s="119" t="str" cm="1">
        <f t="array" aca="1" ref="Y84" ca="1">IFERROR(VLOOKUP(INDIRECT("E24"),'18'!$A$4:$B$60,2,0),"")</f>
        <v/>
      </c>
      <c r="Z84" s="119" t="str" cm="1">
        <f t="array" aca="1" ref="Z84" ca="1">IFERROR(VLOOKUP(INDIRECT("F24"),'18'!$A$4:$B$60,2,0),"")</f>
        <v/>
      </c>
      <c r="AA84" s="119" t="str" cm="1">
        <f t="array" aca="1" ref="AA84" ca="1">IFERROR(VLOOKUP(INDIRECT("G24"),'18'!$A$4:$B$60,2,0),"")</f>
        <v/>
      </c>
    </row>
    <row r="85" spans="1:27" ht="15" customHeight="1" x14ac:dyDescent="0.15">
      <c r="A85" s="37"/>
      <c r="B85" s="109"/>
      <c r="C85" s="111"/>
      <c r="D85" s="111"/>
      <c r="E85" s="215"/>
      <c r="F85" s="215"/>
      <c r="G85" s="215"/>
      <c r="H85" s="140" t="str" cm="1">
        <f t="array" aca="1" ref="H85" ca="1">IFERROR(VLOOKUP(INDIRECT("E85"),'18'!$A$4:$B$60,2,0),"")</f>
        <v/>
      </c>
      <c r="I85" s="216" t="s">
        <v>53</v>
      </c>
      <c r="J85" s="216"/>
      <c r="K85" s="37"/>
      <c r="L85" s="117"/>
      <c r="Y85" s="119" t="str" cm="1">
        <f t="array" aca="1" ref="Y85" ca="1">IFERROR(VLOOKUP(INDIRECT("E25"),'18'!$A$4:$B$60,2,0),"")</f>
        <v/>
      </c>
      <c r="Z85" s="119" t="str" cm="1">
        <f t="array" aca="1" ref="Z85" ca="1">IFERROR(VLOOKUP(INDIRECT("F25"),'18'!$A$4:$B$60,2,0),"")</f>
        <v/>
      </c>
      <c r="AA85" s="119" t="str" cm="1">
        <f t="array" aca="1" ref="AA85" ca="1">IFERROR(VLOOKUP(INDIRECT("G25"),'18'!$A$4:$B$60,2,0),"")</f>
        <v/>
      </c>
    </row>
    <row r="86" spans="1:27" s="32" customFormat="1" ht="13.5" customHeight="1" x14ac:dyDescent="0.15">
      <c r="A86" s="37"/>
      <c r="B86" s="225"/>
      <c r="C86" s="225"/>
      <c r="D86" s="225"/>
      <c r="E86" s="225"/>
      <c r="F86" s="225"/>
      <c r="G86" s="225"/>
      <c r="H86" s="225"/>
      <c r="I86" s="225"/>
      <c r="J86" s="225"/>
      <c r="K86" s="37"/>
      <c r="L86" s="37"/>
      <c r="N86"/>
      <c r="O86"/>
      <c r="P86"/>
      <c r="Q86"/>
      <c r="R86"/>
      <c r="S86"/>
      <c r="T86"/>
      <c r="U86"/>
      <c r="V86"/>
      <c r="W86"/>
    </row>
    <row r="87" spans="1:27" x14ac:dyDescent="0.15">
      <c r="N87" s="32"/>
      <c r="O87" s="32"/>
      <c r="P87" s="32"/>
      <c r="Q87" s="32"/>
      <c r="R87" s="32"/>
      <c r="S87" s="32"/>
      <c r="T87" s="32"/>
      <c r="U87" s="32"/>
      <c r="V87" s="32"/>
      <c r="W87" s="32"/>
    </row>
    <row r="88" spans="1:27" x14ac:dyDescent="0.15">
      <c r="N88" s="32"/>
      <c r="O88" s="32"/>
      <c r="P88" s="32"/>
      <c r="Q88" s="32"/>
      <c r="R88" s="32"/>
      <c r="S88" s="32"/>
      <c r="T88" s="32"/>
      <c r="U88" s="32"/>
      <c r="V88" s="32"/>
      <c r="W88" s="32"/>
    </row>
    <row r="89" spans="1:27" x14ac:dyDescent="0.15">
      <c r="N89" s="32"/>
      <c r="O89" s="32"/>
      <c r="P89" s="32"/>
      <c r="Q89" s="32"/>
      <c r="R89" s="32"/>
      <c r="S89" s="32"/>
      <c r="T89" s="32"/>
      <c r="U89" s="32"/>
      <c r="V89" s="32"/>
      <c r="W89" s="32"/>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6"/>
  <conditionalFormatting sqref="N12">
    <cfRule type="expression" dxfId="532" priority="106">
      <formula>COUNTIF($E$9:$G$60,$N$12)&gt;=1</formula>
    </cfRule>
  </conditionalFormatting>
  <conditionalFormatting sqref="O12">
    <cfRule type="expression" dxfId="531" priority="105">
      <formula>COUNTIF($E$9:$G$60,$O$12)&gt;=1</formula>
    </cfRule>
  </conditionalFormatting>
  <conditionalFormatting sqref="P12">
    <cfRule type="expression" dxfId="530" priority="103">
      <formula>COUNTIF($E$9:$G$60,$P$12)&gt;=1</formula>
    </cfRule>
    <cfRule type="expression" priority="104">
      <formula>"countif($P$9"</formula>
    </cfRule>
  </conditionalFormatting>
  <conditionalFormatting sqref="Q12">
    <cfRule type="expression" dxfId="529" priority="102">
      <formula>COUNTIF($E$9:$G$60,$Q$12)&gt;=1</formula>
    </cfRule>
  </conditionalFormatting>
  <conditionalFormatting sqref="R12">
    <cfRule type="expression" dxfId="528" priority="101">
      <formula>COUNTIF($E$9:$G$60,$R$12)&gt;=1</formula>
    </cfRule>
  </conditionalFormatting>
  <conditionalFormatting sqref="S12">
    <cfRule type="expression" dxfId="527" priority="100">
      <formula>COUNTIF($E$9:$G$60,$S$12)&gt;=1</formula>
    </cfRule>
  </conditionalFormatting>
  <conditionalFormatting sqref="T12">
    <cfRule type="expression" dxfId="526" priority="99">
      <formula>COUNTIF($E$9:$G$60,$T$12)&gt;=1</formula>
    </cfRule>
  </conditionalFormatting>
  <conditionalFormatting sqref="U12">
    <cfRule type="expression" dxfId="525" priority="98">
      <formula>COUNTIF($E$9:$G$60,$U$12)&gt;=1</formula>
    </cfRule>
  </conditionalFormatting>
  <conditionalFormatting sqref="V12">
    <cfRule type="expression" dxfId="524" priority="97">
      <formula>COUNTIF($E$9:$G$60,$V$12)&gt;=1</formula>
    </cfRule>
  </conditionalFormatting>
  <conditionalFormatting sqref="W12">
    <cfRule type="expression" dxfId="523" priority="96">
      <formula>COUNTIF($E$9:$G$60,$W$12)&gt;=1</formula>
    </cfRule>
  </conditionalFormatting>
  <conditionalFormatting sqref="N13">
    <cfRule type="expression" dxfId="522" priority="95">
      <formula>COUNTIF($E$9:$G$60,$N$13)&gt;=1</formula>
    </cfRule>
  </conditionalFormatting>
  <conditionalFormatting sqref="O13">
    <cfRule type="expression" dxfId="521" priority="94">
      <formula>COUNTIF($E$9:$G$60,$O$13)&gt;=1</formula>
    </cfRule>
  </conditionalFormatting>
  <conditionalFormatting sqref="P13">
    <cfRule type="expression" dxfId="520" priority="93">
      <formula>COUNTIF($E$9:$G$60,$P$13)&gt;=1</formula>
    </cfRule>
  </conditionalFormatting>
  <conditionalFormatting sqref="Q13">
    <cfRule type="expression" dxfId="519" priority="92">
      <formula>COUNTIF($E$9:$G$60,$Q$13)&gt;=1</formula>
    </cfRule>
  </conditionalFormatting>
  <conditionalFormatting sqref="R13">
    <cfRule type="expression" dxfId="518" priority="91">
      <formula>COUNTIF($E$9:$G$60,$R$13)&gt;=1</formula>
    </cfRule>
  </conditionalFormatting>
  <conditionalFormatting sqref="S13">
    <cfRule type="expression" dxfId="517" priority="90">
      <formula>COUNTIF($E$9:$G$60,$S$13)&gt;=1</formula>
    </cfRule>
  </conditionalFormatting>
  <conditionalFormatting sqref="T13">
    <cfRule type="expression" dxfId="516" priority="89">
      <formula>COUNTIF($E$9:$G$60,$T$13)&gt;=1</formula>
    </cfRule>
  </conditionalFormatting>
  <conditionalFormatting sqref="U13">
    <cfRule type="expression" dxfId="515" priority="88">
      <formula>COUNTIF($E$9:$G$60,$U$13)&gt;=1</formula>
    </cfRule>
  </conditionalFormatting>
  <conditionalFormatting sqref="V13">
    <cfRule type="expression" dxfId="514" priority="87">
      <formula>COUNTIF($E$9:$G$60,$V$13)&gt;=1</formula>
    </cfRule>
  </conditionalFormatting>
  <conditionalFormatting sqref="W13">
    <cfRule type="expression" dxfId="513" priority="86">
      <formula>COUNTIF($E$9:$G$60,$W$13)&gt;=1</formula>
    </cfRule>
  </conditionalFormatting>
  <conditionalFormatting sqref="N14">
    <cfRule type="expression" dxfId="512" priority="85">
      <formula>COUNTIF($E$9:$G$60,$N$14)&gt;=1</formula>
    </cfRule>
  </conditionalFormatting>
  <conditionalFormatting sqref="O14">
    <cfRule type="expression" dxfId="511" priority="84">
      <formula>COUNTIF($E$9:$G$60,$O$14)&gt;=1</formula>
    </cfRule>
  </conditionalFormatting>
  <conditionalFormatting sqref="P14">
    <cfRule type="expression" dxfId="510" priority="83">
      <formula>COUNTIF($E$9:$G$60,$P$14)&gt;=1</formula>
    </cfRule>
  </conditionalFormatting>
  <conditionalFormatting sqref="Q14">
    <cfRule type="expression" dxfId="509" priority="82">
      <formula>COUNTIF($E$9:$G$60,$Q$14)&gt;=1</formula>
    </cfRule>
  </conditionalFormatting>
  <conditionalFormatting sqref="R14">
    <cfRule type="expression" dxfId="508" priority="81">
      <formula>COUNTIF($E$9:$G$60,$R$14)&gt;=1</formula>
    </cfRule>
  </conditionalFormatting>
  <conditionalFormatting sqref="S14">
    <cfRule type="expression" dxfId="507" priority="80">
      <formula>COUNTIF($E$9:$G$60,$S$14)&gt;=1</formula>
    </cfRule>
  </conditionalFormatting>
  <conditionalFormatting sqref="T14">
    <cfRule type="expression" dxfId="506" priority="79">
      <formula>COUNTIF($E$9:$G$60,$T$14)&gt;=1</formula>
    </cfRule>
  </conditionalFormatting>
  <conditionalFormatting sqref="U14">
    <cfRule type="expression" dxfId="505" priority="78">
      <formula>COUNTIF($E$9:$G$60,$U$14)&gt;=1</formula>
    </cfRule>
  </conditionalFormatting>
  <conditionalFormatting sqref="V14">
    <cfRule type="expression" dxfId="504" priority="77">
      <formula>COUNTIF($E$9:$G$60,$V$14)&gt;=1</formula>
    </cfRule>
  </conditionalFormatting>
  <conditionalFormatting sqref="W14">
    <cfRule type="expression" dxfId="503" priority="76">
      <formula>COUNTIF($E$9:$G$60,$W$14)&gt;=1</formula>
    </cfRule>
  </conditionalFormatting>
  <conditionalFormatting sqref="N15">
    <cfRule type="expression" dxfId="502" priority="75">
      <formula>COUNTIF($E$9:$G$60,$N$15)&gt;=1</formula>
    </cfRule>
  </conditionalFormatting>
  <conditionalFormatting sqref="O15">
    <cfRule type="expression" dxfId="501" priority="74">
      <formula>COUNTIF($E$9:$G$60,$O$15)&gt;=1</formula>
    </cfRule>
  </conditionalFormatting>
  <conditionalFormatting sqref="P15">
    <cfRule type="expression" dxfId="500" priority="73">
      <formula>COUNTIF($E$9:$G$60,$P$15)&gt;=1</formula>
    </cfRule>
  </conditionalFormatting>
  <conditionalFormatting sqref="Q15">
    <cfRule type="expression" dxfId="499" priority="72">
      <formula>COUNTIF($E$9:$G$60,$Q$15)&gt;=1</formula>
    </cfRule>
  </conditionalFormatting>
  <conditionalFormatting sqref="R15">
    <cfRule type="expression" dxfId="498" priority="71">
      <formula>COUNTIF($E$9:$G$60,$R$15)&gt;=1</formula>
    </cfRule>
  </conditionalFormatting>
  <conditionalFormatting sqref="S15">
    <cfRule type="expression" dxfId="497" priority="70">
      <formula>COUNTIF($E$9:$G$60,$S$15)&gt;=1</formula>
    </cfRule>
  </conditionalFormatting>
  <conditionalFormatting sqref="T15">
    <cfRule type="expression" dxfId="496" priority="69">
      <formula>COUNTIF($E$9:$G$60,$T$15)&gt;=1</formula>
    </cfRule>
  </conditionalFormatting>
  <conditionalFormatting sqref="U15">
    <cfRule type="expression" dxfId="495" priority="68">
      <formula>COUNTIF($E$9:$G$60,$U$15)&gt;=1</formula>
    </cfRule>
  </conditionalFormatting>
  <conditionalFormatting sqref="V15">
    <cfRule type="expression" dxfId="494" priority="67">
      <formula>COUNTIF($E$9:$G$60,$V$15)&gt;=1</formula>
    </cfRule>
  </conditionalFormatting>
  <conditionalFormatting sqref="W15">
    <cfRule type="expression" dxfId="493" priority="66">
      <formula>COUNTIF($E$9:$G$60,$W$15)&gt;=1</formula>
    </cfRule>
  </conditionalFormatting>
  <conditionalFormatting sqref="N16">
    <cfRule type="expression" dxfId="492" priority="65">
      <formula>COUNTIF($E$9:$G$60,$N$16)&gt;=1</formula>
    </cfRule>
  </conditionalFormatting>
  <conditionalFormatting sqref="O16">
    <cfRule type="expression" dxfId="491" priority="64">
      <formula>COUNTIF($E$9:$G$60,$O$16)&gt;=1</formula>
    </cfRule>
  </conditionalFormatting>
  <conditionalFormatting sqref="P16">
    <cfRule type="expression" dxfId="490" priority="63">
      <formula>COUNTIF($E$9:$G$60,$P$16)&gt;=1</formula>
    </cfRule>
  </conditionalFormatting>
  <conditionalFormatting sqref="Q16">
    <cfRule type="expression" dxfId="489" priority="62">
      <formula>COUNTIF($E$9:$G$60,$Q$16)&gt;=1</formula>
    </cfRule>
  </conditionalFormatting>
  <conditionalFormatting sqref="R16">
    <cfRule type="expression" dxfId="488" priority="61">
      <formula>COUNTIF($E$9:$G$60,$R$16)&gt;=1</formula>
    </cfRule>
  </conditionalFormatting>
  <conditionalFormatting sqref="S16">
    <cfRule type="expression" dxfId="487" priority="60">
      <formula>COUNTIF($E$9:$G$60,$S$16)&gt;=1</formula>
    </cfRule>
  </conditionalFormatting>
  <conditionalFormatting sqref="T16">
    <cfRule type="expression" dxfId="486" priority="59">
      <formula>COUNTIF($E$9:$G$60,$T$16)&gt;=1</formula>
    </cfRule>
  </conditionalFormatting>
  <conditionalFormatting sqref="U16">
    <cfRule type="expression" dxfId="485" priority="58">
      <formula>COUNTIF($E$9:$G$60,$U$16)&gt;=1</formula>
    </cfRule>
  </conditionalFormatting>
  <conditionalFormatting sqref="V16">
    <cfRule type="expression" dxfId="484" priority="57">
      <formula>COUNTIF($E$9:$G$60,$V$16)&gt;=1</formula>
    </cfRule>
  </conditionalFormatting>
  <conditionalFormatting sqref="W16">
    <cfRule type="expression" dxfId="483" priority="56">
      <formula>COUNTIF($E$9:$G$60,$W$16)&gt;=1</formula>
    </cfRule>
  </conditionalFormatting>
  <conditionalFormatting sqref="N17">
    <cfRule type="expression" dxfId="482" priority="55">
      <formula>COUNTIF($E$9:$G$60,$N$17)&gt;=1</formula>
    </cfRule>
  </conditionalFormatting>
  <conditionalFormatting sqref="O17">
    <cfRule type="expression" dxfId="481" priority="54">
      <formula>COUNTIF($E$9:$G$60,$O$17)&gt;=1</formula>
    </cfRule>
  </conditionalFormatting>
  <conditionalFormatting sqref="N72">
    <cfRule type="expression" dxfId="480" priority="53">
      <formula>COUNTIF($E$9:$G$60,$N$12)&gt;=1</formula>
    </cfRule>
  </conditionalFormatting>
  <conditionalFormatting sqref="O72">
    <cfRule type="expression" dxfId="479" priority="52">
      <formula>COUNTIF($E$9:$G$60,$O$12)&gt;=1</formula>
    </cfRule>
  </conditionalFormatting>
  <conditionalFormatting sqref="P72">
    <cfRule type="expression" dxfId="478" priority="50">
      <formula>COUNTIF($E$9:$G$60,$P$12)&gt;=1</formula>
    </cfRule>
    <cfRule type="expression" priority="51">
      <formula>"countif($P$9"</formula>
    </cfRule>
  </conditionalFormatting>
  <conditionalFormatting sqref="Q72">
    <cfRule type="expression" dxfId="477" priority="49">
      <formula>COUNTIF($E$9:$G$60,$Q$12)&gt;=1</formula>
    </cfRule>
  </conditionalFormatting>
  <conditionalFormatting sqref="R72">
    <cfRule type="expression" dxfId="476" priority="48">
      <formula>COUNTIF($E$9:$G$60,$R$12)&gt;=1</formula>
    </cfRule>
  </conditionalFormatting>
  <conditionalFormatting sqref="S72">
    <cfRule type="expression" dxfId="475" priority="47">
      <formula>COUNTIF($E$9:$G$60,$S$12)&gt;=1</formula>
    </cfRule>
  </conditionalFormatting>
  <conditionalFormatting sqref="T72">
    <cfRule type="expression" dxfId="474" priority="46">
      <formula>COUNTIF($E$9:$G$60,$T$12)&gt;=1</formula>
    </cfRule>
  </conditionalFormatting>
  <conditionalFormatting sqref="U72">
    <cfRule type="expression" dxfId="473" priority="45">
      <formula>COUNTIF($E$9:$G$60,$U$12)&gt;=1</formula>
    </cfRule>
  </conditionalFormatting>
  <conditionalFormatting sqref="V72">
    <cfRule type="expression" dxfId="472" priority="44">
      <formula>COUNTIF($E$9:$G$60,$V$12)&gt;=1</formula>
    </cfRule>
  </conditionalFormatting>
  <conditionalFormatting sqref="W72">
    <cfRule type="expression" dxfId="471" priority="43">
      <formula>COUNTIF($E$9:$G$60,$W$12)&gt;=1</formula>
    </cfRule>
  </conditionalFormatting>
  <conditionalFormatting sqref="N73">
    <cfRule type="expression" dxfId="470" priority="42">
      <formula>COUNTIF($E$9:$G$60,$N$13)&gt;=1</formula>
    </cfRule>
  </conditionalFormatting>
  <conditionalFormatting sqref="O73">
    <cfRule type="expression" dxfId="469" priority="41">
      <formula>COUNTIF($E$9:$G$60,$O$13)&gt;=1</formula>
    </cfRule>
  </conditionalFormatting>
  <conditionalFormatting sqref="P73">
    <cfRule type="expression" dxfId="468" priority="40">
      <formula>COUNTIF($E$9:$G$60,$P$13)&gt;=1</formula>
    </cfRule>
  </conditionalFormatting>
  <conditionalFormatting sqref="Q73">
    <cfRule type="expression" dxfId="467" priority="39">
      <formula>COUNTIF($E$9:$G$60,$Q$13)&gt;=1</formula>
    </cfRule>
  </conditionalFormatting>
  <conditionalFormatting sqref="R73">
    <cfRule type="expression" dxfId="466" priority="38">
      <formula>COUNTIF($E$9:$G$60,$R$13)&gt;=1</formula>
    </cfRule>
  </conditionalFormatting>
  <conditionalFormatting sqref="S73">
    <cfRule type="expression" dxfId="465" priority="37">
      <formula>COUNTIF($E$9:$G$60,$S$13)&gt;=1</formula>
    </cfRule>
  </conditionalFormatting>
  <conditionalFormatting sqref="T73">
    <cfRule type="expression" dxfId="464" priority="36">
      <formula>COUNTIF($E$9:$G$60,$T$13)&gt;=1</formula>
    </cfRule>
  </conditionalFormatting>
  <conditionalFormatting sqref="U73">
    <cfRule type="expression" dxfId="463" priority="35">
      <formula>COUNTIF($E$9:$G$60,$U$13)&gt;=1</formula>
    </cfRule>
  </conditionalFormatting>
  <conditionalFormatting sqref="V73">
    <cfRule type="expression" dxfId="462" priority="34">
      <formula>COUNTIF($E$9:$G$60,$V$13)&gt;=1</formula>
    </cfRule>
  </conditionalFormatting>
  <conditionalFormatting sqref="W73">
    <cfRule type="expression" dxfId="461" priority="33">
      <formula>COUNTIF($E$9:$G$60,$W$13)&gt;=1</formula>
    </cfRule>
  </conditionalFormatting>
  <conditionalFormatting sqref="N74">
    <cfRule type="expression" dxfId="460" priority="32">
      <formula>COUNTIF($E$9:$G$60,$N$14)&gt;=1</formula>
    </cfRule>
  </conditionalFormatting>
  <conditionalFormatting sqref="O74">
    <cfRule type="expression" dxfId="459" priority="31">
      <formula>COUNTIF($E$9:$G$60,$O$14)&gt;=1</formula>
    </cfRule>
  </conditionalFormatting>
  <conditionalFormatting sqref="P74">
    <cfRule type="expression" dxfId="458" priority="30">
      <formula>COUNTIF($E$9:$G$60,$P$14)&gt;=1</formula>
    </cfRule>
  </conditionalFormatting>
  <conditionalFormatting sqref="Q74">
    <cfRule type="expression" dxfId="457" priority="29">
      <formula>COUNTIF($E$9:$G$60,$Q$14)&gt;=1</formula>
    </cfRule>
  </conditionalFormatting>
  <conditionalFormatting sqref="R74">
    <cfRule type="expression" dxfId="456" priority="28">
      <formula>COUNTIF($E$9:$G$60,$R$14)&gt;=1</formula>
    </cfRule>
  </conditionalFormatting>
  <conditionalFormatting sqref="S74">
    <cfRule type="expression" dxfId="455" priority="27">
      <formula>COUNTIF($E$9:$G$60,$S$14)&gt;=1</formula>
    </cfRule>
  </conditionalFormatting>
  <conditionalFormatting sqref="T74">
    <cfRule type="expression" dxfId="454" priority="26">
      <formula>COUNTIF($E$9:$G$60,$T$14)&gt;=1</formula>
    </cfRule>
  </conditionalFormatting>
  <conditionalFormatting sqref="U74">
    <cfRule type="expression" dxfId="453" priority="25">
      <formula>COUNTIF($E$9:$G$60,$U$14)&gt;=1</formula>
    </cfRule>
  </conditionalFormatting>
  <conditionalFormatting sqref="V74">
    <cfRule type="expression" dxfId="452" priority="24">
      <formula>COUNTIF($E$9:$G$60,$V$14)&gt;=1</formula>
    </cfRule>
  </conditionalFormatting>
  <conditionalFormatting sqref="W74">
    <cfRule type="expression" dxfId="451" priority="23">
      <formula>COUNTIF($E$9:$G$60,$W$14)&gt;=1</formula>
    </cfRule>
  </conditionalFormatting>
  <conditionalFormatting sqref="N75">
    <cfRule type="expression" dxfId="450" priority="22">
      <formula>COUNTIF($E$9:$G$60,$N$15)&gt;=1</formula>
    </cfRule>
  </conditionalFormatting>
  <conditionalFormatting sqref="O75">
    <cfRule type="expression" dxfId="449" priority="21">
      <formula>COUNTIF($E$9:$G$60,$O$15)&gt;=1</formula>
    </cfRule>
  </conditionalFormatting>
  <conditionalFormatting sqref="P75">
    <cfRule type="expression" dxfId="448" priority="20">
      <formula>COUNTIF($E$9:$G$60,$P$15)&gt;=1</formula>
    </cfRule>
  </conditionalFormatting>
  <conditionalFormatting sqref="Q75">
    <cfRule type="expression" dxfId="447" priority="19">
      <formula>COUNTIF($E$9:$G$60,$Q$15)&gt;=1</formula>
    </cfRule>
  </conditionalFormatting>
  <conditionalFormatting sqref="R75">
    <cfRule type="expression" dxfId="446" priority="18">
      <formula>COUNTIF($E$9:$G$60,$R$15)&gt;=1</formula>
    </cfRule>
  </conditionalFormatting>
  <conditionalFormatting sqref="S75">
    <cfRule type="expression" dxfId="445" priority="17">
      <formula>COUNTIF($E$9:$G$60,$S$15)&gt;=1</formula>
    </cfRule>
  </conditionalFormatting>
  <conditionalFormatting sqref="T75">
    <cfRule type="expression" dxfId="444" priority="16">
      <formula>COUNTIF($E$9:$G$60,$T$15)&gt;=1</formula>
    </cfRule>
  </conditionalFormatting>
  <conditionalFormatting sqref="U75">
    <cfRule type="expression" dxfId="443" priority="15">
      <formula>COUNTIF($E$9:$G$60,$U$15)&gt;=1</formula>
    </cfRule>
  </conditionalFormatting>
  <conditionalFormatting sqref="V75">
    <cfRule type="expression" dxfId="442" priority="14">
      <formula>COUNTIF($E$9:$G$60,$V$15)&gt;=1</formula>
    </cfRule>
  </conditionalFormatting>
  <conditionalFormatting sqref="W75">
    <cfRule type="expression" dxfId="441" priority="13">
      <formula>COUNTIF($E$9:$G$60,$W$15)&gt;=1</formula>
    </cfRule>
  </conditionalFormatting>
  <conditionalFormatting sqref="N76">
    <cfRule type="expression" dxfId="440" priority="12">
      <formula>COUNTIF($E$9:$G$60,$N$16)&gt;=1</formula>
    </cfRule>
  </conditionalFormatting>
  <conditionalFormatting sqref="O76">
    <cfRule type="expression" dxfId="439" priority="11">
      <formula>COUNTIF($E$9:$G$60,$O$16)&gt;=1</formula>
    </cfRule>
  </conditionalFormatting>
  <conditionalFormatting sqref="P76">
    <cfRule type="expression" dxfId="438" priority="10">
      <formula>COUNTIF($E$9:$G$60,$P$16)&gt;=1</formula>
    </cfRule>
  </conditionalFormatting>
  <conditionalFormatting sqref="Q76">
    <cfRule type="expression" dxfId="437" priority="9">
      <formula>COUNTIF($E$9:$G$60,$Q$16)&gt;=1</formula>
    </cfRule>
  </conditionalFormatting>
  <conditionalFormatting sqref="R76">
    <cfRule type="expression" dxfId="436" priority="8">
      <formula>COUNTIF($E$9:$G$60,$R$16)&gt;=1</formula>
    </cfRule>
  </conditionalFormatting>
  <conditionalFormatting sqref="S76">
    <cfRule type="expression" dxfId="435" priority="7">
      <formula>COUNTIF($E$9:$G$60,$S$16)&gt;=1</formula>
    </cfRule>
  </conditionalFormatting>
  <conditionalFormatting sqref="T76">
    <cfRule type="expression" dxfId="434" priority="6">
      <formula>COUNTIF($E$9:$G$60,$T$16)&gt;=1</formula>
    </cfRule>
  </conditionalFormatting>
  <conditionalFormatting sqref="U76">
    <cfRule type="expression" dxfId="433" priority="5">
      <formula>COUNTIF($E$9:$G$60,$U$16)&gt;=1</formula>
    </cfRule>
  </conditionalFormatting>
  <conditionalFormatting sqref="V76">
    <cfRule type="expression" dxfId="432" priority="4">
      <formula>COUNTIF($E$9:$G$60,$V$16)&gt;=1</formula>
    </cfRule>
  </conditionalFormatting>
  <conditionalFormatting sqref="W76">
    <cfRule type="expression" dxfId="431" priority="3">
      <formula>COUNTIF($E$9:$G$60,$W$16)&gt;=1</formula>
    </cfRule>
  </conditionalFormatting>
  <conditionalFormatting sqref="N77">
    <cfRule type="expression" dxfId="430" priority="2">
      <formula>COUNTIF($E$9:$G$60,$N$17)&gt;=1</formula>
    </cfRule>
  </conditionalFormatting>
  <conditionalFormatting sqref="O77">
    <cfRule type="expression" dxfId="429"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CA0C0-6842-4663-B16F-C3DBD4781EEC}">
  <sheetPr>
    <tabColor rgb="FFFFFF00"/>
    <pageSetUpPr fitToPage="1"/>
  </sheetPr>
  <dimension ref="A2:I51"/>
  <sheetViews>
    <sheetView showZeros="0" view="pageBreakPreview" zoomScale="80" zoomScaleNormal="100" zoomScaleSheetLayoutView="80" workbookViewId="0"/>
  </sheetViews>
  <sheetFormatPr defaultRowHeight="13.5" x14ac:dyDescent="0.15"/>
  <cols>
    <col min="1" max="1" width="1.875" style="37" customWidth="1"/>
    <col min="2" max="3" width="4.625" style="37" customWidth="1"/>
    <col min="4" max="4" width="10" style="37" customWidth="1"/>
    <col min="5" max="5" width="56.125" style="37" customWidth="1"/>
    <col min="6" max="6" width="21.5" style="37" customWidth="1"/>
    <col min="7" max="7" width="32.5" style="37" customWidth="1"/>
    <col min="8" max="8" width="1.75" style="37" customWidth="1"/>
    <col min="10" max="10" width="17.625" bestFit="1" customWidth="1"/>
  </cols>
  <sheetData>
    <row r="2" spans="1:9" ht="21" customHeight="1" thickBot="1" x14ac:dyDescent="0.2">
      <c r="B2" s="239" t="s">
        <v>225</v>
      </c>
      <c r="C2" s="240"/>
      <c r="D2" s="241"/>
      <c r="E2" s="241"/>
      <c r="F2" s="241"/>
      <c r="G2" s="241"/>
    </row>
    <row r="3" spans="1:9" ht="23.25" customHeight="1" thickBot="1" x14ac:dyDescent="0.2">
      <c r="B3" s="38"/>
      <c r="C3" s="38"/>
      <c r="D3" s="38"/>
      <c r="F3" s="115" t="s">
        <v>234</v>
      </c>
      <c r="G3" s="128" cm="1">
        <f t="array" aca="1" ref="G3" ca="1">INDIRECT("5!E5")</f>
        <v>0</v>
      </c>
    </row>
    <row r="4" spans="1:9" ht="9.75" customHeight="1" thickBot="1" x14ac:dyDescent="0.2">
      <c r="B4" s="38"/>
      <c r="C4" s="38"/>
      <c r="D4" s="38"/>
      <c r="F4" s="115"/>
    </row>
    <row r="5" spans="1:9" ht="22.5" customHeight="1" thickBot="1" x14ac:dyDescent="0.2">
      <c r="B5" s="38"/>
      <c r="C5" s="38"/>
      <c r="D5" s="38"/>
      <c r="F5" s="115" t="s">
        <v>235</v>
      </c>
      <c r="G5" s="128" cm="1">
        <f t="array" aca="1" ref="G5" ca="1">INDIRECT("5!A23")</f>
        <v>0</v>
      </c>
    </row>
    <row r="6" spans="1:9" ht="12" customHeight="1" x14ac:dyDescent="0.15">
      <c r="B6" s="38"/>
      <c r="C6" s="38"/>
      <c r="D6" s="38"/>
      <c r="F6" s="115"/>
      <c r="G6" s="42"/>
    </row>
    <row r="7" spans="1:9" ht="17.25" customHeight="1" x14ac:dyDescent="0.15">
      <c r="A7" s="136"/>
      <c r="B7" s="138" t="s">
        <v>0</v>
      </c>
      <c r="C7" s="138" t="s">
        <v>1</v>
      </c>
      <c r="D7" s="163" t="s">
        <v>13</v>
      </c>
      <c r="E7" s="138" t="s">
        <v>5</v>
      </c>
      <c r="F7" s="138" t="s">
        <v>7</v>
      </c>
      <c r="G7" s="138" t="s">
        <v>8</v>
      </c>
    </row>
    <row r="8" spans="1:9" ht="17.25" customHeight="1" x14ac:dyDescent="0.15">
      <c r="A8" s="136"/>
      <c r="B8" s="144" t="str" cm="1">
        <f t="array" aca="1" ref="B8" ca="1">IFERROR(VLOOKUP(INDIRECT("D8"),'20'!$A$3:$C$76,2,0),"")</f>
        <v/>
      </c>
      <c r="C8" s="144" t="str" cm="1">
        <f t="array" aca="1" ref="C8" ca="1">IFERROR(VLOOKUP(INDIRECT("D8"),'20'!$A$3:$C$76,3,0),"")</f>
        <v/>
      </c>
      <c r="D8" s="162"/>
      <c r="E8" s="140" t="str" cm="1">
        <f t="array" aca="1" ref="E8" ca="1">IFERROR(VLOOKUP(INDIRECT("D8"),'20'!$D$3:$E$76,2,0),"")</f>
        <v/>
      </c>
      <c r="F8" s="140" t="str" cm="1">
        <f t="array" aca="1" ref="F8" ca="1">IFERROR(VLOOKUP(INDIRECT("D8"),'20'!$D$3:$G$76,4,0),"")</f>
        <v/>
      </c>
      <c r="G8" s="141"/>
      <c r="I8" s="1"/>
    </row>
    <row r="9" spans="1:9" ht="17.25" customHeight="1" x14ac:dyDescent="0.15">
      <c r="A9" s="136"/>
      <c r="B9" s="144" t="str" cm="1">
        <f t="array" aca="1" ref="B9" ca="1">IFERROR(VLOOKUP(INDIRECT("D9"),'20'!$A$3:$C$76,2,0),"")</f>
        <v/>
      </c>
      <c r="C9" s="144" t="str" cm="1">
        <f t="array" aca="1" ref="C9" ca="1">IFERROR(VLOOKUP(INDIRECT("D9"),'20'!$A$3:$C$76,3,0),"")</f>
        <v/>
      </c>
      <c r="D9" s="162"/>
      <c r="E9" s="140" t="str" cm="1">
        <f t="array" aca="1" ref="E9" ca="1">IFERROR(VLOOKUP(INDIRECT("D9"),'20'!$D$3:$E$76,2,0),"")</f>
        <v/>
      </c>
      <c r="F9" s="140" t="str" cm="1">
        <f t="array" aca="1" ref="F9" ca="1">IFERROR(VLOOKUP(INDIRECT("D9"),'20'!$D$3:$G$76,4,0),"")</f>
        <v/>
      </c>
      <c r="G9" s="141"/>
      <c r="I9" s="1"/>
    </row>
    <row r="10" spans="1:9" ht="17.25" customHeight="1" x14ac:dyDescent="0.15">
      <c r="A10" s="136"/>
      <c r="B10" s="144" t="str" cm="1">
        <f t="array" aca="1" ref="B10" ca="1">IFERROR(VLOOKUP(INDIRECT("D10"),'20'!$A$3:$C$76,2,0),"")</f>
        <v/>
      </c>
      <c r="C10" s="144" t="str" cm="1">
        <f t="array" aca="1" ref="C10" ca="1">IFERROR(VLOOKUP(INDIRECT("D10"),'20'!$A$3:$C$76,3,0),"")</f>
        <v/>
      </c>
      <c r="D10" s="162"/>
      <c r="E10" s="140" t="str" cm="1">
        <f t="array" aca="1" ref="E10" ca="1">IFERROR(VLOOKUP(INDIRECT("D10"),'20'!$D$3:$E$76,2,0),"")</f>
        <v/>
      </c>
      <c r="F10" s="140" t="str" cm="1">
        <f t="array" aca="1" ref="F10" ca="1">IFERROR(VLOOKUP(INDIRECT("D10"),'20'!$D$3:$G$76,4,0),"")</f>
        <v/>
      </c>
      <c r="G10" s="141"/>
      <c r="I10" s="1"/>
    </row>
    <row r="11" spans="1:9" ht="17.25" customHeight="1" x14ac:dyDescent="0.15">
      <c r="A11" s="136"/>
      <c r="B11" s="144" t="str" cm="1">
        <f t="array" aca="1" ref="B11" ca="1">IFERROR(VLOOKUP(INDIRECT("D11"),'20'!$A$3:$C$76,2,0),"")</f>
        <v/>
      </c>
      <c r="C11" s="144" t="str" cm="1">
        <f t="array" aca="1" ref="C11" ca="1">IFERROR(VLOOKUP(INDIRECT("D11"),'20'!$A$3:$C$76,3,0),"")</f>
        <v/>
      </c>
      <c r="D11" s="162"/>
      <c r="E11" s="140" t="str" cm="1">
        <f t="array" aca="1" ref="E11" ca="1">IFERROR(VLOOKUP(INDIRECT("D11"),'20'!$D$3:$E$76,2,0),"")</f>
        <v/>
      </c>
      <c r="F11" s="140" t="str" cm="1">
        <f t="array" aca="1" ref="F11" ca="1">IFERROR(VLOOKUP(INDIRECT("D11"),'20'!$D$3:$G$76,4,0),"")</f>
        <v/>
      </c>
      <c r="G11" s="141"/>
      <c r="I11" s="1"/>
    </row>
    <row r="12" spans="1:9" ht="17.25" customHeight="1" x14ac:dyDescent="0.15">
      <c r="A12" s="136"/>
      <c r="B12" s="144" t="str" cm="1">
        <f t="array" aca="1" ref="B12" ca="1">IFERROR(VLOOKUP(INDIRECT("D12"),'20'!$A$3:$C$76,2,0),"")</f>
        <v/>
      </c>
      <c r="C12" s="144" t="str" cm="1">
        <f t="array" aca="1" ref="C12" ca="1">IFERROR(VLOOKUP(INDIRECT("D12"),'20'!$A$3:$C$76,3,0),"")</f>
        <v/>
      </c>
      <c r="D12" s="162"/>
      <c r="E12" s="140" t="str" cm="1">
        <f t="array" aca="1" ref="E12" ca="1">IFERROR(VLOOKUP(INDIRECT("D12"),'20'!$D$3:$E$76,2,0),"")</f>
        <v/>
      </c>
      <c r="F12" s="140" t="str" cm="1">
        <f t="array" aca="1" ref="F12" ca="1">IFERROR(VLOOKUP(INDIRECT("D12"),'20'!$D$3:$G$76,4,0),"")</f>
        <v/>
      </c>
      <c r="G12" s="141"/>
      <c r="I12" s="1"/>
    </row>
    <row r="13" spans="1:9" ht="17.25" customHeight="1" x14ac:dyDescent="0.15">
      <c r="A13" s="136"/>
      <c r="B13" s="144" t="str" cm="1">
        <f t="array" aca="1" ref="B13" ca="1">IFERROR(VLOOKUP(INDIRECT("D13"),'20'!$A$3:$C$76,2,0),"")</f>
        <v/>
      </c>
      <c r="C13" s="144" t="str" cm="1">
        <f t="array" aca="1" ref="C13" ca="1">IFERROR(VLOOKUP(INDIRECT("D13"),'20'!$A$3:$C$76,3,0),"")</f>
        <v/>
      </c>
      <c r="D13" s="162"/>
      <c r="E13" s="140" t="str" cm="1">
        <f t="array" aca="1" ref="E13" ca="1">IFERROR(VLOOKUP(INDIRECT("D13"),'20'!$D$3:$E$76,2,0),"")</f>
        <v/>
      </c>
      <c r="F13" s="140" t="str" cm="1">
        <f t="array" aca="1" ref="F13" ca="1">IFERROR(VLOOKUP(INDIRECT("D13"),'20'!$D$3:$G$76,4,0),"")</f>
        <v/>
      </c>
      <c r="G13" s="141"/>
      <c r="I13" s="1"/>
    </row>
    <row r="14" spans="1:9" ht="17.25" customHeight="1" x14ac:dyDescent="0.15">
      <c r="A14" s="136"/>
      <c r="B14" s="144" t="str" cm="1">
        <f t="array" aca="1" ref="B14" ca="1">IFERROR(VLOOKUP(INDIRECT("D14"),'20'!$A$3:$C$76,2,0),"")</f>
        <v/>
      </c>
      <c r="C14" s="144" t="str" cm="1">
        <f t="array" aca="1" ref="C14" ca="1">IFERROR(VLOOKUP(INDIRECT("D14"),'20'!$A$3:$C$76,3,0),"")</f>
        <v/>
      </c>
      <c r="D14" s="162"/>
      <c r="E14" s="140" t="str" cm="1">
        <f t="array" aca="1" ref="E14" ca="1">IFERROR(VLOOKUP(INDIRECT("D14"),'20'!$D$3:$E$76,2,0),"")</f>
        <v/>
      </c>
      <c r="F14" s="140" t="str" cm="1">
        <f t="array" aca="1" ref="F14" ca="1">IFERROR(VLOOKUP(INDIRECT("D14"),'20'!$D$3:$G$76,4,0),"")</f>
        <v/>
      </c>
      <c r="G14" s="141"/>
      <c r="I14" s="1"/>
    </row>
    <row r="15" spans="1:9" ht="17.25" customHeight="1" x14ac:dyDescent="0.15">
      <c r="A15" s="136"/>
      <c r="B15" s="144" t="str" cm="1">
        <f t="array" aca="1" ref="B15" ca="1">IFERROR(VLOOKUP(INDIRECT("D15"),'20'!$A$3:$C$76,2,0),"")</f>
        <v/>
      </c>
      <c r="C15" s="144" t="str" cm="1">
        <f t="array" aca="1" ref="C15" ca="1">IFERROR(VLOOKUP(INDIRECT("D15"),'20'!$A$3:$C$76,3,0),"")</f>
        <v/>
      </c>
      <c r="D15" s="162"/>
      <c r="E15" s="140" t="str" cm="1">
        <f t="array" aca="1" ref="E15" ca="1">IFERROR(VLOOKUP(INDIRECT("D15"),'20'!$D$3:$E$76,2,0),"")</f>
        <v/>
      </c>
      <c r="F15" s="140" t="str" cm="1">
        <f t="array" aca="1" ref="F15" ca="1">IFERROR(VLOOKUP(INDIRECT("D15"),'20'!$D$3:$G$76,4,0),"")</f>
        <v/>
      </c>
      <c r="G15" s="141"/>
      <c r="I15" s="1"/>
    </row>
    <row r="16" spans="1:9" ht="17.25" customHeight="1" x14ac:dyDescent="0.15">
      <c r="A16" s="136"/>
      <c r="B16" s="144" t="str" cm="1">
        <f t="array" aca="1" ref="B16" ca="1">IFERROR(VLOOKUP(INDIRECT("D16"),'20'!$A$3:$C$76,2,0),"")</f>
        <v/>
      </c>
      <c r="C16" s="144" t="str" cm="1">
        <f t="array" aca="1" ref="C16" ca="1">IFERROR(VLOOKUP(INDIRECT("D16"),'20'!$A$3:$C$76,3,0),"")</f>
        <v/>
      </c>
      <c r="D16" s="162"/>
      <c r="E16" s="140" t="str" cm="1">
        <f t="array" aca="1" ref="E16" ca="1">IFERROR(VLOOKUP(INDIRECT("D16"),'20'!$D$3:$E$76,2,0),"")</f>
        <v/>
      </c>
      <c r="F16" s="140" t="str" cm="1">
        <f t="array" aca="1" ref="F16" ca="1">IFERROR(VLOOKUP(INDIRECT("D16"),'20'!$D$3:$G$76,4,0),"")</f>
        <v/>
      </c>
      <c r="G16" s="141"/>
      <c r="I16" s="1"/>
    </row>
    <row r="17" spans="1:9" ht="17.25" customHeight="1" x14ac:dyDescent="0.15">
      <c r="A17" s="136"/>
      <c r="B17" s="144" t="str" cm="1">
        <f t="array" aca="1" ref="B17" ca="1">IFERROR(VLOOKUP(INDIRECT("D17"),'20'!$A$3:$C$76,2,0),"")</f>
        <v/>
      </c>
      <c r="C17" s="144" t="str" cm="1">
        <f t="array" aca="1" ref="C17" ca="1">IFERROR(VLOOKUP(INDIRECT("D17"),'20'!$A$3:$C$76,3,0),"")</f>
        <v/>
      </c>
      <c r="D17" s="162"/>
      <c r="E17" s="140" t="str" cm="1">
        <f t="array" aca="1" ref="E17" ca="1">IFERROR(VLOOKUP(INDIRECT("D17"),'20'!$D$3:$E$76,2,0),"")</f>
        <v/>
      </c>
      <c r="F17" s="140" t="str" cm="1">
        <f t="array" aca="1" ref="F17" ca="1">IFERROR(VLOOKUP(INDIRECT("D17"),'20'!$D$3:$G$76,4,0),"")</f>
        <v/>
      </c>
      <c r="G17" s="141"/>
      <c r="I17" s="1"/>
    </row>
    <row r="18" spans="1:9" ht="17.25" customHeight="1" x14ac:dyDescent="0.15">
      <c r="A18" s="136"/>
      <c r="B18" s="144" t="str" cm="1">
        <f t="array" aca="1" ref="B18" ca="1">IFERROR(VLOOKUP(INDIRECT("D18"),'20'!$A$3:$C$76,2,0),"")</f>
        <v/>
      </c>
      <c r="C18" s="144" t="str" cm="1">
        <f t="array" aca="1" ref="C18" ca="1">IFERROR(VLOOKUP(INDIRECT("D18"),'20'!$A$3:$C$76,3,0),"")</f>
        <v/>
      </c>
      <c r="D18" s="162"/>
      <c r="E18" s="140" t="str" cm="1">
        <f t="array" aca="1" ref="E18" ca="1">IFERROR(VLOOKUP(INDIRECT("D18"),'20'!$D$3:$E$76,2,0),"")</f>
        <v/>
      </c>
      <c r="F18" s="140" t="str" cm="1">
        <f t="array" aca="1" ref="F18" ca="1">IFERROR(VLOOKUP(INDIRECT("D18"),'20'!$D$3:$G$76,4,0),"")</f>
        <v/>
      </c>
      <c r="G18" s="141"/>
    </row>
    <row r="19" spans="1:9" ht="17.25" customHeight="1" x14ac:dyDescent="0.15">
      <c r="A19" s="136"/>
      <c r="B19" s="144" t="str" cm="1">
        <f t="array" aca="1" ref="B19" ca="1">IFERROR(VLOOKUP(INDIRECT("D19"),'20'!$A$3:$C$76,2,0),"")</f>
        <v/>
      </c>
      <c r="C19" s="144" t="str" cm="1">
        <f t="array" aca="1" ref="C19" ca="1">IFERROR(VLOOKUP(INDIRECT("D19"),'20'!$A$3:$C$76,3,0),"")</f>
        <v/>
      </c>
      <c r="D19" s="162"/>
      <c r="E19" s="140" t="str" cm="1">
        <f t="array" aca="1" ref="E19" ca="1">IFERROR(VLOOKUP(INDIRECT("D19"),'20'!$D$3:$E$76,2,0),"")</f>
        <v/>
      </c>
      <c r="F19" s="140" t="str" cm="1">
        <f t="array" aca="1" ref="F19" ca="1">IFERROR(VLOOKUP(INDIRECT("D19"),'20'!$D$3:$G$76,4,0),"")</f>
        <v/>
      </c>
      <c r="G19" s="141"/>
    </row>
    <row r="20" spans="1:9" ht="17.25" customHeight="1" x14ac:dyDescent="0.15">
      <c r="A20" s="136"/>
      <c r="B20" s="144" t="str" cm="1">
        <f t="array" aca="1" ref="B20" ca="1">IFERROR(VLOOKUP(INDIRECT("D20"),'20'!$A$3:$C$76,2,0),"")</f>
        <v/>
      </c>
      <c r="C20" s="144" t="str" cm="1">
        <f t="array" aca="1" ref="C20" ca="1">IFERROR(VLOOKUP(INDIRECT("D20"),'20'!$A$3:$C$76,3,0),"")</f>
        <v/>
      </c>
      <c r="D20" s="162"/>
      <c r="E20" s="140" t="str" cm="1">
        <f t="array" aca="1" ref="E20" ca="1">IFERROR(VLOOKUP(INDIRECT("D20"),'20'!$D$3:$E$76,2,0),"")</f>
        <v/>
      </c>
      <c r="F20" s="140" t="str" cm="1">
        <f t="array" aca="1" ref="F20" ca="1">IFERROR(VLOOKUP(INDIRECT("D20"),'20'!$D$3:$G$76,4,0),"")</f>
        <v/>
      </c>
      <c r="G20" s="141"/>
    </row>
    <row r="21" spans="1:9" ht="17.25" customHeight="1" x14ac:dyDescent="0.15">
      <c r="A21" s="136"/>
      <c r="B21" s="144" t="str" cm="1">
        <f t="array" aca="1" ref="B21" ca="1">IFERROR(VLOOKUP(INDIRECT("D21"),'20'!$A$3:$C$76,2,0),"")</f>
        <v/>
      </c>
      <c r="C21" s="144" t="str" cm="1">
        <f t="array" aca="1" ref="C21" ca="1">IFERROR(VLOOKUP(INDIRECT("D21"),'20'!$A$3:$C$76,3,0),"")</f>
        <v/>
      </c>
      <c r="D21" s="162"/>
      <c r="E21" s="140" t="str" cm="1">
        <f t="array" aca="1" ref="E21" ca="1">IFERROR(VLOOKUP(INDIRECT("D21"),'20'!$D$3:$E$76,2,0),"")</f>
        <v/>
      </c>
      <c r="F21" s="140" t="str" cm="1">
        <f t="array" aca="1" ref="F21" ca="1">IFERROR(VLOOKUP(INDIRECT("D21"),'20'!$D$3:$G$76,4,0),"")</f>
        <v/>
      </c>
      <c r="G21" s="141"/>
    </row>
    <row r="22" spans="1:9" ht="17.25" customHeight="1" x14ac:dyDescent="0.15">
      <c r="A22" s="136"/>
      <c r="B22" s="144" t="str" cm="1">
        <f t="array" aca="1" ref="B22" ca="1">IFERROR(VLOOKUP(INDIRECT("D22"),'20'!$A$3:$C$76,2,0),"")</f>
        <v/>
      </c>
      <c r="C22" s="144" t="str" cm="1">
        <f t="array" aca="1" ref="C22" ca="1">IFERROR(VLOOKUP(INDIRECT("D22"),'20'!$A$3:$C$76,3,0),"")</f>
        <v/>
      </c>
      <c r="D22" s="162"/>
      <c r="E22" s="140" t="str" cm="1">
        <f t="array" aca="1" ref="E22" ca="1">IFERROR(VLOOKUP(INDIRECT("D22"),'20'!$D$3:$E$76,2,0),"")</f>
        <v/>
      </c>
      <c r="F22" s="140" t="str" cm="1">
        <f t="array" aca="1" ref="F22" ca="1">IFERROR(VLOOKUP(INDIRECT("D22"),'20'!$D$3:$G$76,4,0),"")</f>
        <v/>
      </c>
      <c r="G22" s="141"/>
    </row>
    <row r="23" spans="1:9" ht="17.25" customHeight="1" x14ac:dyDescent="0.15">
      <c r="A23" s="136"/>
      <c r="B23" s="144" t="str" cm="1">
        <f t="array" aca="1" ref="B23" ca="1">IFERROR(VLOOKUP(INDIRECT("D23"),'20'!$A$3:$C$76,2,0),"")</f>
        <v/>
      </c>
      <c r="C23" s="144" t="str" cm="1">
        <f t="array" aca="1" ref="C23" ca="1">IFERROR(VLOOKUP(INDIRECT("D23"),'20'!$A$3:$C$76,3,0),"")</f>
        <v/>
      </c>
      <c r="D23" s="162"/>
      <c r="E23" s="140" t="str" cm="1">
        <f t="array" aca="1" ref="E23" ca="1">IFERROR(VLOOKUP(INDIRECT("D23"),'20'!$D$3:$E$76,2,0),"")</f>
        <v/>
      </c>
      <c r="F23" s="140" t="str" cm="1">
        <f t="array" aca="1" ref="F23" ca="1">IFERROR(VLOOKUP(INDIRECT("D23"),'20'!$D$3:$G$76,4,0),"")</f>
        <v/>
      </c>
      <c r="G23" s="141"/>
    </row>
    <row r="24" spans="1:9" ht="17.25" customHeight="1" x14ac:dyDescent="0.15">
      <c r="A24" s="136"/>
      <c r="B24" s="144" t="str" cm="1">
        <f t="array" aca="1" ref="B24" ca="1">IFERROR(VLOOKUP(INDIRECT("D24"),'20'!$A$3:$C$76,2,0),"")</f>
        <v/>
      </c>
      <c r="C24" s="144" t="str" cm="1">
        <f t="array" aca="1" ref="C24" ca="1">IFERROR(VLOOKUP(INDIRECT("D24"),'20'!$A$3:$C$76,3,0),"")</f>
        <v/>
      </c>
      <c r="D24" s="162"/>
      <c r="E24" s="140" t="str" cm="1">
        <f t="array" aca="1" ref="E24" ca="1">IFERROR(VLOOKUP(INDIRECT("D24"),'20'!$D$3:$E$76,2,0),"")</f>
        <v/>
      </c>
      <c r="F24" s="140" t="str" cm="1">
        <f t="array" aca="1" ref="F24" ca="1">IFERROR(VLOOKUP(INDIRECT("D24"),'20'!$D$3:$G$76,4,0),"")</f>
        <v/>
      </c>
      <c r="G24" s="141"/>
    </row>
    <row r="25" spans="1:9" ht="17.25" customHeight="1" x14ac:dyDescent="0.15">
      <c r="A25" s="136"/>
      <c r="B25" s="144" t="str" cm="1">
        <f t="array" aca="1" ref="B25" ca="1">IFERROR(VLOOKUP(INDIRECT("D25"),'20'!$A$3:$C$76,2,0),"")</f>
        <v/>
      </c>
      <c r="C25" s="144" t="str" cm="1">
        <f t="array" aca="1" ref="C25" ca="1">IFERROR(VLOOKUP(INDIRECT("D25"),'20'!$A$3:$C$76,3,0),"")</f>
        <v/>
      </c>
      <c r="D25" s="162"/>
      <c r="E25" s="140" t="str" cm="1">
        <f t="array" aca="1" ref="E25" ca="1">IFERROR(VLOOKUP(INDIRECT("D25"),'20'!$D$3:$E$76,2,0),"")</f>
        <v/>
      </c>
      <c r="F25" s="140" t="str" cm="1">
        <f t="array" aca="1" ref="F25" ca="1">IFERROR(VLOOKUP(INDIRECT("D25"),'20'!$D$3:$G$76,4,0),"")</f>
        <v/>
      </c>
      <c r="G25" s="141"/>
    </row>
    <row r="26" spans="1:9" ht="21" customHeight="1" x14ac:dyDescent="0.15">
      <c r="A26" s="136"/>
      <c r="B26" s="237" t="s">
        <v>6</v>
      </c>
      <c r="C26" s="237"/>
      <c r="D26" s="237"/>
      <c r="E26" s="237"/>
      <c r="F26" s="237"/>
      <c r="G26" s="237"/>
    </row>
    <row r="27" spans="1:9" ht="17.25" customHeight="1" x14ac:dyDescent="0.15">
      <c r="A27" s="136"/>
      <c r="B27" s="41" t="s">
        <v>0</v>
      </c>
      <c r="C27" s="41" t="s">
        <v>1</v>
      </c>
      <c r="D27" s="237" t="s">
        <v>10</v>
      </c>
      <c r="E27" s="237"/>
      <c r="F27" s="41" t="s">
        <v>7</v>
      </c>
      <c r="G27" s="138" t="s">
        <v>8</v>
      </c>
    </row>
    <row r="28" spans="1:9" ht="17.25" customHeight="1" x14ac:dyDescent="0.15">
      <c r="A28" s="136"/>
      <c r="B28" s="139"/>
      <c r="C28" s="139"/>
      <c r="D28" s="216"/>
      <c r="E28" s="216"/>
      <c r="F28" s="141"/>
      <c r="G28" s="141"/>
    </row>
    <row r="29" spans="1:9" ht="17.25" customHeight="1" x14ac:dyDescent="0.15">
      <c r="A29" s="136"/>
      <c r="B29" s="139"/>
      <c r="C29" s="139"/>
      <c r="D29" s="216"/>
      <c r="E29" s="216"/>
      <c r="F29" s="141"/>
      <c r="G29" s="141"/>
    </row>
    <row r="30" spans="1:9" ht="14.25" thickBot="1" x14ac:dyDescent="0.2">
      <c r="B30" s="43"/>
      <c r="C30" s="43"/>
      <c r="D30" s="102"/>
      <c r="E30" s="102"/>
      <c r="G30" s="109"/>
    </row>
    <row r="31" spans="1:9" x14ac:dyDescent="0.15">
      <c r="B31" s="43"/>
      <c r="C31" s="43"/>
      <c r="D31" s="102"/>
      <c r="E31" s="229" t="s">
        <v>467</v>
      </c>
      <c r="F31" s="255"/>
      <c r="G31" s="232" t="s">
        <v>45</v>
      </c>
    </row>
    <row r="32" spans="1:9" ht="14.25" thickBot="1" x14ac:dyDescent="0.2">
      <c r="B32" s="43"/>
      <c r="C32" s="43"/>
      <c r="D32" s="102"/>
      <c r="E32" s="229"/>
      <c r="F32" s="256"/>
      <c r="G32" s="232"/>
    </row>
    <row r="33" spans="1:8" x14ac:dyDescent="0.15">
      <c r="B33" s="43"/>
      <c r="C33" s="43"/>
      <c r="D33" s="102"/>
      <c r="E33" s="102"/>
      <c r="F33" s="102"/>
    </row>
    <row r="35" spans="1:8" ht="18" x14ac:dyDescent="0.15">
      <c r="B35" s="209" t="s">
        <v>311</v>
      </c>
      <c r="C35" s="209"/>
      <c r="D35" s="209"/>
      <c r="E35" s="209"/>
      <c r="F35" s="209"/>
    </row>
    <row r="36" spans="1:8" x14ac:dyDescent="0.15">
      <c r="B36" s="38"/>
      <c r="C36" s="38"/>
      <c r="D36" s="38"/>
      <c r="E36" s="233"/>
      <c r="F36" s="233"/>
    </row>
    <row r="37" spans="1:8" x14ac:dyDescent="0.15">
      <c r="B37" s="137"/>
      <c r="C37" s="137"/>
      <c r="D37" s="137"/>
      <c r="E37" s="234"/>
      <c r="F37" s="234"/>
    </row>
    <row r="38" spans="1:8" ht="17.25" customHeight="1" x14ac:dyDescent="0.15">
      <c r="B38" s="138" t="s">
        <v>0</v>
      </c>
      <c r="C38" s="138" t="s">
        <v>1</v>
      </c>
      <c r="D38" s="221" t="s">
        <v>5</v>
      </c>
      <c r="E38" s="221"/>
      <c r="F38" s="138" t="s">
        <v>7</v>
      </c>
      <c r="G38" s="138" t="s">
        <v>8</v>
      </c>
    </row>
    <row r="39" spans="1:8" ht="17.25" customHeight="1" x14ac:dyDescent="0.15">
      <c r="B39" s="139"/>
      <c r="C39" s="139"/>
      <c r="D39" s="216"/>
      <c r="E39" s="216"/>
      <c r="F39" s="141"/>
      <c r="G39" s="141"/>
    </row>
    <row r="40" spans="1:8" ht="17.25" customHeight="1" x14ac:dyDescent="0.15">
      <c r="B40" s="139"/>
      <c r="C40" s="139"/>
      <c r="D40" s="216"/>
      <c r="E40" s="216"/>
      <c r="F40" s="141"/>
      <c r="G40" s="141"/>
    </row>
    <row r="41" spans="1:8" ht="17.25" customHeight="1" x14ac:dyDescent="0.15">
      <c r="B41" s="139"/>
      <c r="C41" s="139"/>
      <c r="D41" s="216"/>
      <c r="E41" s="216"/>
      <c r="F41" s="141"/>
      <c r="G41" s="141"/>
    </row>
    <row r="42" spans="1:8" ht="17.25" customHeight="1" x14ac:dyDescent="0.15">
      <c r="B42" s="139"/>
      <c r="C42" s="139"/>
      <c r="D42" s="216"/>
      <c r="E42" s="216"/>
      <c r="F42" s="141"/>
      <c r="G42" s="141"/>
    </row>
    <row r="43" spans="1:8" ht="17.25" customHeight="1" x14ac:dyDescent="0.15">
      <c r="B43" s="139"/>
      <c r="C43" s="139"/>
      <c r="D43" s="216"/>
      <c r="E43" s="216"/>
      <c r="F43" s="141"/>
      <c r="G43" s="141"/>
    </row>
    <row r="44" spans="1:8" ht="17.25" customHeight="1" x14ac:dyDescent="0.15">
      <c r="B44" s="139"/>
      <c r="C44" s="139"/>
      <c r="D44" s="216"/>
      <c r="E44" s="216"/>
      <c r="F44" s="141"/>
      <c r="G44" s="141"/>
    </row>
    <row r="45" spans="1:8" ht="17.25" customHeight="1" x14ac:dyDescent="0.15">
      <c r="B45" s="139"/>
      <c r="C45" s="139"/>
      <c r="D45" s="216"/>
      <c r="E45" s="216"/>
      <c r="F45" s="141"/>
      <c r="G45" s="141"/>
    </row>
    <row r="46" spans="1:8" ht="17.25" customHeight="1" x14ac:dyDescent="0.15">
      <c r="B46" s="139"/>
      <c r="C46" s="139"/>
      <c r="D46" s="216"/>
      <c r="E46" s="216"/>
      <c r="F46" s="141"/>
      <c r="G46" s="141"/>
    </row>
    <row r="48" spans="1:8" s="1" customFormat="1" ht="21" customHeight="1" x14ac:dyDescent="0.15">
      <c r="A48" s="37"/>
      <c r="B48" s="226" t="s">
        <v>42</v>
      </c>
      <c r="C48" s="226"/>
      <c r="D48" s="226"/>
      <c r="E48" s="226"/>
      <c r="F48" s="55"/>
      <c r="G48" s="37"/>
      <c r="H48" s="37"/>
    </row>
    <row r="49" spans="1:8" s="1" customFormat="1" ht="21" customHeight="1" x14ac:dyDescent="0.15">
      <c r="A49" s="37"/>
      <c r="B49" s="226" t="s">
        <v>12</v>
      </c>
      <c r="C49" s="226"/>
      <c r="D49" s="226"/>
      <c r="E49" s="226"/>
      <c r="F49" s="114"/>
      <c r="G49" s="37"/>
      <c r="H49" s="37"/>
    </row>
    <row r="50" spans="1:8" s="1" customFormat="1" ht="21" customHeight="1" x14ac:dyDescent="0.15">
      <c r="A50" s="37"/>
      <c r="B50" s="228" t="s">
        <v>11</v>
      </c>
      <c r="C50" s="228"/>
      <c r="D50" s="228"/>
      <c r="E50" s="228"/>
      <c r="F50" s="228"/>
      <c r="G50" s="37"/>
      <c r="H50" s="37"/>
    </row>
    <row r="51" spans="1:8" s="1" customFormat="1" ht="20.25" customHeight="1" x14ac:dyDescent="0.15">
      <c r="A51" s="37"/>
      <c r="B51" s="226" t="s">
        <v>9</v>
      </c>
      <c r="C51" s="226"/>
      <c r="D51" s="226"/>
      <c r="E51" s="226"/>
      <c r="F51" s="226"/>
      <c r="G51" s="37"/>
      <c r="H51" s="37"/>
    </row>
  </sheetData>
  <sheetProtection selectLockedCells="1"/>
  <mergeCells count="24">
    <mergeCell ref="B2:G2"/>
    <mergeCell ref="D29:E29"/>
    <mergeCell ref="B26:G26"/>
    <mergeCell ref="D27:E27"/>
    <mergeCell ref="D28:E28"/>
    <mergeCell ref="D43:E43"/>
    <mergeCell ref="E31:E32"/>
    <mergeCell ref="F31:F32"/>
    <mergeCell ref="G31:G32"/>
    <mergeCell ref="B35:F35"/>
    <mergeCell ref="E36:F36"/>
    <mergeCell ref="E37:F37"/>
    <mergeCell ref="D38:E38"/>
    <mergeCell ref="D39:E39"/>
    <mergeCell ref="D40:E40"/>
    <mergeCell ref="D41:E41"/>
    <mergeCell ref="D42:E42"/>
    <mergeCell ref="B51:F51"/>
    <mergeCell ref="D44:E44"/>
    <mergeCell ref="D45:E45"/>
    <mergeCell ref="D46:E46"/>
    <mergeCell ref="B48:E48"/>
    <mergeCell ref="B49:E49"/>
    <mergeCell ref="B50:F50"/>
  </mergeCells>
  <phoneticPr fontId="6"/>
  <pageMargins left="1.299212598425197" right="1.1023622047244095" top="1.1417322834645669" bottom="1.1417322834645669" header="0.31496062992125984" footer="0.31496062992125984"/>
  <pageSetup paperSize="9" scale="57"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1DFEE1-225C-40A0-9FBF-7F8A98BE5B54}">
  <sheetPr>
    <tabColor rgb="FF92D05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13"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09" t="s">
        <v>306</v>
      </c>
      <c r="B1" s="209"/>
      <c r="C1" s="209"/>
      <c r="D1" s="209"/>
      <c r="E1" s="209"/>
      <c r="F1" s="209"/>
      <c r="G1" s="209"/>
      <c r="H1" s="38"/>
      <c r="I1" s="37"/>
      <c r="J1" s="37"/>
      <c r="K1" s="37"/>
      <c r="L1" s="37"/>
    </row>
    <row r="2" spans="1:42" ht="17.25" customHeight="1" x14ac:dyDescent="0.15">
      <c r="A2" s="37"/>
      <c r="B2" s="209" t="s">
        <v>223</v>
      </c>
      <c r="C2" s="209"/>
      <c r="D2" s="209"/>
      <c r="E2" s="209"/>
      <c r="F2" s="209"/>
      <c r="G2" s="209"/>
      <c r="H2" s="209"/>
      <c r="I2" s="209"/>
      <c r="J2" s="209"/>
      <c r="K2" s="37"/>
      <c r="L2" s="37"/>
    </row>
    <row r="3" spans="1:42" ht="21" customHeight="1" thickBot="1" x14ac:dyDescent="0.2">
      <c r="A3" s="37"/>
      <c r="B3" s="210" t="s">
        <v>224</v>
      </c>
      <c r="C3" s="211"/>
      <c r="D3" s="210"/>
      <c r="E3" s="210"/>
      <c r="F3" s="210"/>
      <c r="G3" s="210"/>
      <c r="H3" s="210"/>
      <c r="I3" s="210"/>
      <c r="J3" s="210"/>
      <c r="K3" s="37"/>
      <c r="L3" s="37"/>
    </row>
    <row r="4" spans="1:42" ht="23.25" customHeight="1" thickBot="1" x14ac:dyDescent="0.2">
      <c r="A4" s="37"/>
      <c r="B4" s="38"/>
      <c r="C4" s="38"/>
      <c r="D4" s="38"/>
      <c r="E4" s="38"/>
      <c r="F4" s="38"/>
      <c r="G4" s="38"/>
      <c r="H4" s="38"/>
      <c r="I4" s="115" t="s">
        <v>234</v>
      </c>
      <c r="J4" s="128" cm="1">
        <f t="array" aca="1" ref="J4" ca="1">INDIRECT("5!E5")</f>
        <v>0</v>
      </c>
      <c r="K4" s="37"/>
      <c r="L4" s="37"/>
    </row>
    <row r="5" spans="1:42" ht="9.75" customHeight="1" thickBot="1" x14ac:dyDescent="0.2">
      <c r="A5" s="37"/>
      <c r="B5" s="38"/>
      <c r="C5" s="38"/>
      <c r="D5" s="38"/>
      <c r="E5" s="38"/>
      <c r="F5" s="38"/>
      <c r="G5" s="38"/>
      <c r="H5" s="38"/>
      <c r="I5" s="115"/>
      <c r="J5" s="37"/>
      <c r="K5" s="37"/>
      <c r="L5" s="37"/>
    </row>
    <row r="6" spans="1:42" ht="22.5" customHeight="1" thickBot="1" x14ac:dyDescent="0.2">
      <c r="A6" s="37"/>
      <c r="B6" s="38"/>
      <c r="C6" s="38"/>
      <c r="D6" s="38"/>
      <c r="E6" s="38"/>
      <c r="F6" s="38"/>
      <c r="G6" s="38"/>
      <c r="H6" s="38"/>
      <c r="I6" s="115" t="s">
        <v>235</v>
      </c>
      <c r="J6" s="128" cm="1">
        <f t="array" aca="1" ref="J6" ca="1">INDIRECT("5!A24")</f>
        <v>0</v>
      </c>
      <c r="K6" s="37"/>
      <c r="L6" s="37"/>
      <c r="N6" s="219" t="s">
        <v>444</v>
      </c>
      <c r="O6" s="219"/>
      <c r="P6" s="219"/>
      <c r="Q6" s="219"/>
      <c r="R6" s="219"/>
      <c r="S6" s="219"/>
      <c r="T6" s="219"/>
      <c r="U6" s="219"/>
      <c r="AD6" t="s">
        <v>455</v>
      </c>
    </row>
    <row r="7" spans="1:42" ht="10.5" customHeight="1" x14ac:dyDescent="0.15">
      <c r="A7" s="37"/>
      <c r="B7" s="38"/>
      <c r="C7" s="38"/>
      <c r="D7" s="38"/>
      <c r="E7" s="38"/>
      <c r="F7" s="38"/>
      <c r="G7" s="38"/>
      <c r="H7" s="137"/>
      <c r="I7" s="136"/>
      <c r="J7" s="136"/>
      <c r="K7" s="37"/>
      <c r="L7" s="37"/>
      <c r="N7" s="97"/>
      <c r="O7" s="97"/>
      <c r="P7" s="97"/>
      <c r="Q7" s="97"/>
      <c r="R7" s="97"/>
      <c r="S7" s="97"/>
      <c r="T7" s="97"/>
      <c r="U7" s="97"/>
    </row>
    <row r="8" spans="1:42" ht="17.25" customHeight="1" x14ac:dyDescent="0.15">
      <c r="A8" s="37"/>
      <c r="B8" s="138" t="s">
        <v>447</v>
      </c>
      <c r="C8" s="138" t="s">
        <v>43</v>
      </c>
      <c r="D8" s="138" t="s">
        <v>1</v>
      </c>
      <c r="E8" s="220" t="s">
        <v>2</v>
      </c>
      <c r="F8" s="220"/>
      <c r="G8" s="220"/>
      <c r="H8" s="138" t="s">
        <v>3</v>
      </c>
      <c r="I8" s="138" t="s">
        <v>4</v>
      </c>
      <c r="J8" s="41" t="s">
        <v>44</v>
      </c>
      <c r="K8" s="37"/>
      <c r="L8" s="37"/>
      <c r="N8" s="95" t="s">
        <v>445</v>
      </c>
      <c r="AD8" t="s">
        <v>451</v>
      </c>
    </row>
    <row r="9" spans="1:42" ht="15" customHeight="1" thickBot="1" x14ac:dyDescent="0.2">
      <c r="A9" s="37"/>
      <c r="B9" s="41">
        <v>1</v>
      </c>
      <c r="C9" s="139"/>
      <c r="D9" s="139"/>
      <c r="E9" s="139"/>
      <c r="F9" s="139"/>
      <c r="G9" s="139"/>
      <c r="H9" s="168"/>
      <c r="I9" s="141"/>
      <c r="J9" s="141" t="s">
        <v>53</v>
      </c>
      <c r="K9" s="37"/>
      <c r="L9" s="37"/>
      <c r="M9" s="2"/>
      <c r="N9" s="95"/>
      <c r="Y9" s="98" t="str" cm="1">
        <f t="array" aca="1" ref="Y9" ca="1">IFERROR(VLOOKUP(INDIRECT("E9"),'18'!$A$4:$B$60,2,0),"")</f>
        <v/>
      </c>
      <c r="Z9" s="98" t="str" cm="1">
        <f t="array" aca="1" ref="Z9" ca="1">IFERROR(VLOOKUP(INDIRECT("F9"),'18'!$A$4:$B$60,2,0),"")</f>
        <v/>
      </c>
      <c r="AA9" s="98" t="str" cm="1">
        <f t="array" aca="1" ref="AA9" ca="1">IFERROR(VLOOKUP(INDIRECT("G9"),'18'!$A$4:$B$60,2,0),"")</f>
        <v/>
      </c>
      <c r="AD9" s="126">
        <v>1</v>
      </c>
      <c r="AE9" s="126">
        <v>2</v>
      </c>
      <c r="AF9" s="126">
        <v>3</v>
      </c>
      <c r="AG9" s="126">
        <v>4</v>
      </c>
      <c r="AH9" s="126">
        <v>5</v>
      </c>
      <c r="AI9" s="126">
        <v>6</v>
      </c>
      <c r="AJ9" s="126">
        <v>7</v>
      </c>
      <c r="AK9" s="126">
        <v>8</v>
      </c>
      <c r="AL9" s="126">
        <v>9</v>
      </c>
      <c r="AM9" s="126">
        <v>10</v>
      </c>
      <c r="AN9" s="126">
        <v>11</v>
      </c>
      <c r="AO9" s="126">
        <v>12</v>
      </c>
      <c r="AP9" s="126">
        <v>13</v>
      </c>
    </row>
    <row r="10" spans="1:42" ht="15" customHeight="1" thickBot="1" x14ac:dyDescent="0.2">
      <c r="A10" s="37"/>
      <c r="B10" s="41">
        <v>2</v>
      </c>
      <c r="C10" s="139"/>
      <c r="D10" s="139"/>
      <c r="E10" s="139"/>
      <c r="F10" s="139"/>
      <c r="G10" s="139"/>
      <c r="H10" s="168"/>
      <c r="I10" s="141"/>
      <c r="J10" s="141"/>
      <c r="K10" s="37"/>
      <c r="L10" s="37"/>
      <c r="N10" s="217" t="s">
        <v>442</v>
      </c>
      <c r="O10" s="217"/>
      <c r="P10" s="218"/>
      <c r="Q10" s="212" cm="1">
        <f t="array" aca="1" ref="Q10" ca="1">SUM(--(FREQUENCY(IF((項目番号全体&gt;=1)*(項目番号全体&lt;=52), 項目番号全体), ROW(INDIRECT("1:52")))&gt;0))</f>
        <v>0</v>
      </c>
      <c r="R10" s="213"/>
      <c r="S10" s="214"/>
      <c r="T10" s="112" t="s">
        <v>443</v>
      </c>
      <c r="U10" s="113"/>
      <c r="V10" s="113"/>
      <c r="W10" s="113"/>
      <c r="X10" s="113"/>
      <c r="Y10" s="98" t="str" cm="1">
        <f t="array" aca="1" ref="Y10" ca="1">IFERROR(VLOOKUP(INDIRECT("E10"),'18'!$A$4:$B$60,2,0),"")</f>
        <v/>
      </c>
      <c r="Z10" s="98" t="str" cm="1">
        <f t="array" aca="1" ref="Z10" ca="1">IFERROR(VLOOKUP(INDIRECT("F10"),'18'!$A$4:$B$60,2,0),"")</f>
        <v/>
      </c>
      <c r="AA10" s="98" t="str" cm="1">
        <f t="array" aca="1" ref="AA10" ca="1">IFERROR(VLOOKUP(INDIRECT("G10"),'18'!$A$4:$B$60,2,0),"")</f>
        <v/>
      </c>
      <c r="AD10" s="127">
        <f t="shared" ref="AD10:AP10" si="0">COUNTIF(項目番号全体,AD9)</f>
        <v>0</v>
      </c>
      <c r="AE10" s="127">
        <f t="shared" si="0"/>
        <v>0</v>
      </c>
      <c r="AF10" s="127">
        <f t="shared" si="0"/>
        <v>0</v>
      </c>
      <c r="AG10" s="127">
        <f t="shared" si="0"/>
        <v>0</v>
      </c>
      <c r="AH10" s="127">
        <f t="shared" si="0"/>
        <v>0</v>
      </c>
      <c r="AI10" s="127">
        <f t="shared" si="0"/>
        <v>0</v>
      </c>
      <c r="AJ10" s="127">
        <f t="shared" si="0"/>
        <v>0</v>
      </c>
      <c r="AK10" s="127">
        <f t="shared" si="0"/>
        <v>0</v>
      </c>
      <c r="AL10" s="127">
        <f t="shared" si="0"/>
        <v>0</v>
      </c>
      <c r="AM10" s="127">
        <f t="shared" si="0"/>
        <v>0</v>
      </c>
      <c r="AN10" s="127">
        <f t="shared" si="0"/>
        <v>0</v>
      </c>
      <c r="AO10" s="127">
        <f t="shared" si="0"/>
        <v>0</v>
      </c>
      <c r="AP10" s="127">
        <f t="shared" si="0"/>
        <v>0</v>
      </c>
    </row>
    <row r="11" spans="1:42" ht="15" customHeight="1" x14ac:dyDescent="0.15">
      <c r="A11" s="37"/>
      <c r="B11" s="41">
        <v>3</v>
      </c>
      <c r="C11" s="139"/>
      <c r="D11" s="139"/>
      <c r="E11" s="139"/>
      <c r="F11" s="139"/>
      <c r="G11" s="139"/>
      <c r="H11" s="168"/>
      <c r="I11" s="141"/>
      <c r="J11" s="141"/>
      <c r="K11" s="37"/>
      <c r="L11" s="37"/>
      <c r="N11" s="95"/>
      <c r="Y11" s="98" t="str" cm="1">
        <f t="array" aca="1" ref="Y11" ca="1">IFERROR(VLOOKUP(INDIRECT("E11"),'18'!$A$4:$B$60,2,0),"")</f>
        <v/>
      </c>
      <c r="Z11" s="98" t="str" cm="1">
        <f t="array" aca="1" ref="Z11" ca="1">IFERROR(VLOOKUP(INDIRECT("F11"),'18'!$A$4:$B$60,2,0),"")</f>
        <v/>
      </c>
      <c r="AA11" s="98" t="str" cm="1">
        <f t="array" aca="1" ref="AA11" ca="1">IFERROR(VLOOKUP(INDIRECT("G11"),'18'!$A$4:$B$60,2,0),"")</f>
        <v/>
      </c>
      <c r="AD11" s="113"/>
      <c r="AE11" s="113"/>
      <c r="AF11" s="113"/>
      <c r="AG11" s="113"/>
      <c r="AH11" s="113"/>
      <c r="AI11" s="113"/>
      <c r="AJ11" s="113"/>
      <c r="AK11" s="113"/>
      <c r="AL11" s="113"/>
      <c r="AM11" s="113"/>
      <c r="AN11" s="113"/>
      <c r="AO11" s="113"/>
      <c r="AP11" s="113"/>
    </row>
    <row r="12" spans="1:42" ht="15" customHeight="1" x14ac:dyDescent="0.15">
      <c r="A12" s="37"/>
      <c r="B12" s="41">
        <v>4</v>
      </c>
      <c r="C12" s="139"/>
      <c r="D12" s="139"/>
      <c r="E12" s="139"/>
      <c r="F12" s="139"/>
      <c r="G12" s="139"/>
      <c r="H12" s="168"/>
      <c r="I12" s="141"/>
      <c r="J12" s="141"/>
      <c r="K12" s="37"/>
      <c r="L12" s="37"/>
      <c r="N12" s="120">
        <v>1</v>
      </c>
      <c r="O12" s="121">
        <v>2</v>
      </c>
      <c r="P12" s="121">
        <v>3</v>
      </c>
      <c r="Q12" s="121">
        <v>4</v>
      </c>
      <c r="R12" s="121">
        <v>5</v>
      </c>
      <c r="S12" s="121">
        <v>6</v>
      </c>
      <c r="T12" s="121">
        <v>7</v>
      </c>
      <c r="U12" s="121">
        <v>8</v>
      </c>
      <c r="V12" s="121">
        <v>9</v>
      </c>
      <c r="W12" s="121">
        <v>10</v>
      </c>
      <c r="Y12" s="98" t="str" cm="1">
        <f t="array" aca="1" ref="Y12" ca="1">IFERROR(VLOOKUP(INDIRECT("E12"),'18'!$A$4:$B$60,2,0),"")</f>
        <v/>
      </c>
      <c r="Z12" s="98" t="str" cm="1">
        <f t="array" aca="1" ref="Z12" ca="1">IFERROR(VLOOKUP(INDIRECT("F12"),'18'!$A$4:$B$60,2,0),"")</f>
        <v/>
      </c>
      <c r="AA12" s="98" t="str" cm="1">
        <f t="array" aca="1" ref="AA12" ca="1">IFERROR(VLOOKUP(INDIRECT("G12"),'18'!$A$4:$B$60,2,0),"")</f>
        <v/>
      </c>
      <c r="AD12" s="126">
        <v>14</v>
      </c>
      <c r="AE12" s="126">
        <v>15</v>
      </c>
      <c r="AF12" s="126">
        <v>16</v>
      </c>
      <c r="AG12" s="126">
        <v>17</v>
      </c>
      <c r="AH12" s="126">
        <v>18</v>
      </c>
      <c r="AI12" s="126">
        <v>19</v>
      </c>
      <c r="AJ12" s="126">
        <v>20</v>
      </c>
      <c r="AK12" s="126">
        <v>21</v>
      </c>
      <c r="AL12" s="126">
        <v>22</v>
      </c>
      <c r="AM12" s="126">
        <v>23</v>
      </c>
      <c r="AN12" s="126">
        <v>24</v>
      </c>
      <c r="AO12" s="126">
        <v>25</v>
      </c>
      <c r="AP12" s="126">
        <v>26</v>
      </c>
    </row>
    <row r="13" spans="1:42" ht="15" customHeight="1" x14ac:dyDescent="0.15">
      <c r="A13" s="37"/>
      <c r="B13" s="41">
        <v>5</v>
      </c>
      <c r="C13" s="139"/>
      <c r="D13" s="139"/>
      <c r="E13" s="139"/>
      <c r="F13" s="139"/>
      <c r="G13" s="139"/>
      <c r="H13" s="168"/>
      <c r="I13" s="141"/>
      <c r="J13" s="141"/>
      <c r="K13" s="37"/>
      <c r="L13" s="37"/>
      <c r="N13" s="121">
        <v>11</v>
      </c>
      <c r="O13" s="121">
        <v>12</v>
      </c>
      <c r="P13" s="121">
        <v>13</v>
      </c>
      <c r="Q13" s="121">
        <v>14</v>
      </c>
      <c r="R13" s="121">
        <v>15</v>
      </c>
      <c r="S13" s="121">
        <v>16</v>
      </c>
      <c r="T13" s="121">
        <v>17</v>
      </c>
      <c r="U13" s="121">
        <v>18</v>
      </c>
      <c r="V13" s="121">
        <v>19</v>
      </c>
      <c r="W13" s="121">
        <v>20</v>
      </c>
      <c r="Y13" s="98" t="str" cm="1">
        <f t="array" aca="1" ref="Y13" ca="1">IFERROR(VLOOKUP(INDIRECT("E13"),'18'!$A$4:$B$60,2,0),"")</f>
        <v/>
      </c>
      <c r="Z13" s="98" t="str" cm="1">
        <f t="array" aca="1" ref="Z13" ca="1">IFERROR(VLOOKUP(INDIRECT("F13"),'18'!$A$4:$B$60,2,0),"")</f>
        <v/>
      </c>
      <c r="AA13" s="98" t="str" cm="1">
        <f t="array" aca="1" ref="AA13" ca="1">IFERROR(VLOOKUP(INDIRECT("G13"),'18'!$A$4:$B$60,2,0),"")</f>
        <v/>
      </c>
      <c r="AD13" s="127">
        <f t="shared" ref="AD13:AP13" si="1">COUNTIF(項目番号全体,AD12)</f>
        <v>0</v>
      </c>
      <c r="AE13" s="127">
        <f t="shared" si="1"/>
        <v>0</v>
      </c>
      <c r="AF13" s="127">
        <f t="shared" si="1"/>
        <v>0</v>
      </c>
      <c r="AG13" s="127">
        <f t="shared" si="1"/>
        <v>0</v>
      </c>
      <c r="AH13" s="127">
        <f t="shared" si="1"/>
        <v>0</v>
      </c>
      <c r="AI13" s="127">
        <f t="shared" si="1"/>
        <v>0</v>
      </c>
      <c r="AJ13" s="127">
        <f t="shared" si="1"/>
        <v>0</v>
      </c>
      <c r="AK13" s="127">
        <f t="shared" si="1"/>
        <v>0</v>
      </c>
      <c r="AL13" s="127">
        <f t="shared" si="1"/>
        <v>0</v>
      </c>
      <c r="AM13" s="127">
        <f t="shared" si="1"/>
        <v>0</v>
      </c>
      <c r="AN13" s="127">
        <f t="shared" si="1"/>
        <v>0</v>
      </c>
      <c r="AO13" s="127">
        <f t="shared" si="1"/>
        <v>0</v>
      </c>
      <c r="AP13" s="127">
        <f t="shared" si="1"/>
        <v>0</v>
      </c>
    </row>
    <row r="14" spans="1:42" ht="15" customHeight="1" x14ac:dyDescent="0.15">
      <c r="A14" s="37"/>
      <c r="B14" s="41">
        <v>6</v>
      </c>
      <c r="C14" s="139"/>
      <c r="D14" s="139"/>
      <c r="E14" s="139"/>
      <c r="F14" s="139"/>
      <c r="G14" s="139"/>
      <c r="H14" s="168"/>
      <c r="I14" s="141"/>
      <c r="J14" s="141"/>
      <c r="K14" s="37"/>
      <c r="L14" s="37"/>
      <c r="N14" s="121">
        <v>21</v>
      </c>
      <c r="O14" s="121">
        <v>22</v>
      </c>
      <c r="P14" s="121">
        <v>23</v>
      </c>
      <c r="Q14" s="121">
        <v>24</v>
      </c>
      <c r="R14" s="121">
        <v>25</v>
      </c>
      <c r="S14" s="121">
        <v>26</v>
      </c>
      <c r="T14" s="121">
        <v>27</v>
      </c>
      <c r="U14" s="121">
        <v>28</v>
      </c>
      <c r="V14" s="121">
        <v>29</v>
      </c>
      <c r="W14" s="121">
        <v>30</v>
      </c>
      <c r="Y14" s="98" t="str" cm="1">
        <f t="array" aca="1" ref="Y14" ca="1">IFERROR(VLOOKUP(INDIRECT("E14"),'18'!$A$4:$B$60,2,0),"")</f>
        <v/>
      </c>
      <c r="Z14" s="98" t="str" cm="1">
        <f t="array" aca="1" ref="Z14" ca="1">IFERROR(VLOOKUP(INDIRECT("F14"),'18'!$A$4:$B$60,2,0),"")</f>
        <v/>
      </c>
      <c r="AA14" s="98" t="str" cm="1">
        <f t="array" aca="1" ref="AA14" ca="1">IFERROR(VLOOKUP(INDIRECT("G14"),'18'!$A$4:$B$60,2,0),"")</f>
        <v/>
      </c>
      <c r="AD14" s="113"/>
      <c r="AE14" s="113"/>
      <c r="AF14" s="113"/>
      <c r="AG14" s="113"/>
      <c r="AH14" s="113"/>
      <c r="AI14" s="113"/>
      <c r="AJ14" s="113"/>
      <c r="AK14" s="113"/>
      <c r="AL14" s="113"/>
      <c r="AM14" s="113"/>
      <c r="AN14" s="113"/>
      <c r="AO14" s="113"/>
      <c r="AP14" s="113"/>
    </row>
    <row r="15" spans="1:42" ht="15" customHeight="1" x14ac:dyDescent="0.15">
      <c r="A15" s="37"/>
      <c r="B15" s="41">
        <v>7</v>
      </c>
      <c r="C15" s="139"/>
      <c r="D15" s="139"/>
      <c r="E15" s="139"/>
      <c r="F15" s="139"/>
      <c r="G15" s="139"/>
      <c r="H15" s="168"/>
      <c r="I15" s="141"/>
      <c r="J15" s="141"/>
      <c r="K15" s="37"/>
      <c r="L15" s="37"/>
      <c r="N15" s="121">
        <v>31</v>
      </c>
      <c r="O15" s="121">
        <v>32</v>
      </c>
      <c r="P15" s="121">
        <v>33</v>
      </c>
      <c r="Q15" s="121">
        <v>34</v>
      </c>
      <c r="R15" s="121">
        <v>35</v>
      </c>
      <c r="S15" s="121">
        <v>36</v>
      </c>
      <c r="T15" s="121">
        <v>37</v>
      </c>
      <c r="U15" s="121">
        <v>38</v>
      </c>
      <c r="V15" s="121">
        <v>39</v>
      </c>
      <c r="W15" s="121">
        <v>40</v>
      </c>
      <c r="Y15" s="98" t="str" cm="1">
        <f t="array" aca="1" ref="Y15" ca="1">IFERROR(VLOOKUP(INDIRECT("E15"),'18'!$A$4:$B$60,2,0),"")</f>
        <v/>
      </c>
      <c r="Z15" s="98" t="str" cm="1">
        <f t="array" aca="1" ref="Z15" ca="1">IFERROR(VLOOKUP(INDIRECT("F15"),'18'!$A$4:$B$60,2,0),"")</f>
        <v/>
      </c>
      <c r="AA15" s="98" t="str" cm="1">
        <f t="array" aca="1" ref="AA15" ca="1">IFERROR(VLOOKUP(INDIRECT("G15"),'18'!$A$4:$B$60,2,0),"")</f>
        <v/>
      </c>
      <c r="AD15" s="126">
        <v>27</v>
      </c>
      <c r="AE15" s="126">
        <v>28</v>
      </c>
      <c r="AF15" s="126">
        <v>29</v>
      </c>
      <c r="AG15" s="126">
        <v>30</v>
      </c>
      <c r="AH15" s="126">
        <v>31</v>
      </c>
      <c r="AI15" s="126">
        <v>32</v>
      </c>
      <c r="AJ15" s="126">
        <v>33</v>
      </c>
      <c r="AK15" s="126">
        <v>34</v>
      </c>
      <c r="AL15" s="126">
        <v>35</v>
      </c>
      <c r="AM15" s="126">
        <v>36</v>
      </c>
      <c r="AN15" s="126">
        <v>37</v>
      </c>
      <c r="AO15" s="126">
        <v>38</v>
      </c>
      <c r="AP15" s="126">
        <v>39</v>
      </c>
    </row>
    <row r="16" spans="1:42" ht="15" customHeight="1" x14ac:dyDescent="0.15">
      <c r="A16" s="37"/>
      <c r="B16" s="41">
        <v>8</v>
      </c>
      <c r="C16" s="139"/>
      <c r="D16" s="139"/>
      <c r="E16" s="139"/>
      <c r="F16" s="139"/>
      <c r="G16" s="139"/>
      <c r="H16" s="168"/>
      <c r="I16" s="141"/>
      <c r="J16" s="141"/>
      <c r="K16" s="37"/>
      <c r="L16" s="37"/>
      <c r="N16" s="121">
        <v>41</v>
      </c>
      <c r="O16" s="121">
        <v>42</v>
      </c>
      <c r="P16" s="121">
        <v>43</v>
      </c>
      <c r="Q16" s="121">
        <v>44</v>
      </c>
      <c r="R16" s="121">
        <v>45</v>
      </c>
      <c r="S16" s="121">
        <v>46</v>
      </c>
      <c r="T16" s="121">
        <v>47</v>
      </c>
      <c r="U16" s="121">
        <v>48</v>
      </c>
      <c r="V16" s="121">
        <v>49</v>
      </c>
      <c r="W16" s="121">
        <v>50</v>
      </c>
      <c r="Y16" s="98" t="str" cm="1">
        <f t="array" aca="1" ref="Y16" ca="1">IFERROR(VLOOKUP(INDIRECT("E16"),'18'!$A$4:$B$60,2,0),"")</f>
        <v/>
      </c>
      <c r="Z16" s="98" t="str" cm="1">
        <f t="array" aca="1" ref="Z16" ca="1">IFERROR(VLOOKUP(INDIRECT("F16"),'18'!$A$4:$B$60,2,0),"")</f>
        <v/>
      </c>
      <c r="AA16" s="98" t="str" cm="1">
        <f t="array" aca="1" ref="AA16" ca="1">IFERROR(VLOOKUP(INDIRECT("G16"),'18'!$A$4:$B$60,2,0),"")</f>
        <v/>
      </c>
      <c r="AD16" s="127">
        <f t="shared" ref="AD16:AP16" si="2">COUNTIF(項目番号全体,AD15)</f>
        <v>0</v>
      </c>
      <c r="AE16" s="127">
        <f t="shared" si="2"/>
        <v>0</v>
      </c>
      <c r="AF16" s="127">
        <f t="shared" si="2"/>
        <v>0</v>
      </c>
      <c r="AG16" s="127">
        <f t="shared" si="2"/>
        <v>0</v>
      </c>
      <c r="AH16" s="127">
        <f t="shared" si="2"/>
        <v>0</v>
      </c>
      <c r="AI16" s="127">
        <f t="shared" si="2"/>
        <v>0</v>
      </c>
      <c r="AJ16" s="127">
        <f t="shared" si="2"/>
        <v>0</v>
      </c>
      <c r="AK16" s="127">
        <f t="shared" si="2"/>
        <v>0</v>
      </c>
      <c r="AL16" s="127">
        <f t="shared" si="2"/>
        <v>0</v>
      </c>
      <c r="AM16" s="127">
        <f t="shared" si="2"/>
        <v>0</v>
      </c>
      <c r="AN16" s="127">
        <f t="shared" si="2"/>
        <v>0</v>
      </c>
      <c r="AO16" s="127">
        <f t="shared" si="2"/>
        <v>0</v>
      </c>
      <c r="AP16" s="127">
        <f t="shared" si="2"/>
        <v>0</v>
      </c>
    </row>
    <row r="17" spans="1:42" ht="15" customHeight="1" x14ac:dyDescent="0.15">
      <c r="A17" s="37"/>
      <c r="B17" s="41">
        <v>9</v>
      </c>
      <c r="C17" s="139"/>
      <c r="D17" s="139"/>
      <c r="E17" s="139"/>
      <c r="F17" s="139"/>
      <c r="G17" s="139"/>
      <c r="H17" s="168"/>
      <c r="I17" s="141"/>
      <c r="J17" s="141"/>
      <c r="K17" s="37"/>
      <c r="L17" s="37"/>
      <c r="N17" s="121">
        <v>51</v>
      </c>
      <c r="O17" s="121">
        <v>52</v>
      </c>
      <c r="P17" s="122"/>
      <c r="Q17" s="122"/>
      <c r="R17" s="122"/>
      <c r="S17" s="122"/>
      <c r="T17" s="122"/>
      <c r="U17" s="122"/>
      <c r="V17" s="122"/>
      <c r="W17" s="122"/>
      <c r="Y17" s="98" t="str" cm="1">
        <f t="array" aca="1" ref="Y17" ca="1">IFERROR(VLOOKUP(INDIRECT("E17"),'18'!$A$4:$B$60,2,0),"")</f>
        <v/>
      </c>
      <c r="Z17" s="98" t="str" cm="1">
        <f t="array" aca="1" ref="Z17" ca="1">IFERROR(VLOOKUP(INDIRECT("F17"),'18'!$A$4:$B$60,2,0),"")</f>
        <v/>
      </c>
      <c r="AA17" s="98" t="str" cm="1">
        <f t="array" aca="1" ref="AA17" ca="1">IFERROR(VLOOKUP(INDIRECT("G17"),'18'!$A$4:$B$60,2,0),"")</f>
        <v/>
      </c>
      <c r="AD17" s="113"/>
      <c r="AE17" s="113"/>
      <c r="AF17" s="113"/>
      <c r="AG17" s="113"/>
      <c r="AH17" s="113"/>
      <c r="AI17" s="113"/>
      <c r="AJ17" s="113"/>
      <c r="AK17" s="113"/>
      <c r="AL17" s="113"/>
      <c r="AM17" s="113"/>
      <c r="AN17" s="113"/>
      <c r="AO17" s="113"/>
      <c r="AP17" s="113"/>
    </row>
    <row r="18" spans="1:42" ht="15" customHeight="1" x14ac:dyDescent="0.15">
      <c r="A18" s="37"/>
      <c r="B18" s="41">
        <v>10</v>
      </c>
      <c r="C18" s="139"/>
      <c r="D18" s="139"/>
      <c r="E18" s="139"/>
      <c r="F18" s="139"/>
      <c r="G18" s="139"/>
      <c r="H18" s="168"/>
      <c r="I18" s="141"/>
      <c r="J18" s="141"/>
      <c r="K18" s="37"/>
      <c r="L18" s="37"/>
      <c r="M18" s="2"/>
      <c r="N18" s="96"/>
      <c r="O18" s="96"/>
      <c r="P18" s="96"/>
      <c r="Q18" s="96"/>
      <c r="R18" s="96"/>
      <c r="S18" s="96"/>
      <c r="T18" s="96"/>
      <c r="U18" s="96"/>
      <c r="V18" s="96"/>
      <c r="W18" s="96"/>
      <c r="Y18" s="98" t="str" cm="1">
        <f t="array" aca="1" ref="Y18" ca="1">IFERROR(VLOOKUP(INDIRECT("E18"),'18'!$A$4:$B$60,2,0),"")</f>
        <v/>
      </c>
      <c r="Z18" s="98" t="str" cm="1">
        <f t="array" aca="1" ref="Z18" ca="1">IFERROR(VLOOKUP(INDIRECT("F18"),'18'!$A$4:$B$60,2,0),"")</f>
        <v/>
      </c>
      <c r="AA18" s="98" t="str" cm="1">
        <f t="array" aca="1" ref="AA18" ca="1">IFERROR(VLOOKUP(INDIRECT("G18"),'18'!$A$4:$B$60,2,0),"")</f>
        <v/>
      </c>
      <c r="AD18" s="126">
        <v>40</v>
      </c>
      <c r="AE18" s="126">
        <v>41</v>
      </c>
      <c r="AF18" s="126">
        <v>42</v>
      </c>
      <c r="AG18" s="126">
        <v>43</v>
      </c>
      <c r="AH18" s="126">
        <v>44</v>
      </c>
      <c r="AI18" s="126">
        <v>45</v>
      </c>
      <c r="AJ18" s="126">
        <v>46</v>
      </c>
      <c r="AK18" s="126">
        <v>47</v>
      </c>
      <c r="AL18" s="126">
        <v>48</v>
      </c>
      <c r="AM18" s="126">
        <v>49</v>
      </c>
      <c r="AN18" s="126">
        <v>50</v>
      </c>
      <c r="AO18" s="126">
        <v>51</v>
      </c>
      <c r="AP18" s="126">
        <v>52</v>
      </c>
    </row>
    <row r="19" spans="1:42" ht="15" customHeight="1" x14ac:dyDescent="0.15">
      <c r="A19" s="37"/>
      <c r="B19" s="41">
        <v>11</v>
      </c>
      <c r="C19" s="139"/>
      <c r="D19" s="139"/>
      <c r="E19" s="139"/>
      <c r="F19" s="139"/>
      <c r="G19" s="139"/>
      <c r="H19" s="168"/>
      <c r="I19" s="141"/>
      <c r="J19" s="141"/>
      <c r="K19" s="37"/>
      <c r="L19" s="37"/>
      <c r="M19" s="2"/>
      <c r="N19" s="104"/>
      <c r="O19" s="106" t="s">
        <v>448</v>
      </c>
      <c r="P19" s="105"/>
      <c r="Q19" s="105"/>
      <c r="R19" s="105"/>
      <c r="S19" s="105"/>
      <c r="T19" s="105"/>
      <c r="U19" s="105"/>
      <c r="V19" s="105"/>
      <c r="W19" s="105"/>
      <c r="Y19" s="98" t="str" cm="1">
        <f t="array" aca="1" ref="Y19" ca="1">IFERROR(VLOOKUP(INDIRECT("E19"),'18'!$A$4:$B$60,2,0),"")</f>
        <v/>
      </c>
      <c r="Z19" s="98" t="str" cm="1">
        <f t="array" aca="1" ref="Z19" ca="1">IFERROR(VLOOKUP(INDIRECT("F19"),'18'!$A$4:$B$60,2,0),"")</f>
        <v/>
      </c>
      <c r="AA19" s="98" t="str" cm="1">
        <f t="array" aca="1" ref="AA19" ca="1">IFERROR(VLOOKUP(INDIRECT("G19"),'18'!$A$4:$B$60,2,0),"")</f>
        <v/>
      </c>
      <c r="AD19" s="127">
        <f t="shared" ref="AD19:AP19" si="3">COUNTIF(項目番号全体,AD18)</f>
        <v>0</v>
      </c>
      <c r="AE19" s="127">
        <f t="shared" si="3"/>
        <v>0</v>
      </c>
      <c r="AF19" s="127">
        <f t="shared" si="3"/>
        <v>0</v>
      </c>
      <c r="AG19" s="127">
        <f t="shared" si="3"/>
        <v>0</v>
      </c>
      <c r="AH19" s="127">
        <f t="shared" si="3"/>
        <v>0</v>
      </c>
      <c r="AI19" s="127">
        <f t="shared" si="3"/>
        <v>0</v>
      </c>
      <c r="AJ19" s="127">
        <f t="shared" si="3"/>
        <v>0</v>
      </c>
      <c r="AK19" s="127">
        <f t="shared" si="3"/>
        <v>0</v>
      </c>
      <c r="AL19" s="127">
        <f t="shared" si="3"/>
        <v>0</v>
      </c>
      <c r="AM19" s="127">
        <f t="shared" si="3"/>
        <v>0</v>
      </c>
      <c r="AN19" s="127">
        <f t="shared" si="3"/>
        <v>0</v>
      </c>
      <c r="AO19" s="127">
        <f t="shared" si="3"/>
        <v>0</v>
      </c>
      <c r="AP19" s="127">
        <f t="shared" si="3"/>
        <v>0</v>
      </c>
    </row>
    <row r="20" spans="1:42" ht="15" customHeight="1" x14ac:dyDescent="0.15">
      <c r="A20" s="37"/>
      <c r="B20" s="41">
        <v>12</v>
      </c>
      <c r="C20" s="139"/>
      <c r="D20" s="139"/>
      <c r="E20" s="139"/>
      <c r="F20" s="139"/>
      <c r="G20" s="139"/>
      <c r="H20" s="168"/>
      <c r="I20" s="141"/>
      <c r="J20" s="141"/>
      <c r="K20" s="37"/>
      <c r="L20" s="37"/>
      <c r="N20" s="116"/>
      <c r="O20" s="113"/>
      <c r="P20" s="113"/>
      <c r="Q20" s="113"/>
      <c r="R20" s="113"/>
      <c r="S20" s="113"/>
      <c r="T20" s="113"/>
      <c r="U20" s="113"/>
      <c r="V20" s="113"/>
      <c r="W20" s="113"/>
      <c r="Y20" s="98" t="str" cm="1">
        <f t="array" aca="1" ref="Y20" ca="1">IFERROR(VLOOKUP(INDIRECT("E20"),'18'!$A$4:$B$60,2,0),"")</f>
        <v/>
      </c>
      <c r="Z20" s="98" t="str" cm="1">
        <f t="array" aca="1" ref="Z20" ca="1">IFERROR(VLOOKUP(INDIRECT("F20"),'18'!$A$4:$B$60,2,0),"")</f>
        <v/>
      </c>
      <c r="AA20" s="98" t="str" cm="1">
        <f t="array" aca="1" ref="AA20" ca="1">IFERROR(VLOOKUP(INDIRECT("G20"),'18'!$A$4:$B$60,2,0),"")</f>
        <v/>
      </c>
    </row>
    <row r="21" spans="1:42" ht="15" customHeight="1" x14ac:dyDescent="0.15">
      <c r="A21" s="37"/>
      <c r="B21" s="41">
        <v>13</v>
      </c>
      <c r="C21" s="139"/>
      <c r="D21" s="139"/>
      <c r="E21" s="139"/>
      <c r="F21" s="139"/>
      <c r="G21" s="139"/>
      <c r="H21" s="168"/>
      <c r="I21" s="141"/>
      <c r="J21" s="141"/>
      <c r="K21" s="37"/>
      <c r="L21" s="37"/>
      <c r="N21" s="93" t="s">
        <v>450</v>
      </c>
      <c r="Y21" s="98" t="str" cm="1">
        <f t="array" aca="1" ref="Y21" ca="1">IFERROR(VLOOKUP(INDIRECT("E21"),'18'!$A$4:$B$60,2,0),"")</f>
        <v/>
      </c>
      <c r="Z21" s="98" t="str" cm="1">
        <f t="array" aca="1" ref="Z21" ca="1">IFERROR(VLOOKUP(INDIRECT("F21"),'18'!$A$4:$B$60,2,0),"")</f>
        <v/>
      </c>
      <c r="AA21" s="98" t="str" cm="1">
        <f t="array" aca="1" ref="AA21" ca="1">IFERROR(VLOOKUP(INDIRECT("G21"),'18'!$A$4:$B$60,2,0),"")</f>
        <v/>
      </c>
      <c r="AD21" t="s">
        <v>454</v>
      </c>
    </row>
    <row r="22" spans="1:42" ht="15" customHeight="1" thickBot="1" x14ac:dyDescent="0.2">
      <c r="A22" s="37"/>
      <c r="B22" s="41">
        <v>14</v>
      </c>
      <c r="C22" s="139"/>
      <c r="D22" s="139"/>
      <c r="E22" s="139"/>
      <c r="F22" s="139"/>
      <c r="G22" s="139"/>
      <c r="H22" s="168"/>
      <c r="I22" s="141"/>
      <c r="J22" s="141"/>
      <c r="K22" s="37"/>
      <c r="L22" s="37"/>
      <c r="N22" s="1"/>
      <c r="Y22" s="98" t="str" cm="1">
        <f t="array" aca="1" ref="Y22" ca="1">IFERROR(VLOOKUP(INDIRECT("E22"),'18'!$A$4:$B$60,2,0),"")</f>
        <v/>
      </c>
      <c r="Z22" s="98" t="str" cm="1">
        <f t="array" aca="1" ref="Z22" ca="1">IFERROR(VLOOKUP(INDIRECT("F22"),'18'!$A$4:$B$60,2,0),"")</f>
        <v/>
      </c>
      <c r="AA22" s="98" t="str" cm="1">
        <f t="array" aca="1" ref="AA22" ca="1">IFERROR(VLOOKUP(INDIRECT("G22"),'18'!$A$4:$B$60,2,0),"")</f>
        <v/>
      </c>
    </row>
    <row r="23" spans="1:42" ht="15" customHeight="1" thickBot="1" x14ac:dyDescent="0.2">
      <c r="A23" s="37"/>
      <c r="B23" s="41">
        <v>15</v>
      </c>
      <c r="C23" s="139"/>
      <c r="D23" s="139"/>
      <c r="E23" s="139"/>
      <c r="F23" s="139"/>
      <c r="G23" s="139"/>
      <c r="H23" s="168"/>
      <c r="I23" s="141"/>
      <c r="J23" s="141"/>
      <c r="K23" s="37"/>
      <c r="L23" s="37"/>
      <c r="N23" s="1"/>
      <c r="Q23" s="212" cm="1">
        <f t="array" ref="Q23">SUMPRODUCT(--((ISNUMBER(項目番号１)+ISNUMBER(項目番号２)+ISNUMBER(項目番号３))&gt;0))</f>
        <v>0</v>
      </c>
      <c r="R23" s="213"/>
      <c r="S23" s="214"/>
      <c r="T23" s="113" t="s">
        <v>446</v>
      </c>
      <c r="Y23" s="98" t="str" cm="1">
        <f t="array" aca="1" ref="Y23" ca="1">IFERROR(VLOOKUP(INDIRECT("E23"),'18'!$A$4:$B$60,2,0),"")</f>
        <v/>
      </c>
      <c r="Z23" s="98" t="str" cm="1">
        <f t="array" aca="1" ref="Z23" ca="1">IFERROR(VLOOKUP(INDIRECT("F23"),'18'!$A$4:$B$60,2,0),"")</f>
        <v/>
      </c>
      <c r="AA23" s="98" t="str" cm="1">
        <f t="array" aca="1" ref="AA23" ca="1">IFERROR(VLOOKUP(INDIRECT("G23"),'18'!$A$4:$B$60,2,0),"")</f>
        <v/>
      </c>
      <c r="AD23" s="212" cm="1">
        <f t="array" aca="1" ref="AD23" ca="1">INDIRECT("Q10")</f>
        <v>0</v>
      </c>
      <c r="AE23" s="214"/>
      <c r="AF23" s="222" t="s">
        <v>453</v>
      </c>
      <c r="AG23" s="174"/>
    </row>
    <row r="24" spans="1:42" ht="15" customHeight="1" x14ac:dyDescent="0.15">
      <c r="A24" s="37"/>
      <c r="B24" s="41">
        <v>16</v>
      </c>
      <c r="C24" s="139"/>
      <c r="D24" s="139"/>
      <c r="E24" s="139"/>
      <c r="F24" s="139"/>
      <c r="G24" s="139"/>
      <c r="H24" s="168"/>
      <c r="I24" s="141"/>
      <c r="J24" s="141"/>
      <c r="K24" s="37"/>
      <c r="L24" s="37"/>
      <c r="N24" s="1"/>
      <c r="Y24" s="98" t="str" cm="1">
        <f t="array" aca="1" ref="Y24" ca="1">IFERROR(VLOOKUP(INDIRECT("E24"),'18'!$A$4:$B$60,2,0),"")</f>
        <v/>
      </c>
      <c r="Z24" s="98" t="str" cm="1">
        <f t="array" aca="1" ref="Z24" ca="1">IFERROR(VLOOKUP(INDIRECT("F24"),'18'!$A$4:$B$60,2,0),"")</f>
        <v/>
      </c>
      <c r="AA24" s="98" t="str" cm="1">
        <f t="array" aca="1" ref="AA24" ca="1">IFERROR(VLOOKUP(INDIRECT("G24"),'18'!$A$4:$B$60,2,0),"")</f>
        <v/>
      </c>
    </row>
    <row r="25" spans="1:42" ht="15" customHeight="1" x14ac:dyDescent="0.15">
      <c r="A25" s="37"/>
      <c r="B25" s="41">
        <v>17</v>
      </c>
      <c r="C25" s="139"/>
      <c r="D25" s="139"/>
      <c r="E25" s="139"/>
      <c r="F25" s="139"/>
      <c r="G25" s="139"/>
      <c r="H25" s="168"/>
      <c r="I25" s="141"/>
      <c r="J25" s="141"/>
      <c r="K25" s="37"/>
      <c r="L25" s="37"/>
      <c r="N25" s="223" t="s">
        <v>449</v>
      </c>
      <c r="O25" s="223"/>
      <c r="P25" s="223"/>
      <c r="Q25" s="223"/>
      <c r="R25" s="223"/>
      <c r="S25" s="223"/>
      <c r="T25" s="223"/>
      <c r="U25" s="223"/>
      <c r="V25" s="223"/>
      <c r="W25" s="223"/>
      <c r="X25" s="108"/>
      <c r="Y25" s="98" t="str" cm="1">
        <f t="array" aca="1" ref="Y25" ca="1">IFERROR(VLOOKUP(INDIRECT("E25"),'18'!$A$4:$B$60,2,0),"")</f>
        <v/>
      </c>
      <c r="Z25" s="98" t="str" cm="1">
        <f t="array" aca="1" ref="Z25" ca="1">IFERROR(VLOOKUP(INDIRECT("F25"),'18'!$A$4:$B$60,2,0),"")</f>
        <v/>
      </c>
      <c r="AA25" s="98" t="str" cm="1">
        <f t="array" aca="1" ref="AA25" ca="1">IFERROR(VLOOKUP(INDIRECT("G25"),'18'!$A$4:$B$60,2,0),"")</f>
        <v/>
      </c>
      <c r="AD25" t="s">
        <v>452</v>
      </c>
    </row>
    <row r="26" spans="1:42" ht="15" customHeight="1" thickBot="1" x14ac:dyDescent="0.2">
      <c r="A26" s="37"/>
      <c r="B26" s="41">
        <v>18</v>
      </c>
      <c r="C26" s="139"/>
      <c r="D26" s="139"/>
      <c r="E26" s="139"/>
      <c r="F26" s="139"/>
      <c r="G26" s="139"/>
      <c r="H26" s="168"/>
      <c r="I26" s="141"/>
      <c r="J26" s="141"/>
      <c r="K26" s="37"/>
      <c r="L26" s="37"/>
      <c r="N26" s="223"/>
      <c r="O26" s="223"/>
      <c r="P26" s="223"/>
      <c r="Q26" s="223"/>
      <c r="R26" s="223"/>
      <c r="S26" s="223"/>
      <c r="T26" s="223"/>
      <c r="U26" s="223"/>
      <c r="V26" s="223"/>
      <c r="W26" s="223"/>
      <c r="X26" s="108"/>
      <c r="Y26" s="98" t="str" cm="1">
        <f t="array" aca="1" ref="Y26" ca="1">IFERROR(VLOOKUP(INDIRECT("E26"),'18'!$A$4:$B$60,2,0),"")</f>
        <v/>
      </c>
      <c r="Z26" s="98" t="str" cm="1">
        <f t="array" aca="1" ref="Z26" ca="1">IFERROR(VLOOKUP(INDIRECT("F26"),'18'!$A$4:$B$60,2,0),"")</f>
        <v/>
      </c>
      <c r="AA26" s="98" t="str" cm="1">
        <f t="array" aca="1" ref="AA26" ca="1">IFERROR(VLOOKUP(INDIRECT("G26"),'18'!$A$4:$B$60,2,0),"")</f>
        <v/>
      </c>
    </row>
    <row r="27" spans="1:42" ht="15" customHeight="1" thickBot="1" x14ac:dyDescent="0.2">
      <c r="A27" s="37"/>
      <c r="B27" s="41">
        <v>19</v>
      </c>
      <c r="C27" s="139"/>
      <c r="D27" s="139"/>
      <c r="E27" s="139"/>
      <c r="F27" s="139"/>
      <c r="G27" s="139"/>
      <c r="H27" s="168"/>
      <c r="I27" s="141"/>
      <c r="J27" s="141"/>
      <c r="K27" s="37"/>
      <c r="L27" s="37"/>
      <c r="N27" s="107"/>
      <c r="O27" s="107"/>
      <c r="P27" s="107"/>
      <c r="Q27" s="107"/>
      <c r="R27" s="107"/>
      <c r="S27" s="107"/>
      <c r="T27" s="107"/>
      <c r="U27" s="107"/>
      <c r="V27" s="107"/>
      <c r="W27" s="107"/>
      <c r="X27" s="108"/>
      <c r="Y27" s="98" t="str" cm="1">
        <f t="array" aca="1" ref="Y27" ca="1">IFERROR(VLOOKUP(INDIRECT("E27"),'18'!$A$4:$B$60,2,0),"")</f>
        <v/>
      </c>
      <c r="Z27" s="98" t="str" cm="1">
        <f t="array" aca="1" ref="Z27" ca="1">IFERROR(VLOOKUP(INDIRECT("F27"),'18'!$A$4:$B$60,2,0),"")</f>
        <v/>
      </c>
      <c r="AA27" s="98" t="str" cm="1">
        <f t="array" aca="1" ref="AA27" ca="1">IFERROR(VLOOKUP(INDIRECT("G27"),'18'!$A$4:$B$60,2,0),"")</f>
        <v/>
      </c>
      <c r="AD27" s="212" cm="1">
        <f t="array" aca="1" ref="AD27" ca="1">INDIRECT("Q23")</f>
        <v>0</v>
      </c>
      <c r="AE27" s="214"/>
      <c r="AF27" s="113" t="s">
        <v>446</v>
      </c>
    </row>
    <row r="28" spans="1:42" ht="15" customHeight="1" x14ac:dyDescent="0.15">
      <c r="A28" s="37"/>
      <c r="B28" s="41">
        <v>20</v>
      </c>
      <c r="C28" s="139"/>
      <c r="D28" s="139"/>
      <c r="E28" s="139"/>
      <c r="F28" s="139"/>
      <c r="G28" s="139"/>
      <c r="H28" s="168"/>
      <c r="I28" s="141"/>
      <c r="J28" s="141"/>
      <c r="K28" s="37"/>
      <c r="L28" s="37"/>
      <c r="Y28" s="98" t="str" cm="1">
        <f t="array" aca="1" ref="Y28" ca="1">IFERROR(VLOOKUP(INDIRECT("E28"),'18'!$A$4:$B$60,2,0),"")</f>
        <v/>
      </c>
      <c r="Z28" s="98" t="str" cm="1">
        <f t="array" aca="1" ref="Z28" ca="1">IFERROR(VLOOKUP(INDIRECT("F28"),'18'!$A$4:$B$60,2,0),"")</f>
        <v/>
      </c>
      <c r="AA28" s="98" t="str" cm="1">
        <f t="array" aca="1" ref="AA28" ca="1">IFERROR(VLOOKUP(INDIRECT("G28"),'18'!$A$4:$B$60,2,0),"")</f>
        <v/>
      </c>
    </row>
    <row r="29" spans="1:42" ht="15" customHeight="1" x14ac:dyDescent="0.15">
      <c r="A29" s="37"/>
      <c r="B29" s="41">
        <v>21</v>
      </c>
      <c r="C29" s="139"/>
      <c r="D29" s="139"/>
      <c r="E29" s="139"/>
      <c r="F29" s="139"/>
      <c r="G29" s="139"/>
      <c r="H29" s="168"/>
      <c r="I29" s="141"/>
      <c r="J29" s="141"/>
      <c r="K29" s="37"/>
      <c r="L29" s="37"/>
      <c r="Y29" s="98" t="str" cm="1">
        <f t="array" aca="1" ref="Y29" ca="1">IFERROR(VLOOKUP(INDIRECT("E29"),'18'!$A$4:$B$60,2,0),"")</f>
        <v/>
      </c>
      <c r="Z29" s="98" t="str" cm="1">
        <f t="array" aca="1" ref="Z29" ca="1">IFERROR(VLOOKUP(INDIRECT("F29"),'18'!$A$4:$B$60,2,0),"")</f>
        <v/>
      </c>
      <c r="AA29" s="98" t="str" cm="1">
        <f t="array" aca="1" ref="AA29" ca="1">IFERROR(VLOOKUP(INDIRECT("G29"),'18'!$A$4:$B$60,2,0),"")</f>
        <v/>
      </c>
    </row>
    <row r="30" spans="1:42" ht="15" customHeight="1" x14ac:dyDescent="0.15">
      <c r="A30" s="37"/>
      <c r="B30" s="41">
        <v>22</v>
      </c>
      <c r="C30" s="139"/>
      <c r="D30" s="139"/>
      <c r="E30" s="139"/>
      <c r="F30" s="139"/>
      <c r="G30" s="139"/>
      <c r="H30" s="168"/>
      <c r="I30" s="141"/>
      <c r="J30" s="141"/>
      <c r="K30" s="37"/>
      <c r="L30" s="37"/>
      <c r="Y30" s="98" t="str" cm="1">
        <f t="array" aca="1" ref="Y30" ca="1">IFERROR(VLOOKUP(INDIRECT("E30"),'18'!$A$4:$B$60,2,0),"")</f>
        <v/>
      </c>
      <c r="Z30" s="98" t="str" cm="1">
        <f t="array" aca="1" ref="Z30" ca="1">IFERROR(VLOOKUP(INDIRECT("F30"),'18'!$A$4:$B$60,2,0),"")</f>
        <v/>
      </c>
      <c r="AA30" s="98" t="str" cm="1">
        <f t="array" aca="1" ref="AA30" ca="1">IFERROR(VLOOKUP(INDIRECT("G30"),'18'!$A$4:$B$60,2,0),"")</f>
        <v/>
      </c>
    </row>
    <row r="31" spans="1:42" ht="15" customHeight="1" x14ac:dyDescent="0.15">
      <c r="A31" s="37"/>
      <c r="B31" s="41">
        <v>23</v>
      </c>
      <c r="C31" s="139"/>
      <c r="D31" s="139"/>
      <c r="E31" s="139"/>
      <c r="F31" s="139"/>
      <c r="G31" s="139"/>
      <c r="H31" s="168"/>
      <c r="I31" s="141"/>
      <c r="J31" s="141"/>
      <c r="K31" s="37"/>
      <c r="L31" s="37"/>
      <c r="Y31" s="98" t="str" cm="1">
        <f t="array" aca="1" ref="Y31" ca="1">IFERROR(VLOOKUP(INDIRECT("E31"),'18'!$A$4:$B$60,2,0),"")</f>
        <v/>
      </c>
      <c r="Z31" s="98" t="str" cm="1">
        <f t="array" aca="1" ref="Z31" ca="1">IFERROR(VLOOKUP(INDIRECT("F31"),'18'!$A$4:$B$60,2,0),"")</f>
        <v/>
      </c>
      <c r="AA31" s="98" t="str" cm="1">
        <f t="array" aca="1" ref="AA31" ca="1">IFERROR(VLOOKUP(INDIRECT("G31"),'18'!$A$4:$B$60,2,0),"")</f>
        <v/>
      </c>
    </row>
    <row r="32" spans="1:42" ht="15" customHeight="1" x14ac:dyDescent="0.15">
      <c r="A32" s="37"/>
      <c r="B32" s="41">
        <v>24</v>
      </c>
      <c r="C32" s="139"/>
      <c r="D32" s="139"/>
      <c r="E32" s="139"/>
      <c r="F32" s="139"/>
      <c r="G32" s="139"/>
      <c r="H32" s="168"/>
      <c r="I32" s="141"/>
      <c r="J32" s="141"/>
      <c r="K32" s="37"/>
      <c r="L32" s="37"/>
      <c r="Y32" s="98" t="str" cm="1">
        <f t="array" aca="1" ref="Y32" ca="1">IFERROR(VLOOKUP(INDIRECT("E32"),'18'!$A$4:$B$60,2,0),"")</f>
        <v/>
      </c>
      <c r="Z32" s="98" t="str" cm="1">
        <f t="array" aca="1" ref="Z32" ca="1">IFERROR(VLOOKUP(INDIRECT("F32"),'18'!$A$4:$B$60,2,0),"")</f>
        <v/>
      </c>
      <c r="AA32" s="98" t="str" cm="1">
        <f t="array" aca="1" ref="AA32" ca="1">IFERROR(VLOOKUP(INDIRECT("G32"),'18'!$A$4:$B$60,2,0),"")</f>
        <v/>
      </c>
    </row>
    <row r="33" spans="1:27" ht="15" customHeight="1" x14ac:dyDescent="0.15">
      <c r="A33" s="37"/>
      <c r="B33" s="41">
        <v>25</v>
      </c>
      <c r="C33" s="139"/>
      <c r="D33" s="139"/>
      <c r="E33" s="139"/>
      <c r="F33" s="139"/>
      <c r="G33" s="139"/>
      <c r="H33" s="168"/>
      <c r="I33" s="141"/>
      <c r="J33" s="141"/>
      <c r="K33" s="37"/>
      <c r="L33" s="37"/>
      <c r="Y33" s="98" t="str" cm="1">
        <f t="array" aca="1" ref="Y33" ca="1">IFERROR(VLOOKUP(INDIRECT("E33"),'18'!$A$4:$B$60,2,0),"")</f>
        <v/>
      </c>
      <c r="Z33" s="98" t="str" cm="1">
        <f t="array" aca="1" ref="Z33" ca="1">IFERROR(VLOOKUP(INDIRECT("F33"),'18'!$A$4:$B$60,2,0),"")</f>
        <v/>
      </c>
      <c r="AA33" s="98" t="str" cm="1">
        <f t="array" aca="1" ref="AA33" ca="1">IFERROR(VLOOKUP(INDIRECT("G33"),'18'!$A$4:$B$60,2,0),"")</f>
        <v/>
      </c>
    </row>
    <row r="34" spans="1:27" ht="15" customHeight="1" x14ac:dyDescent="0.15">
      <c r="A34" s="37"/>
      <c r="B34" s="41">
        <v>26</v>
      </c>
      <c r="C34" s="139"/>
      <c r="D34" s="139"/>
      <c r="E34" s="139"/>
      <c r="F34" s="139"/>
      <c r="G34" s="139"/>
      <c r="H34" s="168"/>
      <c r="I34" s="141"/>
      <c r="J34" s="141"/>
      <c r="K34" s="37"/>
      <c r="L34" s="37"/>
      <c r="Y34" s="98" t="str" cm="1">
        <f t="array" aca="1" ref="Y34" ca="1">IFERROR(VLOOKUP(INDIRECT("E34"),'18'!$A$4:$B$60,2,0),"")</f>
        <v/>
      </c>
      <c r="Z34" s="98" t="str" cm="1">
        <f t="array" aca="1" ref="Z34" ca="1">IFERROR(VLOOKUP(INDIRECT("F34"),'18'!$A$4:$B$60,2,0),"")</f>
        <v/>
      </c>
      <c r="AA34" s="98" t="str" cm="1">
        <f t="array" aca="1" ref="AA34" ca="1">IFERROR(VLOOKUP(INDIRECT("G34"),'18'!$A$4:$B$60,2,0),"")</f>
        <v/>
      </c>
    </row>
    <row r="35" spans="1:27" ht="15" customHeight="1" x14ac:dyDescent="0.15">
      <c r="A35" s="37"/>
      <c r="B35" s="41">
        <v>27</v>
      </c>
      <c r="C35" s="139"/>
      <c r="D35" s="139"/>
      <c r="E35" s="139"/>
      <c r="F35" s="139"/>
      <c r="G35" s="139"/>
      <c r="H35" s="168"/>
      <c r="I35" s="141"/>
      <c r="J35" s="141"/>
      <c r="K35" s="37"/>
      <c r="L35" s="37"/>
      <c r="Y35" s="98" t="str" cm="1">
        <f t="array" aca="1" ref="Y35" ca="1">IFERROR(VLOOKUP(INDIRECT("E35"),'18'!$A$4:$B$60,2,0),"")</f>
        <v/>
      </c>
      <c r="Z35" s="98" t="str" cm="1">
        <f t="array" aca="1" ref="Z35" ca="1">IFERROR(VLOOKUP(INDIRECT("F35"),'18'!$A$4:$B$60,2,0),"")</f>
        <v/>
      </c>
      <c r="AA35" s="98" t="str" cm="1">
        <f t="array" aca="1" ref="AA35" ca="1">IFERROR(VLOOKUP(INDIRECT("G35"),'18'!$A$4:$B$60,2,0),"")</f>
        <v/>
      </c>
    </row>
    <row r="36" spans="1:27" ht="15" customHeight="1" x14ac:dyDescent="0.15">
      <c r="A36" s="37"/>
      <c r="B36" s="41">
        <v>28</v>
      </c>
      <c r="C36" s="139"/>
      <c r="D36" s="139"/>
      <c r="E36" s="139"/>
      <c r="F36" s="139"/>
      <c r="G36" s="139"/>
      <c r="H36" s="168"/>
      <c r="I36" s="141"/>
      <c r="J36" s="141"/>
      <c r="K36" s="37"/>
      <c r="L36" s="37"/>
      <c r="Y36" s="98" t="str" cm="1">
        <f t="array" aca="1" ref="Y36" ca="1">IFERROR(VLOOKUP(INDIRECT("E36"),'18'!$A$4:$B$60,2,0),"")</f>
        <v/>
      </c>
      <c r="Z36" s="98" t="str" cm="1">
        <f t="array" aca="1" ref="Z36" ca="1">IFERROR(VLOOKUP(INDIRECT("F36"),'18'!$A$4:$B$60,2,0),"")</f>
        <v/>
      </c>
      <c r="AA36" s="98" t="str" cm="1">
        <f t="array" aca="1" ref="AA36" ca="1">IFERROR(VLOOKUP(INDIRECT("G36"),'18'!$A$4:$B$60,2,0),"")</f>
        <v/>
      </c>
    </row>
    <row r="37" spans="1:27" ht="15" customHeight="1" x14ac:dyDescent="0.15">
      <c r="A37" s="37"/>
      <c r="B37" s="41">
        <v>29</v>
      </c>
      <c r="C37" s="139"/>
      <c r="D37" s="139"/>
      <c r="E37" s="139"/>
      <c r="F37" s="139"/>
      <c r="G37" s="139"/>
      <c r="H37" s="168"/>
      <c r="I37" s="141"/>
      <c r="J37" s="141"/>
      <c r="K37" s="37"/>
      <c r="L37" s="37"/>
      <c r="Y37" s="98" t="str" cm="1">
        <f t="array" aca="1" ref="Y37" ca="1">IFERROR(VLOOKUP(INDIRECT("E37"),'18'!$A$4:$B$60,2,0),"")</f>
        <v/>
      </c>
      <c r="Z37" s="98" t="str" cm="1">
        <f t="array" aca="1" ref="Z37" ca="1">IFERROR(VLOOKUP(INDIRECT("F37"),'18'!$A$4:$B$60,2,0),"")</f>
        <v/>
      </c>
      <c r="AA37" s="98" t="str" cm="1">
        <f t="array" aca="1" ref="AA37" ca="1">IFERROR(VLOOKUP(INDIRECT("G37"),'18'!$A$4:$B$60,2,0),"")</f>
        <v/>
      </c>
    </row>
    <row r="38" spans="1:27" ht="15" customHeight="1" x14ac:dyDescent="0.15">
      <c r="A38" s="37"/>
      <c r="B38" s="41">
        <v>30</v>
      </c>
      <c r="C38" s="139"/>
      <c r="D38" s="139"/>
      <c r="E38" s="139"/>
      <c r="F38" s="139"/>
      <c r="G38" s="139"/>
      <c r="H38" s="168"/>
      <c r="I38" s="141"/>
      <c r="J38" s="141"/>
      <c r="K38" s="37"/>
      <c r="L38" s="37"/>
      <c r="Y38" s="98" t="str" cm="1">
        <f t="array" aca="1" ref="Y38" ca="1">IFERROR(VLOOKUP(INDIRECT("E38"),'18'!$A$4:$B$60,2,0),"")</f>
        <v/>
      </c>
      <c r="Z38" s="98" t="str" cm="1">
        <f t="array" aca="1" ref="Z38" ca="1">IFERROR(VLOOKUP(INDIRECT("F38"),'18'!$A$4:$B$60,2,0),"")</f>
        <v/>
      </c>
      <c r="AA38" s="98" t="str" cm="1">
        <f t="array" aca="1" ref="AA38" ca="1">IFERROR(VLOOKUP(INDIRECT("G38"),'18'!$A$4:$B$60,2,0),"")</f>
        <v/>
      </c>
    </row>
    <row r="39" spans="1:27" ht="15" customHeight="1" x14ac:dyDescent="0.15">
      <c r="A39" s="37"/>
      <c r="B39" s="41">
        <v>31</v>
      </c>
      <c r="C39" s="139"/>
      <c r="D39" s="139"/>
      <c r="E39" s="139"/>
      <c r="F39" s="139"/>
      <c r="G39" s="139"/>
      <c r="H39" s="168"/>
      <c r="I39" s="141"/>
      <c r="J39" s="141"/>
      <c r="K39" s="37"/>
      <c r="L39" s="37"/>
      <c r="Y39" s="98" t="str" cm="1">
        <f t="array" aca="1" ref="Y39" ca="1">IFERROR(VLOOKUP(INDIRECT("E39"),'18'!$A$4:$B$60,2,0),"")</f>
        <v/>
      </c>
      <c r="Z39" s="98" t="str" cm="1">
        <f t="array" aca="1" ref="Z39" ca="1">IFERROR(VLOOKUP(INDIRECT("F39"),'18'!$A$4:$B$60,2,0),"")</f>
        <v/>
      </c>
      <c r="AA39" s="98" t="str" cm="1">
        <f t="array" aca="1" ref="AA39" ca="1">IFERROR(VLOOKUP(INDIRECT("G39"),'18'!$A$4:$B$60,2,0),"")</f>
        <v/>
      </c>
    </row>
    <row r="40" spans="1:27" ht="15" customHeight="1" x14ac:dyDescent="0.15">
      <c r="A40" s="37"/>
      <c r="B40" s="41">
        <v>32</v>
      </c>
      <c r="C40" s="139"/>
      <c r="D40" s="139"/>
      <c r="E40" s="139"/>
      <c r="F40" s="139"/>
      <c r="G40" s="139"/>
      <c r="H40" s="168"/>
      <c r="I40" s="141"/>
      <c r="J40" s="141"/>
      <c r="K40" s="37"/>
      <c r="L40" s="37"/>
      <c r="Y40" s="98" t="str" cm="1">
        <f t="array" aca="1" ref="Y40" ca="1">IFERROR(VLOOKUP(INDIRECT("E40"),'18'!$A$4:$B$60,2,0),"")</f>
        <v/>
      </c>
      <c r="Z40" s="98" t="str" cm="1">
        <f t="array" aca="1" ref="Z40" ca="1">IFERROR(VLOOKUP(INDIRECT("F40"),'18'!$A$4:$B$60,2,0),"")</f>
        <v/>
      </c>
      <c r="AA40" s="98" t="str" cm="1">
        <f t="array" aca="1" ref="AA40" ca="1">IFERROR(VLOOKUP(INDIRECT("G40"),'18'!$A$4:$B$60,2,0),"")</f>
        <v/>
      </c>
    </row>
    <row r="41" spans="1:27" ht="15" customHeight="1" x14ac:dyDescent="0.15">
      <c r="A41" s="37"/>
      <c r="B41" s="41">
        <v>33</v>
      </c>
      <c r="C41" s="139"/>
      <c r="D41" s="139"/>
      <c r="E41" s="139"/>
      <c r="F41" s="139"/>
      <c r="G41" s="139"/>
      <c r="H41" s="168"/>
      <c r="I41" s="141"/>
      <c r="J41" s="141"/>
      <c r="K41" s="37"/>
      <c r="L41" s="37"/>
      <c r="Y41" s="98" t="str" cm="1">
        <f t="array" aca="1" ref="Y41" ca="1">IFERROR(VLOOKUP(INDIRECT("E41"),'18'!$A$4:$B$60,2,0),"")</f>
        <v/>
      </c>
      <c r="Z41" s="98" t="str" cm="1">
        <f t="array" aca="1" ref="Z41" ca="1">IFERROR(VLOOKUP(INDIRECT("F41"),'18'!$A$4:$B$60,2,0),"")</f>
        <v/>
      </c>
      <c r="AA41" s="98" t="str" cm="1">
        <f t="array" aca="1" ref="AA41" ca="1">IFERROR(VLOOKUP(INDIRECT("G41"),'18'!$A$4:$B$60,2,0),"")</f>
        <v/>
      </c>
    </row>
    <row r="42" spans="1:27" ht="15" customHeight="1" x14ac:dyDescent="0.15">
      <c r="A42" s="37"/>
      <c r="B42" s="41">
        <v>34</v>
      </c>
      <c r="C42" s="139"/>
      <c r="D42" s="139"/>
      <c r="E42" s="139"/>
      <c r="F42" s="139"/>
      <c r="G42" s="139"/>
      <c r="H42" s="168"/>
      <c r="I42" s="141"/>
      <c r="J42" s="141"/>
      <c r="K42" s="37"/>
      <c r="L42" s="37"/>
      <c r="Y42" s="98" t="str" cm="1">
        <f t="array" aca="1" ref="Y42" ca="1">IFERROR(VLOOKUP(INDIRECT("E42"),'18'!$A$4:$B$60,2,0),"")</f>
        <v/>
      </c>
      <c r="Z42" s="98" t="str" cm="1">
        <f t="array" aca="1" ref="Z42" ca="1">IFERROR(VLOOKUP(INDIRECT("F42"),'18'!$A$4:$B$60,2,0),"")</f>
        <v/>
      </c>
      <c r="AA42" s="98" t="str" cm="1">
        <f t="array" aca="1" ref="AA42" ca="1">IFERROR(VLOOKUP(INDIRECT("G42"),'18'!$A$4:$B$60,2,0),"")</f>
        <v/>
      </c>
    </row>
    <row r="43" spans="1:27" ht="15" customHeight="1" x14ac:dyDescent="0.15">
      <c r="A43" s="37"/>
      <c r="B43" s="41">
        <v>35</v>
      </c>
      <c r="C43" s="139"/>
      <c r="D43" s="139"/>
      <c r="E43" s="139"/>
      <c r="F43" s="139"/>
      <c r="G43" s="139"/>
      <c r="H43" s="168"/>
      <c r="I43" s="141"/>
      <c r="J43" s="141"/>
      <c r="K43" s="37"/>
      <c r="L43" s="37"/>
      <c r="Y43" s="98" t="str" cm="1">
        <f t="array" aca="1" ref="Y43" ca="1">IFERROR(VLOOKUP(INDIRECT("E43"),'18'!$A$4:$B$60,2,0),"")</f>
        <v/>
      </c>
      <c r="Z43" s="98" t="str" cm="1">
        <f t="array" aca="1" ref="Z43" ca="1">IFERROR(VLOOKUP(INDIRECT("F43"),'18'!$A$4:$B$60,2,0),"")</f>
        <v/>
      </c>
      <c r="AA43" s="98" t="str" cm="1">
        <f t="array" aca="1" ref="AA43" ca="1">IFERROR(VLOOKUP(INDIRECT("G43"),'18'!$A$4:$B$60,2,0),"")</f>
        <v/>
      </c>
    </row>
    <row r="44" spans="1:27" ht="15" customHeight="1" x14ac:dyDescent="0.15">
      <c r="A44" s="37"/>
      <c r="B44" s="41">
        <v>36</v>
      </c>
      <c r="C44" s="139"/>
      <c r="D44" s="139"/>
      <c r="E44" s="139"/>
      <c r="F44" s="139"/>
      <c r="G44" s="139"/>
      <c r="H44" s="168"/>
      <c r="I44" s="141"/>
      <c r="J44" s="141"/>
      <c r="K44" s="37"/>
      <c r="L44" s="37"/>
      <c r="Y44" s="98" t="str" cm="1">
        <f t="array" aca="1" ref="Y44" ca="1">IFERROR(VLOOKUP(INDIRECT("E44"),'18'!$A$4:$B$60,2,0),"")</f>
        <v/>
      </c>
      <c r="Z44" s="98" t="str" cm="1">
        <f t="array" aca="1" ref="Z44" ca="1">IFERROR(VLOOKUP(INDIRECT("F44"),'18'!$A$4:$B$60,2,0),"")</f>
        <v/>
      </c>
      <c r="AA44" s="98" t="str" cm="1">
        <f t="array" aca="1" ref="AA44" ca="1">IFERROR(VLOOKUP(INDIRECT("G44"),'18'!$A$4:$B$60,2,0),"")</f>
        <v/>
      </c>
    </row>
    <row r="45" spans="1:27" ht="15" customHeight="1" x14ac:dyDescent="0.15">
      <c r="A45" s="37"/>
      <c r="B45" s="41">
        <v>37</v>
      </c>
      <c r="C45" s="139"/>
      <c r="D45" s="139"/>
      <c r="E45" s="139"/>
      <c r="F45" s="139"/>
      <c r="G45" s="139"/>
      <c r="H45" s="168"/>
      <c r="I45" s="141"/>
      <c r="J45" s="141"/>
      <c r="K45" s="37"/>
      <c r="L45" s="37"/>
      <c r="Y45" s="98" t="str" cm="1">
        <f t="array" aca="1" ref="Y45" ca="1">IFERROR(VLOOKUP(INDIRECT("E45"),'18'!$A$4:$B$60,2,0),"")</f>
        <v/>
      </c>
      <c r="Z45" s="98" t="str" cm="1">
        <f t="array" aca="1" ref="Z45" ca="1">IFERROR(VLOOKUP(INDIRECT("F45"),'18'!$A$4:$B$60,2,0),"")</f>
        <v/>
      </c>
      <c r="AA45" s="98" t="str" cm="1">
        <f t="array" aca="1" ref="AA45" ca="1">IFERROR(VLOOKUP(INDIRECT("G45"),'18'!$A$4:$B$60,2,0),"")</f>
        <v/>
      </c>
    </row>
    <row r="46" spans="1:27" ht="15" customHeight="1" x14ac:dyDescent="0.15">
      <c r="A46" s="37"/>
      <c r="B46" s="41">
        <v>38</v>
      </c>
      <c r="C46" s="139"/>
      <c r="D46" s="139"/>
      <c r="E46" s="139"/>
      <c r="F46" s="139"/>
      <c r="G46" s="139"/>
      <c r="H46" s="168"/>
      <c r="I46" s="141"/>
      <c r="J46" s="141"/>
      <c r="K46" s="37"/>
      <c r="L46" s="37"/>
      <c r="Y46" s="98" t="str" cm="1">
        <f t="array" aca="1" ref="Y46" ca="1">IFERROR(VLOOKUP(INDIRECT("E46"),'18'!$A$4:$B$60,2,0),"")</f>
        <v/>
      </c>
      <c r="Z46" s="98" t="str" cm="1">
        <f t="array" aca="1" ref="Z46" ca="1">IFERROR(VLOOKUP(INDIRECT("F46"),'18'!$A$4:$B$60,2,0),"")</f>
        <v/>
      </c>
      <c r="AA46" s="98" t="str" cm="1">
        <f t="array" aca="1" ref="AA46" ca="1">IFERROR(VLOOKUP(INDIRECT("G46"),'18'!$A$4:$B$60,2,0),"")</f>
        <v/>
      </c>
    </row>
    <row r="47" spans="1:27" ht="15" customHeight="1" x14ac:dyDescent="0.15">
      <c r="A47" s="37"/>
      <c r="B47" s="41">
        <v>39</v>
      </c>
      <c r="C47" s="139"/>
      <c r="D47" s="139"/>
      <c r="E47" s="139"/>
      <c r="F47" s="139"/>
      <c r="G47" s="139"/>
      <c r="H47" s="168"/>
      <c r="I47" s="141"/>
      <c r="J47" s="141"/>
      <c r="K47" s="37"/>
      <c r="L47" s="37"/>
      <c r="Y47" s="98" t="str" cm="1">
        <f t="array" aca="1" ref="Y47" ca="1">IFERROR(VLOOKUP(INDIRECT("E47"),'18'!$A$4:$B$60,2,0),"")</f>
        <v/>
      </c>
      <c r="Z47" s="98" t="str" cm="1">
        <f t="array" aca="1" ref="Z47" ca="1">IFERROR(VLOOKUP(INDIRECT("F47"),'18'!$A$4:$B$60,2,0),"")</f>
        <v/>
      </c>
      <c r="AA47" s="98" t="str" cm="1">
        <f t="array" aca="1" ref="AA47" ca="1">IFERROR(VLOOKUP(INDIRECT("G47"),'18'!$A$4:$B$60,2,0),"")</f>
        <v/>
      </c>
    </row>
    <row r="48" spans="1:27" ht="15" customHeight="1" x14ac:dyDescent="0.15">
      <c r="A48" s="37"/>
      <c r="B48" s="41">
        <v>40</v>
      </c>
      <c r="C48" s="139"/>
      <c r="D48" s="139"/>
      <c r="E48" s="139"/>
      <c r="F48" s="139"/>
      <c r="G48" s="139"/>
      <c r="H48" s="168"/>
      <c r="I48" s="141"/>
      <c r="J48" s="141"/>
      <c r="K48" s="37"/>
      <c r="L48" s="37"/>
      <c r="Y48" s="98" t="str" cm="1">
        <f t="array" aca="1" ref="Y48" ca="1">IFERROR(VLOOKUP(INDIRECT("E48"),'18'!$A$4:$B$60,2,0),"")</f>
        <v/>
      </c>
      <c r="Z48" s="98" t="str" cm="1">
        <f t="array" aca="1" ref="Z48" ca="1">IFERROR(VLOOKUP(INDIRECT("F48"),'18'!$A$4:$B$60,2,0),"")</f>
        <v/>
      </c>
      <c r="AA48" s="98" t="str" cm="1">
        <f t="array" aca="1" ref="AA48" ca="1">IFERROR(VLOOKUP(INDIRECT("G48"),'18'!$A$4:$B$60,2,0),"")</f>
        <v/>
      </c>
    </row>
    <row r="49" spans="1:27" ht="15" customHeight="1" x14ac:dyDescent="0.15">
      <c r="A49" s="37"/>
      <c r="B49" s="41">
        <v>41</v>
      </c>
      <c r="C49" s="139"/>
      <c r="D49" s="139"/>
      <c r="E49" s="139"/>
      <c r="F49" s="139"/>
      <c r="G49" s="139"/>
      <c r="H49" s="168"/>
      <c r="I49" s="141"/>
      <c r="J49" s="141"/>
      <c r="K49" s="37"/>
      <c r="L49" s="37"/>
      <c r="Y49" s="98" t="str" cm="1">
        <f t="array" aca="1" ref="Y49" ca="1">IFERROR(VLOOKUP(INDIRECT("E49"),'18'!$A$4:$B$60,2,0),"")</f>
        <v/>
      </c>
      <c r="Z49" s="98" t="str" cm="1">
        <f t="array" aca="1" ref="Z49" ca="1">IFERROR(VLOOKUP(INDIRECT("F49"),'18'!$A$4:$B$60,2,0),"")</f>
        <v/>
      </c>
      <c r="AA49" s="98" t="str" cm="1">
        <f t="array" aca="1" ref="AA49" ca="1">IFERROR(VLOOKUP(INDIRECT("G49"),'18'!$A$4:$B$60,2,0),"")</f>
        <v/>
      </c>
    </row>
    <row r="50" spans="1:27" ht="15" customHeight="1" x14ac:dyDescent="0.15">
      <c r="A50" s="37"/>
      <c r="B50" s="41">
        <v>42</v>
      </c>
      <c r="C50" s="139"/>
      <c r="D50" s="139"/>
      <c r="E50" s="139"/>
      <c r="F50" s="139"/>
      <c r="G50" s="139"/>
      <c r="H50" s="168"/>
      <c r="I50" s="141"/>
      <c r="J50" s="141"/>
      <c r="K50" s="37"/>
      <c r="L50" s="37"/>
      <c r="Y50" s="98" t="str" cm="1">
        <f t="array" aca="1" ref="Y50" ca="1">IFERROR(VLOOKUP(INDIRECT("E50"),'18'!$A$4:$B$60,2,0),"")</f>
        <v/>
      </c>
      <c r="Z50" s="98" t="str" cm="1">
        <f t="array" aca="1" ref="Z50" ca="1">IFERROR(VLOOKUP(INDIRECT("F50"),'18'!$A$4:$B$60,2,0),"")</f>
        <v/>
      </c>
      <c r="AA50" s="98" t="str" cm="1">
        <f t="array" aca="1" ref="AA50" ca="1">IFERROR(VLOOKUP(INDIRECT("G50"),'18'!$A$4:$B$60,2,0),"")</f>
        <v/>
      </c>
    </row>
    <row r="51" spans="1:27" ht="15" customHeight="1" x14ac:dyDescent="0.15">
      <c r="A51" s="37"/>
      <c r="B51" s="41">
        <v>43</v>
      </c>
      <c r="C51" s="139"/>
      <c r="D51" s="139"/>
      <c r="E51" s="139"/>
      <c r="F51" s="139"/>
      <c r="G51" s="139"/>
      <c r="H51" s="168"/>
      <c r="I51" s="141"/>
      <c r="J51" s="141"/>
      <c r="K51" s="37"/>
      <c r="L51" s="37"/>
      <c r="Y51" s="98" t="str" cm="1">
        <f t="array" aca="1" ref="Y51" ca="1">IFERROR(VLOOKUP(INDIRECT("E51"),'18'!$A$4:$B$60,2,0),"")</f>
        <v/>
      </c>
      <c r="Z51" s="98" t="str" cm="1">
        <f t="array" aca="1" ref="Z51" ca="1">IFERROR(VLOOKUP(INDIRECT("F51"),'18'!$A$4:$B$60,2,0),"")</f>
        <v/>
      </c>
      <c r="AA51" s="98" t="str" cm="1">
        <f t="array" aca="1" ref="AA51" ca="1">IFERROR(VLOOKUP(INDIRECT("G51"),'18'!$A$4:$B$60,2,0),"")</f>
        <v/>
      </c>
    </row>
    <row r="52" spans="1:27" ht="15" customHeight="1" x14ac:dyDescent="0.15">
      <c r="A52" s="37"/>
      <c r="B52" s="41">
        <v>44</v>
      </c>
      <c r="C52" s="139"/>
      <c r="D52" s="139"/>
      <c r="E52" s="139"/>
      <c r="F52" s="139"/>
      <c r="G52" s="139"/>
      <c r="H52" s="168"/>
      <c r="I52" s="141"/>
      <c r="J52" s="141"/>
      <c r="K52" s="37"/>
      <c r="L52" s="37"/>
      <c r="Y52" s="98" t="str" cm="1">
        <f t="array" aca="1" ref="Y52" ca="1">IFERROR(VLOOKUP(INDIRECT("E52"),'18'!$A$4:$B$60,2,0),"")</f>
        <v/>
      </c>
      <c r="Z52" s="98" t="str" cm="1">
        <f t="array" aca="1" ref="Z52" ca="1">IFERROR(VLOOKUP(INDIRECT("F52"),'18'!$A$4:$B$60,2,0),"")</f>
        <v/>
      </c>
      <c r="AA52" s="98" t="str" cm="1">
        <f t="array" aca="1" ref="AA52" ca="1">IFERROR(VLOOKUP(INDIRECT("G52"),'18'!$A$4:$B$60,2,0),"")</f>
        <v/>
      </c>
    </row>
    <row r="53" spans="1:27" ht="15" customHeight="1" x14ac:dyDescent="0.15">
      <c r="A53" s="37"/>
      <c r="B53" s="41">
        <v>45</v>
      </c>
      <c r="C53" s="139"/>
      <c r="D53" s="139"/>
      <c r="E53" s="139"/>
      <c r="F53" s="139"/>
      <c r="G53" s="139"/>
      <c r="H53" s="168"/>
      <c r="I53" s="141"/>
      <c r="J53" s="141"/>
      <c r="K53" s="37"/>
      <c r="L53" s="37"/>
      <c r="Y53" s="98" t="str" cm="1">
        <f t="array" aca="1" ref="Y53" ca="1">IFERROR(VLOOKUP(INDIRECT("E53"),'18'!$A$4:$B$60,2,0),"")</f>
        <v/>
      </c>
      <c r="Z53" s="98" t="str" cm="1">
        <f t="array" aca="1" ref="Z53" ca="1">IFERROR(VLOOKUP(INDIRECT("F53"),'18'!$A$4:$B$60,2,0),"")</f>
        <v/>
      </c>
      <c r="AA53" s="98" t="str" cm="1">
        <f t="array" aca="1" ref="AA53" ca="1">IFERROR(VLOOKUP(INDIRECT("G53"),'18'!$A$4:$B$60,2,0),"")</f>
        <v/>
      </c>
    </row>
    <row r="54" spans="1:27" ht="15" customHeight="1" x14ac:dyDescent="0.15">
      <c r="A54" s="136"/>
      <c r="B54" s="41">
        <v>46</v>
      </c>
      <c r="C54" s="139"/>
      <c r="D54" s="139"/>
      <c r="E54" s="139"/>
      <c r="F54" s="139"/>
      <c r="G54" s="139"/>
      <c r="H54" s="168"/>
      <c r="I54" s="141"/>
      <c r="J54" s="141"/>
      <c r="K54" s="37"/>
      <c r="L54" s="37"/>
      <c r="Y54" s="98" t="str" cm="1">
        <f t="array" aca="1" ref="Y54" ca="1">IFERROR(VLOOKUP(INDIRECT("E54"),'18'!$A$4:$B$60,2,0),"")</f>
        <v/>
      </c>
      <c r="Z54" s="98" t="str" cm="1">
        <f t="array" aca="1" ref="Z54" ca="1">IFERROR(VLOOKUP(INDIRECT("F54"),'18'!$A$4:$B$60,2,0),"")</f>
        <v/>
      </c>
      <c r="AA54" s="98" t="str" cm="1">
        <f t="array" aca="1" ref="AA54" ca="1">IFERROR(VLOOKUP(INDIRECT("G54"),'18'!$A$4:$B$60,2,0),"")</f>
        <v/>
      </c>
    </row>
    <row r="55" spans="1:27" ht="15" customHeight="1" x14ac:dyDescent="0.15">
      <c r="A55" s="136"/>
      <c r="B55" s="41">
        <v>47</v>
      </c>
      <c r="C55" s="139"/>
      <c r="D55" s="139"/>
      <c r="E55" s="139"/>
      <c r="F55" s="139"/>
      <c r="G55" s="139"/>
      <c r="H55" s="168"/>
      <c r="I55" s="141"/>
      <c r="J55" s="141"/>
      <c r="K55" s="37"/>
      <c r="L55" s="37"/>
      <c r="Y55" s="98" t="str" cm="1">
        <f t="array" aca="1" ref="Y55" ca="1">IFERROR(VLOOKUP(INDIRECT("E55"),'18'!$A$4:$B$60,2,0),"")</f>
        <v/>
      </c>
      <c r="Z55" s="98" t="str" cm="1">
        <f t="array" aca="1" ref="Z55" ca="1">IFERROR(VLOOKUP(INDIRECT("F55"),'18'!$A$4:$B$60,2,0),"")</f>
        <v/>
      </c>
      <c r="AA55" s="98" t="str" cm="1">
        <f t="array" aca="1" ref="AA55" ca="1">IFERROR(VLOOKUP(INDIRECT("G55"),'18'!$A$4:$B$60,2,0),"")</f>
        <v/>
      </c>
    </row>
    <row r="56" spans="1:27" ht="15" customHeight="1" x14ac:dyDescent="0.15">
      <c r="A56" s="136"/>
      <c r="B56" s="41">
        <v>48</v>
      </c>
      <c r="C56" s="139"/>
      <c r="D56" s="139"/>
      <c r="E56" s="139"/>
      <c r="F56" s="139"/>
      <c r="G56" s="139"/>
      <c r="H56" s="168"/>
      <c r="I56" s="141"/>
      <c r="J56" s="141"/>
      <c r="K56" s="37"/>
      <c r="L56" s="37"/>
      <c r="Y56" s="98" t="str" cm="1">
        <f t="array" aca="1" ref="Y56" ca="1">IFERROR(VLOOKUP(INDIRECT("E56"),'18'!$A$4:$B$60,2,0),"")</f>
        <v/>
      </c>
      <c r="Z56" s="98" t="str" cm="1">
        <f t="array" aca="1" ref="Z56" ca="1">IFERROR(VLOOKUP(INDIRECT("F56"),'18'!$A$4:$B$60,2,0),"")</f>
        <v/>
      </c>
      <c r="AA56" s="98" t="str" cm="1">
        <f t="array" aca="1" ref="AA56" ca="1">IFERROR(VLOOKUP(INDIRECT("G56"),'18'!$A$4:$B$60,2,0),"")</f>
        <v/>
      </c>
    </row>
    <row r="57" spans="1:27" ht="15" customHeight="1" x14ac:dyDescent="0.15">
      <c r="A57" s="136"/>
      <c r="B57" s="41">
        <v>49</v>
      </c>
      <c r="C57" s="139"/>
      <c r="D57" s="139"/>
      <c r="E57" s="139"/>
      <c r="F57" s="139"/>
      <c r="G57" s="139"/>
      <c r="H57" s="168"/>
      <c r="I57" s="141"/>
      <c r="J57" s="141"/>
      <c r="K57" s="37"/>
      <c r="L57" s="37"/>
      <c r="Y57" s="98" t="str" cm="1">
        <f t="array" aca="1" ref="Y57" ca="1">IFERROR(VLOOKUP(INDIRECT("E57"),'18'!$A$4:$B$60,2,0),"")</f>
        <v/>
      </c>
      <c r="Z57" s="98" t="str" cm="1">
        <f t="array" aca="1" ref="Z57" ca="1">IFERROR(VLOOKUP(INDIRECT("F57"),'18'!$A$4:$B$60,2,0),"")</f>
        <v/>
      </c>
      <c r="AA57" s="98" t="str" cm="1">
        <f t="array" aca="1" ref="AA57" ca="1">IFERROR(VLOOKUP(INDIRECT("G57"),'18'!$A$4:$B$60,2,0),"")</f>
        <v/>
      </c>
    </row>
    <row r="58" spans="1:27" ht="15" customHeight="1" x14ac:dyDescent="0.15">
      <c r="A58" s="136"/>
      <c r="B58" s="41">
        <v>50</v>
      </c>
      <c r="C58" s="139"/>
      <c r="D58" s="139"/>
      <c r="E58" s="139"/>
      <c r="F58" s="139"/>
      <c r="G58" s="139"/>
      <c r="H58" s="168"/>
      <c r="I58" s="141"/>
      <c r="J58" s="141"/>
      <c r="K58" s="37"/>
      <c r="L58" s="37"/>
      <c r="Y58" s="98" t="str" cm="1">
        <f t="array" aca="1" ref="Y58" ca="1">IFERROR(VLOOKUP(INDIRECT("E58"),'18'!$A$4:$B$60,2,0),"")</f>
        <v/>
      </c>
      <c r="Z58" s="98" t="str" cm="1">
        <f t="array" aca="1" ref="Z58" ca="1">IFERROR(VLOOKUP(INDIRECT("F58"),'18'!$A$4:$B$60,2,0),"")</f>
        <v/>
      </c>
      <c r="AA58" s="98" t="str" cm="1">
        <f t="array" aca="1" ref="AA58" ca="1">IFERROR(VLOOKUP(INDIRECT("G58"),'18'!$A$4:$B$60,2,0),"")</f>
        <v/>
      </c>
    </row>
    <row r="59" spans="1:27" ht="15" customHeight="1" x14ac:dyDescent="0.15">
      <c r="A59" s="136"/>
      <c r="B59" s="41">
        <v>51</v>
      </c>
      <c r="C59" s="139"/>
      <c r="D59" s="139"/>
      <c r="E59" s="139"/>
      <c r="F59" s="139"/>
      <c r="G59" s="139"/>
      <c r="H59" s="168"/>
      <c r="I59" s="141"/>
      <c r="J59" s="141"/>
      <c r="K59" s="37"/>
      <c r="L59" s="37"/>
      <c r="Y59" s="98" t="str" cm="1">
        <f t="array" aca="1" ref="Y59" ca="1">IFERROR(VLOOKUP(INDIRECT("E59"),'18'!$A$4:$B$60,2,0),"")</f>
        <v/>
      </c>
      <c r="Z59" s="98" t="str" cm="1">
        <f t="array" aca="1" ref="Z59" ca="1">IFERROR(VLOOKUP(INDIRECT("F59"),'18'!$A$4:$B$60,2,0),"")</f>
        <v/>
      </c>
      <c r="AA59" s="98" t="str" cm="1">
        <f t="array" aca="1" ref="AA59" ca="1">IFERROR(VLOOKUP(INDIRECT("G59"),'18'!$A$4:$B$60,2,0),"")</f>
        <v/>
      </c>
    </row>
    <row r="60" spans="1:27" ht="15" customHeight="1" x14ac:dyDescent="0.15">
      <c r="A60" s="136"/>
      <c r="B60" s="41">
        <v>52</v>
      </c>
      <c r="C60" s="139"/>
      <c r="D60" s="139"/>
      <c r="E60" s="139"/>
      <c r="F60" s="139"/>
      <c r="G60" s="139"/>
      <c r="H60" s="168"/>
      <c r="I60" s="141"/>
      <c r="J60" s="141"/>
      <c r="K60" s="37"/>
      <c r="L60" s="37"/>
      <c r="Y60" s="98" t="str" cm="1">
        <f t="array" aca="1" ref="Y60" ca="1">IFERROR(VLOOKUP(INDIRECT("E60"),'18'!$A$4:$B$60,2,0),"")</f>
        <v/>
      </c>
      <c r="Z60" s="98" t="str" cm="1">
        <f t="array" aca="1" ref="Z60" ca="1">IFERROR(VLOOKUP(INDIRECT("F60"),'18'!$A$4:$B$60,2,0),"")</f>
        <v/>
      </c>
      <c r="AA60" s="98" t="str" cm="1">
        <f t="array" aca="1" ref="AA60" ca="1">IFERROR(VLOOKUP(INDIRECT("G60"),'18'!$A$4:$B$60,2,0),"")</f>
        <v/>
      </c>
    </row>
    <row r="61" spans="1:27" ht="11.25" customHeight="1" x14ac:dyDescent="0.15">
      <c r="A61" s="37"/>
      <c r="B61" s="37"/>
      <c r="C61" s="37"/>
      <c r="D61" s="37"/>
      <c r="E61" s="37"/>
      <c r="F61" s="37"/>
      <c r="G61" s="37"/>
      <c r="H61" s="38"/>
      <c r="I61" s="37"/>
      <c r="J61" s="37"/>
      <c r="K61" s="37"/>
      <c r="L61" s="37"/>
    </row>
    <row r="62" spans="1:27" s="32" customFormat="1" ht="15" customHeight="1" x14ac:dyDescent="0.15">
      <c r="A62" s="37"/>
      <c r="B62" s="40">
        <v>1</v>
      </c>
      <c r="C62" s="224" t="s">
        <v>278</v>
      </c>
      <c r="D62" s="224"/>
      <c r="E62" s="224"/>
      <c r="F62" s="224"/>
      <c r="G62" s="224"/>
      <c r="H62" s="224"/>
      <c r="I62" s="224"/>
      <c r="J62" s="39"/>
      <c r="K62" s="37"/>
      <c r="L62" s="37"/>
    </row>
    <row r="63" spans="1:27" s="32" customFormat="1" ht="15" customHeight="1" x14ac:dyDescent="0.15">
      <c r="A63" s="37"/>
      <c r="B63" s="40">
        <v>2</v>
      </c>
      <c r="C63" s="224" t="s">
        <v>279</v>
      </c>
      <c r="D63" s="224"/>
      <c r="E63" s="224"/>
      <c r="F63" s="224"/>
      <c r="G63" s="224"/>
      <c r="H63" s="224"/>
      <c r="I63" s="224"/>
      <c r="J63" s="39"/>
      <c r="K63" s="37"/>
      <c r="L63" s="37"/>
    </row>
    <row r="64" spans="1:27" s="32" customFormat="1" ht="15" customHeight="1" x14ac:dyDescent="0.15">
      <c r="A64" s="37"/>
      <c r="B64" s="40">
        <v>3</v>
      </c>
      <c r="C64" s="224" t="s">
        <v>317</v>
      </c>
      <c r="D64" s="224"/>
      <c r="E64" s="224"/>
      <c r="F64" s="224"/>
      <c r="G64" s="224"/>
      <c r="H64" s="224"/>
      <c r="I64" s="224"/>
      <c r="J64" s="224"/>
      <c r="K64" s="37"/>
      <c r="L64" s="37"/>
    </row>
    <row r="65" spans="1:27" ht="11.25" customHeight="1" x14ac:dyDescent="0.15">
      <c r="A65" s="37"/>
      <c r="B65" s="37"/>
      <c r="C65" s="37"/>
      <c r="D65" s="37"/>
      <c r="E65" s="37"/>
      <c r="F65" s="37"/>
      <c r="G65" s="37"/>
      <c r="H65" s="38"/>
      <c r="I65" s="37"/>
      <c r="J65" s="37"/>
      <c r="K65" s="37"/>
      <c r="L65" s="37"/>
    </row>
    <row r="66" spans="1:27" ht="18" customHeight="1" x14ac:dyDescent="0.15">
      <c r="A66" s="37"/>
      <c r="C66" s="37"/>
      <c r="D66" s="37"/>
      <c r="E66" s="37" t="s">
        <v>462</v>
      </c>
      <c r="F66" s="37"/>
      <c r="G66" s="37"/>
      <c r="H66" s="38"/>
      <c r="I66" s="37"/>
      <c r="J66" s="37"/>
      <c r="K66" s="37"/>
      <c r="L66" s="37"/>
    </row>
    <row r="67" spans="1:27" ht="11.25" customHeight="1" x14ac:dyDescent="0.15">
      <c r="A67" s="37"/>
      <c r="B67" s="37"/>
      <c r="C67" s="37"/>
      <c r="D67" s="37"/>
      <c r="E67" s="37"/>
      <c r="F67" s="37"/>
      <c r="G67" s="37"/>
      <c r="H67" s="38"/>
      <c r="I67" s="37"/>
      <c r="J67" s="37"/>
      <c r="K67" s="37"/>
      <c r="L67" s="37"/>
    </row>
    <row r="68" spans="1:27" ht="18" customHeight="1" x14ac:dyDescent="0.15">
      <c r="A68" s="37"/>
      <c r="B68" s="37"/>
      <c r="C68" s="37"/>
      <c r="D68" s="37"/>
      <c r="E68" s="221" t="s">
        <v>2</v>
      </c>
      <c r="F68" s="221"/>
      <c r="G68" s="221"/>
      <c r="H68" s="138" t="s">
        <v>3</v>
      </c>
      <c r="I68" s="221" t="s">
        <v>464</v>
      </c>
      <c r="J68" s="221"/>
      <c r="K68" s="37"/>
      <c r="L68" s="117"/>
      <c r="M68" s="118"/>
      <c r="N68" s="95" t="s">
        <v>459</v>
      </c>
    </row>
    <row r="69" spans="1:27" ht="15" customHeight="1" thickBot="1" x14ac:dyDescent="0.2">
      <c r="A69" s="37"/>
      <c r="B69" s="109"/>
      <c r="C69" s="111"/>
      <c r="D69" s="111"/>
      <c r="E69" s="215"/>
      <c r="F69" s="215"/>
      <c r="G69" s="215"/>
      <c r="H69" s="140" t="str" cm="1">
        <f t="array" aca="1" ref="H69" ca="1">IFERROR(VLOOKUP(INDIRECT("E69"),'18'!$A$4:$B$60,2,0),"")</f>
        <v/>
      </c>
      <c r="I69" s="216"/>
      <c r="J69" s="216"/>
      <c r="K69" s="37"/>
      <c r="L69" s="117"/>
      <c r="N69" s="95"/>
      <c r="Y69" s="119"/>
      <c r="Z69" s="119" t="str" cm="1">
        <f t="array" aca="1" ref="Z69" ca="1">IFERROR(VLOOKUP(INDIRECT("F9"),'18'!$A$4:$B$60,2,0),"")</f>
        <v/>
      </c>
      <c r="AA69" s="119" t="str" cm="1">
        <f t="array" aca="1" ref="AA69" ca="1">IFERROR(VLOOKUP(INDIRECT("G9"),'18'!$A$4:$B$60,2,0),"")</f>
        <v/>
      </c>
    </row>
    <row r="70" spans="1:27" ht="15" customHeight="1" thickBot="1" x14ac:dyDescent="0.2">
      <c r="A70" s="37"/>
      <c r="B70" s="109"/>
      <c r="C70" s="111"/>
      <c r="D70" s="111"/>
      <c r="E70" s="215"/>
      <c r="F70" s="215"/>
      <c r="G70" s="215"/>
      <c r="H70" s="140" t="str" cm="1">
        <f t="array" aca="1" ref="H70" ca="1">IFERROR(VLOOKUP(INDIRECT("E70"),'18'!$A$4:$B$60,2,0),"")</f>
        <v/>
      </c>
      <c r="I70" s="216"/>
      <c r="J70" s="216"/>
      <c r="K70" s="37"/>
      <c r="L70" s="117"/>
      <c r="N70" s="217" t="s">
        <v>442</v>
      </c>
      <c r="O70" s="217"/>
      <c r="P70" s="218"/>
      <c r="Q70" s="212">
        <f ca="1">52-Q10</f>
        <v>52</v>
      </c>
      <c r="R70" s="213"/>
      <c r="S70" s="214"/>
      <c r="T70" s="112" t="s">
        <v>465</v>
      </c>
      <c r="U70" s="113"/>
      <c r="V70" s="113"/>
      <c r="W70" s="113"/>
      <c r="Y70" s="119"/>
      <c r="Z70" s="119" t="str" cm="1">
        <f t="array" aca="1" ref="Z70" ca="1">IFERROR(VLOOKUP(INDIRECT("F10"),'18'!$A$4:$B$60,2,0),"")</f>
        <v/>
      </c>
      <c r="AA70" s="119" t="str" cm="1">
        <f t="array" aca="1" ref="AA70" ca="1">IFERROR(VLOOKUP(INDIRECT("G10"),'18'!$A$4:$B$60,2,0),"")</f>
        <v/>
      </c>
    </row>
    <row r="71" spans="1:27" ht="15" customHeight="1" x14ac:dyDescent="0.15">
      <c r="A71" s="37"/>
      <c r="B71" s="109"/>
      <c r="C71" s="111"/>
      <c r="D71" s="111"/>
      <c r="E71" s="215"/>
      <c r="F71" s="215"/>
      <c r="G71" s="215"/>
      <c r="H71" s="140" t="str" cm="1">
        <f t="array" aca="1" ref="H71" ca="1">IFERROR(VLOOKUP(INDIRECT("E71"),'18'!$A$4:$B$60,2,0),"")</f>
        <v/>
      </c>
      <c r="I71" s="216"/>
      <c r="J71" s="216"/>
      <c r="K71" s="37"/>
      <c r="L71" s="117"/>
      <c r="N71" s="95"/>
      <c r="Y71" s="119"/>
      <c r="Z71" s="119"/>
      <c r="AA71" s="119"/>
    </row>
    <row r="72" spans="1:27" ht="15" customHeight="1" x14ac:dyDescent="0.15">
      <c r="A72" s="37"/>
      <c r="B72" s="109"/>
      <c r="C72" s="111"/>
      <c r="D72" s="111"/>
      <c r="E72" s="215"/>
      <c r="F72" s="215"/>
      <c r="G72" s="215"/>
      <c r="H72" s="140" t="str" cm="1">
        <f t="array" aca="1" ref="H72" ca="1">IFERROR(VLOOKUP(INDIRECT("E72"),'18'!$A$4:$B$60,2,0),"")</f>
        <v/>
      </c>
      <c r="I72" s="216"/>
      <c r="J72" s="216"/>
      <c r="K72" s="37"/>
      <c r="L72" s="117"/>
      <c r="N72" s="124">
        <v>1</v>
      </c>
      <c r="O72" s="124">
        <v>2</v>
      </c>
      <c r="P72" s="124">
        <v>3</v>
      </c>
      <c r="Q72" s="124">
        <v>4</v>
      </c>
      <c r="R72" s="124">
        <v>5</v>
      </c>
      <c r="S72" s="124">
        <v>6</v>
      </c>
      <c r="T72" s="124">
        <v>7</v>
      </c>
      <c r="U72" s="124">
        <v>8</v>
      </c>
      <c r="V72" s="124">
        <v>9</v>
      </c>
      <c r="W72" s="124">
        <v>10</v>
      </c>
      <c r="Y72" s="119"/>
      <c r="Z72" s="119" t="str" cm="1">
        <f t="array" aca="1" ref="Z72" ca="1">IFERROR(VLOOKUP(INDIRECT("F12"),'18'!$A$4:$B$60,2,0),"")</f>
        <v/>
      </c>
      <c r="AA72" s="119" t="str" cm="1">
        <f t="array" aca="1" ref="AA72" ca="1">IFERROR(VLOOKUP(INDIRECT("G12"),'18'!$A$4:$B$60,2,0),"")</f>
        <v/>
      </c>
    </row>
    <row r="73" spans="1:27" ht="15" customHeight="1" x14ac:dyDescent="0.15">
      <c r="A73" s="37"/>
      <c r="B73" s="109"/>
      <c r="C73" s="111"/>
      <c r="D73" s="111"/>
      <c r="E73" s="215"/>
      <c r="F73" s="215"/>
      <c r="G73" s="215"/>
      <c r="H73" s="140" t="str" cm="1">
        <f t="array" aca="1" ref="H73" ca="1">IFERROR(VLOOKUP(INDIRECT("E73"),'18'!$A$4:$B$60,2,0),"")</f>
        <v/>
      </c>
      <c r="I73" s="216"/>
      <c r="J73" s="216"/>
      <c r="K73" s="37"/>
      <c r="L73" s="117"/>
      <c r="N73" s="124">
        <v>11</v>
      </c>
      <c r="O73" s="124">
        <v>12</v>
      </c>
      <c r="P73" s="124">
        <v>13</v>
      </c>
      <c r="Q73" s="124">
        <v>14</v>
      </c>
      <c r="R73" s="124">
        <v>15</v>
      </c>
      <c r="S73" s="124">
        <v>16</v>
      </c>
      <c r="T73" s="124">
        <v>17</v>
      </c>
      <c r="U73" s="124">
        <v>18</v>
      </c>
      <c r="V73" s="124">
        <v>19</v>
      </c>
      <c r="W73" s="124">
        <v>20</v>
      </c>
      <c r="Y73" s="119"/>
      <c r="Z73" s="119" t="str" cm="1">
        <f t="array" aca="1" ref="Z73" ca="1">IFERROR(VLOOKUP(INDIRECT("F13"),'18'!$A$4:$B$60,2,0),"")</f>
        <v/>
      </c>
      <c r="AA73" s="119" t="str" cm="1">
        <f t="array" aca="1" ref="AA73" ca="1">IFERROR(VLOOKUP(INDIRECT("G13"),'18'!$A$4:$B$60,2,0),"")</f>
        <v/>
      </c>
    </row>
    <row r="74" spans="1:27" ht="15" customHeight="1" x14ac:dyDescent="0.15">
      <c r="A74" s="37"/>
      <c r="B74" s="109"/>
      <c r="C74" s="111"/>
      <c r="D74" s="111"/>
      <c r="E74" s="215"/>
      <c r="F74" s="215"/>
      <c r="G74" s="215"/>
      <c r="H74" s="140" t="str" cm="1">
        <f t="array" aca="1" ref="H74" ca="1">IFERROR(VLOOKUP(INDIRECT("E74"),'18'!$A$4:$B$60,2,0),"")</f>
        <v/>
      </c>
      <c r="I74" s="216"/>
      <c r="J74" s="216"/>
      <c r="K74" s="37"/>
      <c r="L74" s="117"/>
      <c r="N74" s="124">
        <v>21</v>
      </c>
      <c r="O74" s="124">
        <v>22</v>
      </c>
      <c r="P74" s="124">
        <v>23</v>
      </c>
      <c r="Q74" s="124">
        <v>24</v>
      </c>
      <c r="R74" s="124">
        <v>25</v>
      </c>
      <c r="S74" s="124">
        <v>26</v>
      </c>
      <c r="T74" s="124">
        <v>27</v>
      </c>
      <c r="U74" s="124">
        <v>28</v>
      </c>
      <c r="V74" s="124">
        <v>29</v>
      </c>
      <c r="W74" s="124">
        <v>30</v>
      </c>
      <c r="Y74" s="119" t="str" cm="1">
        <f t="array" aca="1" ref="Y74" ca="1">IFERROR(VLOOKUP(INDIRECT("E14"),'18'!$A$4:$B$60,2,0),"")</f>
        <v/>
      </c>
      <c r="Z74" s="119" t="str" cm="1">
        <f t="array" aca="1" ref="Z74" ca="1">IFERROR(VLOOKUP(INDIRECT("F14"),'18'!$A$4:$B$60,2,0),"")</f>
        <v/>
      </c>
      <c r="AA74" s="119" t="str" cm="1">
        <f t="array" aca="1" ref="AA74" ca="1">IFERROR(VLOOKUP(INDIRECT("G14"),'18'!$A$4:$B$60,2,0),"")</f>
        <v/>
      </c>
    </row>
    <row r="75" spans="1:27" ht="15" customHeight="1" x14ac:dyDescent="0.15">
      <c r="A75" s="37"/>
      <c r="B75" s="109"/>
      <c r="C75" s="111"/>
      <c r="D75" s="111"/>
      <c r="E75" s="215"/>
      <c r="F75" s="215"/>
      <c r="G75" s="215"/>
      <c r="H75" s="140" t="str" cm="1">
        <f t="array" aca="1" ref="H75" ca="1">IFERROR(VLOOKUP(INDIRECT("E75"),'18'!$A$4:$B$60,2,0),"")</f>
        <v/>
      </c>
      <c r="I75" s="216"/>
      <c r="J75" s="216"/>
      <c r="K75" s="37"/>
      <c r="L75" s="117"/>
      <c r="N75" s="124">
        <v>31</v>
      </c>
      <c r="O75" s="124">
        <v>32</v>
      </c>
      <c r="P75" s="124">
        <v>33</v>
      </c>
      <c r="Q75" s="124">
        <v>34</v>
      </c>
      <c r="R75" s="124">
        <v>35</v>
      </c>
      <c r="S75" s="124">
        <v>36</v>
      </c>
      <c r="T75" s="124">
        <v>37</v>
      </c>
      <c r="U75" s="124">
        <v>38</v>
      </c>
      <c r="V75" s="124">
        <v>39</v>
      </c>
      <c r="W75" s="124">
        <v>40</v>
      </c>
      <c r="Y75" s="119" t="str" cm="1">
        <f t="array" aca="1" ref="Y75" ca="1">IFERROR(VLOOKUP(INDIRECT("E15"),'18'!$A$4:$B$60,2,0),"")</f>
        <v/>
      </c>
      <c r="Z75" s="119" t="str" cm="1">
        <f t="array" aca="1" ref="Z75" ca="1">IFERROR(VLOOKUP(INDIRECT("F15"),'18'!$A$4:$B$60,2,0),"")</f>
        <v/>
      </c>
      <c r="AA75" s="119" t="str" cm="1">
        <f t="array" aca="1" ref="AA75" ca="1">IFERROR(VLOOKUP(INDIRECT("G15"),'18'!$A$4:$B$60,2,0),"")</f>
        <v/>
      </c>
    </row>
    <row r="76" spans="1:27" ht="15" customHeight="1" x14ac:dyDescent="0.15">
      <c r="A76" s="37"/>
      <c r="B76" s="109"/>
      <c r="C76" s="111"/>
      <c r="D76" s="111"/>
      <c r="E76" s="215"/>
      <c r="F76" s="215"/>
      <c r="G76" s="215"/>
      <c r="H76" s="140" t="str" cm="1">
        <f t="array" aca="1" ref="H76" ca="1">IFERROR(VLOOKUP(INDIRECT("E76"),'18'!$A$4:$B$60,2,0),"")</f>
        <v/>
      </c>
      <c r="I76" s="216" t="s">
        <v>53</v>
      </c>
      <c r="J76" s="216"/>
      <c r="K76" s="37"/>
      <c r="L76" s="117"/>
      <c r="N76" s="124">
        <v>41</v>
      </c>
      <c r="O76" s="124">
        <v>42</v>
      </c>
      <c r="P76" s="124">
        <v>43</v>
      </c>
      <c r="Q76" s="124">
        <v>44</v>
      </c>
      <c r="R76" s="124">
        <v>45</v>
      </c>
      <c r="S76" s="124">
        <v>46</v>
      </c>
      <c r="T76" s="124">
        <v>47</v>
      </c>
      <c r="U76" s="124">
        <v>48</v>
      </c>
      <c r="V76" s="124">
        <v>49</v>
      </c>
      <c r="W76" s="124">
        <v>50</v>
      </c>
      <c r="Y76" s="119" t="str" cm="1">
        <f t="array" aca="1" ref="Y76" ca="1">IFERROR(VLOOKUP(INDIRECT("E16"),'18'!$A$4:$B$60,2,0),"")</f>
        <v/>
      </c>
      <c r="Z76" s="119" t="str" cm="1">
        <f t="array" aca="1" ref="Z76" ca="1">IFERROR(VLOOKUP(INDIRECT("F16"),'18'!$A$4:$B$60,2,0),"")</f>
        <v/>
      </c>
      <c r="AA76" s="119" t="str" cm="1">
        <f t="array" aca="1" ref="AA76" ca="1">IFERROR(VLOOKUP(INDIRECT("G16"),'18'!$A$4:$B$60,2,0),"")</f>
        <v/>
      </c>
    </row>
    <row r="77" spans="1:27" ht="15" customHeight="1" x14ac:dyDescent="0.15">
      <c r="A77" s="37"/>
      <c r="B77" s="109"/>
      <c r="C77" s="111"/>
      <c r="D77" s="111"/>
      <c r="E77" s="215"/>
      <c r="F77" s="215"/>
      <c r="G77" s="215"/>
      <c r="H77" s="140" t="str" cm="1">
        <f t="array" aca="1" ref="H77" ca="1">IFERROR(VLOOKUP(INDIRECT("E77"),'18'!$A$4:$B$60,2,0),"")</f>
        <v/>
      </c>
      <c r="I77" s="216" t="s">
        <v>53</v>
      </c>
      <c r="J77" s="216"/>
      <c r="K77" s="37"/>
      <c r="L77" s="117"/>
      <c r="N77" s="124">
        <v>51</v>
      </c>
      <c r="O77" s="124">
        <v>52</v>
      </c>
      <c r="P77" s="125"/>
      <c r="Q77" s="125"/>
      <c r="R77" s="125"/>
      <c r="S77" s="125"/>
      <c r="T77" s="125"/>
      <c r="U77" s="125"/>
      <c r="V77" s="125"/>
      <c r="W77" s="125"/>
      <c r="Y77" s="119" t="str" cm="1">
        <f t="array" aca="1" ref="Y77" ca="1">IFERROR(VLOOKUP(INDIRECT("E17"),'18'!$A$4:$B$60,2,0),"")</f>
        <v/>
      </c>
      <c r="Z77" s="119" t="str" cm="1">
        <f t="array" aca="1" ref="Z77" ca="1">IFERROR(VLOOKUP(INDIRECT("F17"),'18'!$A$4:$B$60,2,0),"")</f>
        <v/>
      </c>
      <c r="AA77" s="119" t="str" cm="1">
        <f t="array" aca="1" ref="AA77" ca="1">IFERROR(VLOOKUP(INDIRECT("G17"),'18'!$A$4:$B$60,2,0),"")</f>
        <v/>
      </c>
    </row>
    <row r="78" spans="1:27" ht="15" customHeight="1" x14ac:dyDescent="0.15">
      <c r="A78" s="37"/>
      <c r="B78" s="109"/>
      <c r="C78" s="111"/>
      <c r="D78" s="111"/>
      <c r="E78" s="215"/>
      <c r="F78" s="215"/>
      <c r="G78" s="215"/>
      <c r="H78" s="140" t="str" cm="1">
        <f t="array" aca="1" ref="H78" ca="1">IFERROR(VLOOKUP(INDIRECT("E78"),'18'!$A$4:$B$60,2,0),"")</f>
        <v/>
      </c>
      <c r="I78" s="216" t="s">
        <v>53</v>
      </c>
      <c r="J78" s="216"/>
      <c r="K78" s="37"/>
      <c r="L78" s="117"/>
      <c r="N78" s="96"/>
      <c r="O78" s="96"/>
      <c r="P78" s="96"/>
      <c r="Q78" s="96"/>
      <c r="R78" s="96"/>
      <c r="S78" s="96"/>
      <c r="T78" s="96"/>
      <c r="U78" s="96"/>
      <c r="V78" s="96"/>
      <c r="W78" s="96"/>
      <c r="Y78" s="119" t="str" cm="1">
        <f t="array" aca="1" ref="Y78" ca="1">IFERROR(VLOOKUP(INDIRECT("E18"),'18'!$A$4:$B$60,2,0),"")</f>
        <v/>
      </c>
      <c r="Z78" s="119" t="str" cm="1">
        <f t="array" aca="1" ref="Z78" ca="1">IFERROR(VLOOKUP(INDIRECT("F18"),'18'!$A$4:$B$60,2,0),"")</f>
        <v/>
      </c>
      <c r="AA78" s="119" t="str" cm="1">
        <f t="array" aca="1" ref="AA78" ca="1">IFERROR(VLOOKUP(INDIRECT("G18"),'18'!$A$4:$B$60,2,0),"")</f>
        <v/>
      </c>
    </row>
    <row r="79" spans="1:27" ht="15" customHeight="1" x14ac:dyDescent="0.15">
      <c r="A79" s="37"/>
      <c r="B79" s="109"/>
      <c r="C79" s="111"/>
      <c r="D79" s="111"/>
      <c r="E79" s="215"/>
      <c r="F79" s="215"/>
      <c r="G79" s="215"/>
      <c r="H79" s="140" t="str" cm="1">
        <f t="array" aca="1" ref="H79" ca="1">IFERROR(VLOOKUP(INDIRECT("E79"),'18'!$A$4:$B$60,2,0),"")</f>
        <v/>
      </c>
      <c r="I79" s="216" t="s">
        <v>53</v>
      </c>
      <c r="J79" s="216"/>
      <c r="K79" s="37"/>
      <c r="L79" s="117"/>
      <c r="N79" s="123"/>
      <c r="O79" s="106" t="s">
        <v>461</v>
      </c>
      <c r="P79" s="105"/>
      <c r="Q79" s="105"/>
      <c r="R79" s="105"/>
      <c r="S79" s="105"/>
      <c r="T79" s="105"/>
      <c r="U79" s="105"/>
      <c r="V79" s="105"/>
      <c r="W79" s="105"/>
      <c r="Y79" s="119" t="str" cm="1">
        <f t="array" aca="1" ref="Y79" ca="1">IFERROR(VLOOKUP(INDIRECT("E19"),'18'!$A$4:$B$60,2,0),"")</f>
        <v/>
      </c>
      <c r="Z79" s="119" t="str" cm="1">
        <f t="array" aca="1" ref="Z79" ca="1">IFERROR(VLOOKUP(INDIRECT("F19"),'18'!$A$4:$B$60,2,0),"")</f>
        <v/>
      </c>
      <c r="AA79" s="119" t="str" cm="1">
        <f t="array" aca="1" ref="AA79" ca="1">IFERROR(VLOOKUP(INDIRECT("G19"),'18'!$A$4:$B$60,2,0),"")</f>
        <v/>
      </c>
    </row>
    <row r="80" spans="1:27" ht="15" customHeight="1" x14ac:dyDescent="0.15">
      <c r="A80" s="37"/>
      <c r="B80" s="109"/>
      <c r="C80" s="111"/>
      <c r="D80" s="111"/>
      <c r="E80" s="215"/>
      <c r="F80" s="215"/>
      <c r="G80" s="215"/>
      <c r="H80" s="140" t="str" cm="1">
        <f t="array" aca="1" ref="H80" ca="1">IFERROR(VLOOKUP(INDIRECT("E80"),'18'!$A$4:$B$60,2,0),"")</f>
        <v/>
      </c>
      <c r="I80" s="216" t="s">
        <v>53</v>
      </c>
      <c r="J80" s="216"/>
      <c r="K80" s="37"/>
      <c r="L80" s="117"/>
      <c r="Y80" s="119" t="str" cm="1">
        <f t="array" aca="1" ref="Y80" ca="1">IFERROR(VLOOKUP(INDIRECT("E20"),'18'!$A$4:$B$60,2,0),"")</f>
        <v/>
      </c>
      <c r="Z80" s="119" t="str" cm="1">
        <f t="array" aca="1" ref="Z80" ca="1">IFERROR(VLOOKUP(INDIRECT("F20"),'18'!$A$4:$B$60,2,0),"")</f>
        <v/>
      </c>
      <c r="AA80" s="119" t="str" cm="1">
        <f t="array" aca="1" ref="AA80" ca="1">IFERROR(VLOOKUP(INDIRECT("G20"),'18'!$A$4:$B$60,2,0),"")</f>
        <v/>
      </c>
    </row>
    <row r="81" spans="1:27" ht="15" customHeight="1" x14ac:dyDescent="0.15">
      <c r="A81" s="37"/>
      <c r="B81" s="109"/>
      <c r="C81" s="111"/>
      <c r="D81" s="111"/>
      <c r="E81" s="215"/>
      <c r="F81" s="215"/>
      <c r="G81" s="215"/>
      <c r="H81" s="140" t="str" cm="1">
        <f t="array" aca="1" ref="H81" ca="1">IFERROR(VLOOKUP(INDIRECT("E81"),'18'!$A$4:$B$60,2,0),"")</f>
        <v/>
      </c>
      <c r="I81" s="216" t="s">
        <v>53</v>
      </c>
      <c r="J81" s="216"/>
      <c r="K81" s="37"/>
      <c r="L81" s="117"/>
      <c r="Y81" s="119" t="str" cm="1">
        <f t="array" aca="1" ref="Y81" ca="1">IFERROR(VLOOKUP(INDIRECT("E21"),'18'!$A$4:$B$60,2,0),"")</f>
        <v/>
      </c>
      <c r="Z81" s="119" t="str" cm="1">
        <f t="array" aca="1" ref="Z81" ca="1">IFERROR(VLOOKUP(INDIRECT("F21"),'18'!$A$4:$B$60,2,0),"")</f>
        <v/>
      </c>
      <c r="AA81" s="119" t="str" cm="1">
        <f t="array" aca="1" ref="AA81" ca="1">IFERROR(VLOOKUP(INDIRECT("G21"),'18'!$A$4:$B$60,2,0),"")</f>
        <v/>
      </c>
    </row>
    <row r="82" spans="1:27" ht="15" customHeight="1" x14ac:dyDescent="0.15">
      <c r="A82" s="37"/>
      <c r="B82" s="109"/>
      <c r="C82" s="111"/>
      <c r="D82" s="111"/>
      <c r="E82" s="215"/>
      <c r="F82" s="215"/>
      <c r="G82" s="215"/>
      <c r="H82" s="140" t="str" cm="1">
        <f t="array" aca="1" ref="H82" ca="1">IFERROR(VLOOKUP(INDIRECT("E82"),'18'!$A$4:$B$60,2,0),"")</f>
        <v/>
      </c>
      <c r="I82" s="216" t="s">
        <v>53</v>
      </c>
      <c r="J82" s="216"/>
      <c r="K82" s="37"/>
      <c r="L82" s="117"/>
      <c r="Y82" s="119" t="str" cm="1">
        <f t="array" aca="1" ref="Y82" ca="1">IFERROR(VLOOKUP(INDIRECT("E22"),'18'!$A$4:$B$60,2,0),"")</f>
        <v/>
      </c>
      <c r="Z82" s="119" t="str" cm="1">
        <f t="array" aca="1" ref="Z82" ca="1">IFERROR(VLOOKUP(INDIRECT("F22"),'18'!$A$4:$B$60,2,0),"")</f>
        <v/>
      </c>
      <c r="AA82" s="119" t="str" cm="1">
        <f t="array" aca="1" ref="AA82" ca="1">IFERROR(VLOOKUP(INDIRECT("G22"),'18'!$A$4:$B$60,2,0),"")</f>
        <v/>
      </c>
    </row>
    <row r="83" spans="1:27" ht="15" customHeight="1" x14ac:dyDescent="0.15">
      <c r="A83" s="37"/>
      <c r="B83" s="109"/>
      <c r="C83" s="111"/>
      <c r="D83" s="111"/>
      <c r="E83" s="215"/>
      <c r="F83" s="215"/>
      <c r="G83" s="215"/>
      <c r="H83" s="140" t="str" cm="1">
        <f t="array" aca="1" ref="H83" ca="1">IFERROR(VLOOKUP(INDIRECT("E83"),'18'!$A$4:$B$60,2,0),"")</f>
        <v/>
      </c>
      <c r="I83" s="216" t="s">
        <v>53</v>
      </c>
      <c r="J83" s="216"/>
      <c r="K83" s="37"/>
      <c r="L83" s="117"/>
      <c r="Y83" s="119" t="str" cm="1">
        <f t="array" aca="1" ref="Y83" ca="1">IFERROR(VLOOKUP(INDIRECT("E23"),'18'!$A$4:$B$60,2,0),"")</f>
        <v/>
      </c>
      <c r="Z83" s="119" t="str" cm="1">
        <f t="array" aca="1" ref="Z83" ca="1">IFERROR(VLOOKUP(INDIRECT("F23"),'18'!$A$4:$B$60,2,0),"")</f>
        <v/>
      </c>
      <c r="AA83" s="119" t="str" cm="1">
        <f t="array" aca="1" ref="AA83" ca="1">IFERROR(VLOOKUP(INDIRECT("G23"),'18'!$A$4:$B$60,2,0),"")</f>
        <v/>
      </c>
    </row>
    <row r="84" spans="1:27" ht="15" customHeight="1" x14ac:dyDescent="0.15">
      <c r="A84" s="37"/>
      <c r="B84" s="109"/>
      <c r="C84" s="111"/>
      <c r="D84" s="111"/>
      <c r="E84" s="215"/>
      <c r="F84" s="215"/>
      <c r="G84" s="215"/>
      <c r="H84" s="140" t="str" cm="1">
        <f t="array" aca="1" ref="H84" ca="1">IFERROR(VLOOKUP(INDIRECT("E84"),'18'!$A$4:$B$60,2,0),"")</f>
        <v/>
      </c>
      <c r="I84" s="216" t="s">
        <v>53</v>
      </c>
      <c r="J84" s="216"/>
      <c r="K84" s="37"/>
      <c r="L84" s="117"/>
      <c r="Y84" s="119" t="str" cm="1">
        <f t="array" aca="1" ref="Y84" ca="1">IFERROR(VLOOKUP(INDIRECT("E24"),'18'!$A$4:$B$60,2,0),"")</f>
        <v/>
      </c>
      <c r="Z84" s="119" t="str" cm="1">
        <f t="array" aca="1" ref="Z84" ca="1">IFERROR(VLOOKUP(INDIRECT("F24"),'18'!$A$4:$B$60,2,0),"")</f>
        <v/>
      </c>
      <c r="AA84" s="119" t="str" cm="1">
        <f t="array" aca="1" ref="AA84" ca="1">IFERROR(VLOOKUP(INDIRECT("G24"),'18'!$A$4:$B$60,2,0),"")</f>
        <v/>
      </c>
    </row>
    <row r="85" spans="1:27" ht="15" customHeight="1" x14ac:dyDescent="0.15">
      <c r="A85" s="37"/>
      <c r="B85" s="109"/>
      <c r="C85" s="111"/>
      <c r="D85" s="111"/>
      <c r="E85" s="215"/>
      <c r="F85" s="215"/>
      <c r="G85" s="215"/>
      <c r="H85" s="140" t="str" cm="1">
        <f t="array" aca="1" ref="H85" ca="1">IFERROR(VLOOKUP(INDIRECT("E85"),'18'!$A$4:$B$60,2,0),"")</f>
        <v/>
      </c>
      <c r="I85" s="216" t="s">
        <v>53</v>
      </c>
      <c r="J85" s="216"/>
      <c r="K85" s="37"/>
      <c r="L85" s="117"/>
      <c r="Y85" s="119" t="str" cm="1">
        <f t="array" aca="1" ref="Y85" ca="1">IFERROR(VLOOKUP(INDIRECT("E25"),'18'!$A$4:$B$60,2,0),"")</f>
        <v/>
      </c>
      <c r="Z85" s="119" t="str" cm="1">
        <f t="array" aca="1" ref="Z85" ca="1">IFERROR(VLOOKUP(INDIRECT("F25"),'18'!$A$4:$B$60,2,0),"")</f>
        <v/>
      </c>
      <c r="AA85" s="119" t="str" cm="1">
        <f t="array" aca="1" ref="AA85" ca="1">IFERROR(VLOOKUP(INDIRECT("G25"),'18'!$A$4:$B$60,2,0),"")</f>
        <v/>
      </c>
    </row>
    <row r="86" spans="1:27" s="32" customFormat="1" ht="13.5" customHeight="1" x14ac:dyDescent="0.15">
      <c r="A86" s="37"/>
      <c r="B86" s="225"/>
      <c r="C86" s="225"/>
      <c r="D86" s="225"/>
      <c r="E86" s="225"/>
      <c r="F86" s="225"/>
      <c r="G86" s="225"/>
      <c r="H86" s="225"/>
      <c r="I86" s="225"/>
      <c r="J86" s="225"/>
      <c r="K86" s="37"/>
      <c r="L86" s="37"/>
      <c r="N86"/>
      <c r="O86"/>
      <c r="P86"/>
      <c r="Q86"/>
      <c r="R86"/>
      <c r="S86"/>
      <c r="T86"/>
      <c r="U86"/>
      <c r="V86"/>
      <c r="W86"/>
    </row>
    <row r="87" spans="1:27" x14ac:dyDescent="0.15">
      <c r="N87" s="32"/>
      <c r="O87" s="32"/>
      <c r="P87" s="32"/>
      <c r="Q87" s="32"/>
      <c r="R87" s="32"/>
      <c r="S87" s="32"/>
      <c r="T87" s="32"/>
      <c r="U87" s="32"/>
      <c r="V87" s="32"/>
      <c r="W87" s="32"/>
    </row>
    <row r="88" spans="1:27" x14ac:dyDescent="0.15">
      <c r="N88" s="32"/>
      <c r="O88" s="32"/>
      <c r="P88" s="32"/>
      <c r="Q88" s="32"/>
      <c r="R88" s="32"/>
      <c r="S88" s="32"/>
      <c r="T88" s="32"/>
      <c r="U88" s="32"/>
      <c r="V88" s="32"/>
      <c r="W88" s="32"/>
    </row>
    <row r="89" spans="1:27" x14ac:dyDescent="0.15">
      <c r="N89" s="32"/>
      <c r="O89" s="32"/>
      <c r="P89" s="32"/>
      <c r="Q89" s="32"/>
      <c r="R89" s="32"/>
      <c r="S89" s="32"/>
      <c r="T89" s="32"/>
      <c r="U89" s="32"/>
      <c r="V89" s="32"/>
      <c r="W89" s="32"/>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6"/>
  <conditionalFormatting sqref="N12">
    <cfRule type="expression" dxfId="428" priority="106">
      <formula>COUNTIF($E$9:$G$60,$N$12)&gt;=1</formula>
    </cfRule>
  </conditionalFormatting>
  <conditionalFormatting sqref="O12">
    <cfRule type="expression" dxfId="427" priority="105">
      <formula>COUNTIF($E$9:$G$60,$O$12)&gt;=1</formula>
    </cfRule>
  </conditionalFormatting>
  <conditionalFormatting sqref="P12">
    <cfRule type="expression" dxfId="426" priority="103">
      <formula>COUNTIF($E$9:$G$60,$P$12)&gt;=1</formula>
    </cfRule>
    <cfRule type="expression" priority="104">
      <formula>"countif($P$9"</formula>
    </cfRule>
  </conditionalFormatting>
  <conditionalFormatting sqref="Q12">
    <cfRule type="expression" dxfId="425" priority="102">
      <formula>COUNTIF($E$9:$G$60,$Q$12)&gt;=1</formula>
    </cfRule>
  </conditionalFormatting>
  <conditionalFormatting sqref="R12">
    <cfRule type="expression" dxfId="424" priority="101">
      <formula>COUNTIF($E$9:$G$60,$R$12)&gt;=1</formula>
    </cfRule>
  </conditionalFormatting>
  <conditionalFormatting sqref="S12">
    <cfRule type="expression" dxfId="423" priority="100">
      <formula>COUNTIF($E$9:$G$60,$S$12)&gt;=1</formula>
    </cfRule>
  </conditionalFormatting>
  <conditionalFormatting sqref="T12">
    <cfRule type="expression" dxfId="422" priority="99">
      <formula>COUNTIF($E$9:$G$60,$T$12)&gt;=1</formula>
    </cfRule>
  </conditionalFormatting>
  <conditionalFormatting sqref="U12">
    <cfRule type="expression" dxfId="421" priority="98">
      <formula>COUNTIF($E$9:$G$60,$U$12)&gt;=1</formula>
    </cfRule>
  </conditionalFormatting>
  <conditionalFormatting sqref="V12">
    <cfRule type="expression" dxfId="420" priority="97">
      <formula>COUNTIF($E$9:$G$60,$V$12)&gt;=1</formula>
    </cfRule>
  </conditionalFormatting>
  <conditionalFormatting sqref="W12">
    <cfRule type="expression" dxfId="419" priority="96">
      <formula>COUNTIF($E$9:$G$60,$W$12)&gt;=1</formula>
    </cfRule>
  </conditionalFormatting>
  <conditionalFormatting sqref="N13">
    <cfRule type="expression" dxfId="418" priority="95">
      <formula>COUNTIF($E$9:$G$60,$N$13)&gt;=1</formula>
    </cfRule>
  </conditionalFormatting>
  <conditionalFormatting sqref="O13">
    <cfRule type="expression" dxfId="417" priority="94">
      <formula>COUNTIF($E$9:$G$60,$O$13)&gt;=1</formula>
    </cfRule>
  </conditionalFormatting>
  <conditionalFormatting sqref="P13">
    <cfRule type="expression" dxfId="416" priority="93">
      <formula>COUNTIF($E$9:$G$60,$P$13)&gt;=1</formula>
    </cfRule>
  </conditionalFormatting>
  <conditionalFormatting sqref="Q13">
    <cfRule type="expression" dxfId="415" priority="92">
      <formula>COUNTIF($E$9:$G$60,$Q$13)&gt;=1</formula>
    </cfRule>
  </conditionalFormatting>
  <conditionalFormatting sqref="R13">
    <cfRule type="expression" dxfId="414" priority="91">
      <formula>COUNTIF($E$9:$G$60,$R$13)&gt;=1</formula>
    </cfRule>
  </conditionalFormatting>
  <conditionalFormatting sqref="S13">
    <cfRule type="expression" dxfId="413" priority="90">
      <formula>COUNTIF($E$9:$G$60,$S$13)&gt;=1</formula>
    </cfRule>
  </conditionalFormatting>
  <conditionalFormatting sqref="T13">
    <cfRule type="expression" dxfId="412" priority="89">
      <formula>COUNTIF($E$9:$G$60,$T$13)&gt;=1</formula>
    </cfRule>
  </conditionalFormatting>
  <conditionalFormatting sqref="U13">
    <cfRule type="expression" dxfId="411" priority="88">
      <formula>COUNTIF($E$9:$G$60,$U$13)&gt;=1</formula>
    </cfRule>
  </conditionalFormatting>
  <conditionalFormatting sqref="V13">
    <cfRule type="expression" dxfId="410" priority="87">
      <formula>COUNTIF($E$9:$G$60,$V$13)&gt;=1</formula>
    </cfRule>
  </conditionalFormatting>
  <conditionalFormatting sqref="W13">
    <cfRule type="expression" dxfId="409" priority="86">
      <formula>COUNTIF($E$9:$G$60,$W$13)&gt;=1</formula>
    </cfRule>
  </conditionalFormatting>
  <conditionalFormatting sqref="N14">
    <cfRule type="expression" dxfId="408" priority="85">
      <formula>COUNTIF($E$9:$G$60,$N$14)&gt;=1</formula>
    </cfRule>
  </conditionalFormatting>
  <conditionalFormatting sqref="O14">
    <cfRule type="expression" dxfId="407" priority="84">
      <formula>COUNTIF($E$9:$G$60,$O$14)&gt;=1</formula>
    </cfRule>
  </conditionalFormatting>
  <conditionalFormatting sqref="P14">
    <cfRule type="expression" dxfId="406" priority="83">
      <formula>COUNTIF($E$9:$G$60,$P$14)&gt;=1</formula>
    </cfRule>
  </conditionalFormatting>
  <conditionalFormatting sqref="Q14">
    <cfRule type="expression" dxfId="405" priority="82">
      <formula>COUNTIF($E$9:$G$60,$Q$14)&gt;=1</formula>
    </cfRule>
  </conditionalFormatting>
  <conditionalFormatting sqref="R14">
    <cfRule type="expression" dxfId="404" priority="81">
      <formula>COUNTIF($E$9:$G$60,$R$14)&gt;=1</formula>
    </cfRule>
  </conditionalFormatting>
  <conditionalFormatting sqref="S14">
    <cfRule type="expression" dxfId="403" priority="80">
      <formula>COUNTIF($E$9:$G$60,$S$14)&gt;=1</formula>
    </cfRule>
  </conditionalFormatting>
  <conditionalFormatting sqref="T14">
    <cfRule type="expression" dxfId="402" priority="79">
      <formula>COUNTIF($E$9:$G$60,$T$14)&gt;=1</formula>
    </cfRule>
  </conditionalFormatting>
  <conditionalFormatting sqref="U14">
    <cfRule type="expression" dxfId="401" priority="78">
      <formula>COUNTIF($E$9:$G$60,$U$14)&gt;=1</formula>
    </cfRule>
  </conditionalFormatting>
  <conditionalFormatting sqref="V14">
    <cfRule type="expression" dxfId="400" priority="77">
      <formula>COUNTIF($E$9:$G$60,$V$14)&gt;=1</formula>
    </cfRule>
  </conditionalFormatting>
  <conditionalFormatting sqref="W14">
    <cfRule type="expression" dxfId="399" priority="76">
      <formula>COUNTIF($E$9:$G$60,$W$14)&gt;=1</formula>
    </cfRule>
  </conditionalFormatting>
  <conditionalFormatting sqref="N15">
    <cfRule type="expression" dxfId="398" priority="75">
      <formula>COUNTIF($E$9:$G$60,$N$15)&gt;=1</formula>
    </cfRule>
  </conditionalFormatting>
  <conditionalFormatting sqref="O15">
    <cfRule type="expression" dxfId="397" priority="74">
      <formula>COUNTIF($E$9:$G$60,$O$15)&gt;=1</formula>
    </cfRule>
  </conditionalFormatting>
  <conditionalFormatting sqref="P15">
    <cfRule type="expression" dxfId="396" priority="73">
      <formula>COUNTIF($E$9:$G$60,$P$15)&gt;=1</formula>
    </cfRule>
  </conditionalFormatting>
  <conditionalFormatting sqref="Q15">
    <cfRule type="expression" dxfId="395" priority="72">
      <formula>COUNTIF($E$9:$G$60,$Q$15)&gt;=1</formula>
    </cfRule>
  </conditionalFormatting>
  <conditionalFormatting sqref="R15">
    <cfRule type="expression" dxfId="394" priority="71">
      <formula>COUNTIF($E$9:$G$60,$R$15)&gt;=1</formula>
    </cfRule>
  </conditionalFormatting>
  <conditionalFormatting sqref="S15">
    <cfRule type="expression" dxfId="393" priority="70">
      <formula>COUNTIF($E$9:$G$60,$S$15)&gt;=1</formula>
    </cfRule>
  </conditionalFormatting>
  <conditionalFormatting sqref="T15">
    <cfRule type="expression" dxfId="392" priority="69">
      <formula>COUNTIF($E$9:$G$60,$T$15)&gt;=1</formula>
    </cfRule>
  </conditionalFormatting>
  <conditionalFormatting sqref="U15">
    <cfRule type="expression" dxfId="391" priority="68">
      <formula>COUNTIF($E$9:$G$60,$U$15)&gt;=1</formula>
    </cfRule>
  </conditionalFormatting>
  <conditionalFormatting sqref="V15">
    <cfRule type="expression" dxfId="390" priority="67">
      <formula>COUNTIF($E$9:$G$60,$V$15)&gt;=1</formula>
    </cfRule>
  </conditionalFormatting>
  <conditionalFormatting sqref="W15">
    <cfRule type="expression" dxfId="389" priority="66">
      <formula>COUNTIF($E$9:$G$60,$W$15)&gt;=1</formula>
    </cfRule>
  </conditionalFormatting>
  <conditionalFormatting sqref="N16">
    <cfRule type="expression" dxfId="388" priority="65">
      <formula>COUNTIF($E$9:$G$60,$N$16)&gt;=1</formula>
    </cfRule>
  </conditionalFormatting>
  <conditionalFormatting sqref="O16">
    <cfRule type="expression" dxfId="387" priority="64">
      <formula>COUNTIF($E$9:$G$60,$O$16)&gt;=1</formula>
    </cfRule>
  </conditionalFormatting>
  <conditionalFormatting sqref="P16">
    <cfRule type="expression" dxfId="386" priority="63">
      <formula>COUNTIF($E$9:$G$60,$P$16)&gt;=1</formula>
    </cfRule>
  </conditionalFormatting>
  <conditionalFormatting sqref="Q16">
    <cfRule type="expression" dxfId="385" priority="62">
      <formula>COUNTIF($E$9:$G$60,$Q$16)&gt;=1</formula>
    </cfRule>
  </conditionalFormatting>
  <conditionalFormatting sqref="R16">
    <cfRule type="expression" dxfId="384" priority="61">
      <formula>COUNTIF($E$9:$G$60,$R$16)&gt;=1</formula>
    </cfRule>
  </conditionalFormatting>
  <conditionalFormatting sqref="S16">
    <cfRule type="expression" dxfId="383" priority="60">
      <formula>COUNTIF($E$9:$G$60,$S$16)&gt;=1</formula>
    </cfRule>
  </conditionalFormatting>
  <conditionalFormatting sqref="T16">
    <cfRule type="expression" dxfId="382" priority="59">
      <formula>COUNTIF($E$9:$G$60,$T$16)&gt;=1</formula>
    </cfRule>
  </conditionalFormatting>
  <conditionalFormatting sqref="U16">
    <cfRule type="expression" dxfId="381" priority="58">
      <formula>COUNTIF($E$9:$G$60,$U$16)&gt;=1</formula>
    </cfRule>
  </conditionalFormatting>
  <conditionalFormatting sqref="V16">
    <cfRule type="expression" dxfId="380" priority="57">
      <formula>COUNTIF($E$9:$G$60,$V$16)&gt;=1</formula>
    </cfRule>
  </conditionalFormatting>
  <conditionalFormatting sqref="W16">
    <cfRule type="expression" dxfId="379" priority="56">
      <formula>COUNTIF($E$9:$G$60,$W$16)&gt;=1</formula>
    </cfRule>
  </conditionalFormatting>
  <conditionalFormatting sqref="N17">
    <cfRule type="expression" dxfId="378" priority="55">
      <formula>COUNTIF($E$9:$G$60,$N$17)&gt;=1</formula>
    </cfRule>
  </conditionalFormatting>
  <conditionalFormatting sqref="O17">
    <cfRule type="expression" dxfId="377" priority="54">
      <formula>COUNTIF($E$9:$G$60,$O$17)&gt;=1</formula>
    </cfRule>
  </conditionalFormatting>
  <conditionalFormatting sqref="N72">
    <cfRule type="expression" dxfId="376" priority="53">
      <formula>COUNTIF($E$9:$G$60,$N$12)&gt;=1</formula>
    </cfRule>
  </conditionalFormatting>
  <conditionalFormatting sqref="O72">
    <cfRule type="expression" dxfId="375" priority="52">
      <formula>COUNTIF($E$9:$G$60,$O$12)&gt;=1</formula>
    </cfRule>
  </conditionalFormatting>
  <conditionalFormatting sqref="P72">
    <cfRule type="expression" dxfId="374" priority="50">
      <formula>COUNTIF($E$9:$G$60,$P$12)&gt;=1</formula>
    </cfRule>
    <cfRule type="expression" priority="51">
      <formula>"countif($P$9"</formula>
    </cfRule>
  </conditionalFormatting>
  <conditionalFormatting sqref="Q72">
    <cfRule type="expression" dxfId="373" priority="49">
      <formula>COUNTIF($E$9:$G$60,$Q$12)&gt;=1</formula>
    </cfRule>
  </conditionalFormatting>
  <conditionalFormatting sqref="R72">
    <cfRule type="expression" dxfId="372" priority="48">
      <formula>COUNTIF($E$9:$G$60,$R$12)&gt;=1</formula>
    </cfRule>
  </conditionalFormatting>
  <conditionalFormatting sqref="S72">
    <cfRule type="expression" dxfId="371" priority="47">
      <formula>COUNTIF($E$9:$G$60,$S$12)&gt;=1</formula>
    </cfRule>
  </conditionalFormatting>
  <conditionalFormatting sqref="T72">
    <cfRule type="expression" dxfId="370" priority="46">
      <formula>COUNTIF($E$9:$G$60,$T$12)&gt;=1</formula>
    </cfRule>
  </conditionalFormatting>
  <conditionalFormatting sqref="U72">
    <cfRule type="expression" dxfId="369" priority="45">
      <formula>COUNTIF($E$9:$G$60,$U$12)&gt;=1</formula>
    </cfRule>
  </conditionalFormatting>
  <conditionalFormatting sqref="V72">
    <cfRule type="expression" dxfId="368" priority="44">
      <formula>COUNTIF($E$9:$G$60,$V$12)&gt;=1</formula>
    </cfRule>
  </conditionalFormatting>
  <conditionalFormatting sqref="W72">
    <cfRule type="expression" dxfId="367" priority="43">
      <formula>COUNTIF($E$9:$G$60,$W$12)&gt;=1</formula>
    </cfRule>
  </conditionalFormatting>
  <conditionalFormatting sqref="N73">
    <cfRule type="expression" dxfId="366" priority="42">
      <formula>COUNTIF($E$9:$G$60,$N$13)&gt;=1</formula>
    </cfRule>
  </conditionalFormatting>
  <conditionalFormatting sqref="O73">
    <cfRule type="expression" dxfId="365" priority="41">
      <formula>COUNTIF($E$9:$G$60,$O$13)&gt;=1</formula>
    </cfRule>
  </conditionalFormatting>
  <conditionalFormatting sqref="P73">
    <cfRule type="expression" dxfId="364" priority="40">
      <formula>COUNTIF($E$9:$G$60,$P$13)&gt;=1</formula>
    </cfRule>
  </conditionalFormatting>
  <conditionalFormatting sqref="Q73">
    <cfRule type="expression" dxfId="363" priority="39">
      <formula>COUNTIF($E$9:$G$60,$Q$13)&gt;=1</formula>
    </cfRule>
  </conditionalFormatting>
  <conditionalFormatting sqref="R73">
    <cfRule type="expression" dxfId="362" priority="38">
      <formula>COUNTIF($E$9:$G$60,$R$13)&gt;=1</formula>
    </cfRule>
  </conditionalFormatting>
  <conditionalFormatting sqref="S73">
    <cfRule type="expression" dxfId="361" priority="37">
      <formula>COUNTIF($E$9:$G$60,$S$13)&gt;=1</formula>
    </cfRule>
  </conditionalFormatting>
  <conditionalFormatting sqref="T73">
    <cfRule type="expression" dxfId="360" priority="36">
      <formula>COUNTIF($E$9:$G$60,$T$13)&gt;=1</formula>
    </cfRule>
  </conditionalFormatting>
  <conditionalFormatting sqref="U73">
    <cfRule type="expression" dxfId="359" priority="35">
      <formula>COUNTIF($E$9:$G$60,$U$13)&gt;=1</formula>
    </cfRule>
  </conditionalFormatting>
  <conditionalFormatting sqref="V73">
    <cfRule type="expression" dxfId="358" priority="34">
      <formula>COUNTIF($E$9:$G$60,$V$13)&gt;=1</formula>
    </cfRule>
  </conditionalFormatting>
  <conditionalFormatting sqref="W73">
    <cfRule type="expression" dxfId="357" priority="33">
      <formula>COUNTIF($E$9:$G$60,$W$13)&gt;=1</formula>
    </cfRule>
  </conditionalFormatting>
  <conditionalFormatting sqref="N74">
    <cfRule type="expression" dxfId="356" priority="32">
      <formula>COUNTIF($E$9:$G$60,$N$14)&gt;=1</formula>
    </cfRule>
  </conditionalFormatting>
  <conditionalFormatting sqref="O74">
    <cfRule type="expression" dxfId="355" priority="31">
      <formula>COUNTIF($E$9:$G$60,$O$14)&gt;=1</formula>
    </cfRule>
  </conditionalFormatting>
  <conditionalFormatting sqref="P74">
    <cfRule type="expression" dxfId="354" priority="30">
      <formula>COUNTIF($E$9:$G$60,$P$14)&gt;=1</formula>
    </cfRule>
  </conditionalFormatting>
  <conditionalFormatting sqref="Q74">
    <cfRule type="expression" dxfId="353" priority="29">
      <formula>COUNTIF($E$9:$G$60,$Q$14)&gt;=1</formula>
    </cfRule>
  </conditionalFormatting>
  <conditionalFormatting sqref="R74">
    <cfRule type="expression" dxfId="352" priority="28">
      <formula>COUNTIF($E$9:$G$60,$R$14)&gt;=1</formula>
    </cfRule>
  </conditionalFormatting>
  <conditionalFormatting sqref="S74">
    <cfRule type="expression" dxfId="351" priority="27">
      <formula>COUNTIF($E$9:$G$60,$S$14)&gt;=1</formula>
    </cfRule>
  </conditionalFormatting>
  <conditionalFormatting sqref="T74">
    <cfRule type="expression" dxfId="350" priority="26">
      <formula>COUNTIF($E$9:$G$60,$T$14)&gt;=1</formula>
    </cfRule>
  </conditionalFormatting>
  <conditionalFormatting sqref="U74">
    <cfRule type="expression" dxfId="349" priority="25">
      <formula>COUNTIF($E$9:$G$60,$U$14)&gt;=1</formula>
    </cfRule>
  </conditionalFormatting>
  <conditionalFormatting sqref="V74">
    <cfRule type="expression" dxfId="348" priority="24">
      <formula>COUNTIF($E$9:$G$60,$V$14)&gt;=1</formula>
    </cfRule>
  </conditionalFormatting>
  <conditionalFormatting sqref="W74">
    <cfRule type="expression" dxfId="347" priority="23">
      <formula>COUNTIF($E$9:$G$60,$W$14)&gt;=1</formula>
    </cfRule>
  </conditionalFormatting>
  <conditionalFormatting sqref="N75">
    <cfRule type="expression" dxfId="346" priority="22">
      <formula>COUNTIF($E$9:$G$60,$N$15)&gt;=1</formula>
    </cfRule>
  </conditionalFormatting>
  <conditionalFormatting sqref="O75">
    <cfRule type="expression" dxfId="345" priority="21">
      <formula>COUNTIF($E$9:$G$60,$O$15)&gt;=1</formula>
    </cfRule>
  </conditionalFormatting>
  <conditionalFormatting sqref="P75">
    <cfRule type="expression" dxfId="344" priority="20">
      <formula>COUNTIF($E$9:$G$60,$P$15)&gt;=1</formula>
    </cfRule>
  </conditionalFormatting>
  <conditionalFormatting sqref="Q75">
    <cfRule type="expression" dxfId="343" priority="19">
      <formula>COUNTIF($E$9:$G$60,$Q$15)&gt;=1</formula>
    </cfRule>
  </conditionalFormatting>
  <conditionalFormatting sqref="R75">
    <cfRule type="expression" dxfId="342" priority="18">
      <formula>COUNTIF($E$9:$G$60,$R$15)&gt;=1</formula>
    </cfRule>
  </conditionalFormatting>
  <conditionalFormatting sqref="S75">
    <cfRule type="expression" dxfId="341" priority="17">
      <formula>COUNTIF($E$9:$G$60,$S$15)&gt;=1</formula>
    </cfRule>
  </conditionalFormatting>
  <conditionalFormatting sqref="T75">
    <cfRule type="expression" dxfId="340" priority="16">
      <formula>COUNTIF($E$9:$G$60,$T$15)&gt;=1</formula>
    </cfRule>
  </conditionalFormatting>
  <conditionalFormatting sqref="U75">
    <cfRule type="expression" dxfId="339" priority="15">
      <formula>COUNTIF($E$9:$G$60,$U$15)&gt;=1</formula>
    </cfRule>
  </conditionalFormatting>
  <conditionalFormatting sqref="V75">
    <cfRule type="expression" dxfId="338" priority="14">
      <formula>COUNTIF($E$9:$G$60,$V$15)&gt;=1</formula>
    </cfRule>
  </conditionalFormatting>
  <conditionalFormatting sqref="W75">
    <cfRule type="expression" dxfId="337" priority="13">
      <formula>COUNTIF($E$9:$G$60,$W$15)&gt;=1</formula>
    </cfRule>
  </conditionalFormatting>
  <conditionalFormatting sqref="N76">
    <cfRule type="expression" dxfId="336" priority="12">
      <formula>COUNTIF($E$9:$G$60,$N$16)&gt;=1</formula>
    </cfRule>
  </conditionalFormatting>
  <conditionalFormatting sqref="O76">
    <cfRule type="expression" dxfId="335" priority="11">
      <formula>COUNTIF($E$9:$G$60,$O$16)&gt;=1</formula>
    </cfRule>
  </conditionalFormatting>
  <conditionalFormatting sqref="P76">
    <cfRule type="expression" dxfId="334" priority="10">
      <formula>COUNTIF($E$9:$G$60,$P$16)&gt;=1</formula>
    </cfRule>
  </conditionalFormatting>
  <conditionalFormatting sqref="Q76">
    <cfRule type="expression" dxfId="333" priority="9">
      <formula>COUNTIF($E$9:$G$60,$Q$16)&gt;=1</formula>
    </cfRule>
  </conditionalFormatting>
  <conditionalFormatting sqref="R76">
    <cfRule type="expression" dxfId="332" priority="8">
      <formula>COUNTIF($E$9:$G$60,$R$16)&gt;=1</formula>
    </cfRule>
  </conditionalFormatting>
  <conditionalFormatting sqref="S76">
    <cfRule type="expression" dxfId="331" priority="7">
      <formula>COUNTIF($E$9:$G$60,$S$16)&gt;=1</formula>
    </cfRule>
  </conditionalFormatting>
  <conditionalFormatting sqref="T76">
    <cfRule type="expression" dxfId="330" priority="6">
      <formula>COUNTIF($E$9:$G$60,$T$16)&gt;=1</formula>
    </cfRule>
  </conditionalFormatting>
  <conditionalFormatting sqref="U76">
    <cfRule type="expression" dxfId="329" priority="5">
      <formula>COUNTIF($E$9:$G$60,$U$16)&gt;=1</formula>
    </cfRule>
  </conditionalFormatting>
  <conditionalFormatting sqref="V76">
    <cfRule type="expression" dxfId="328" priority="4">
      <formula>COUNTIF($E$9:$G$60,$V$16)&gt;=1</formula>
    </cfRule>
  </conditionalFormatting>
  <conditionalFormatting sqref="W76">
    <cfRule type="expression" dxfId="327" priority="3">
      <formula>COUNTIF($E$9:$G$60,$W$16)&gt;=1</formula>
    </cfRule>
  </conditionalFormatting>
  <conditionalFormatting sqref="N77">
    <cfRule type="expression" dxfId="326" priority="2">
      <formula>COUNTIF($E$9:$G$60,$N$17)&gt;=1</formula>
    </cfRule>
  </conditionalFormatting>
  <conditionalFormatting sqref="O77">
    <cfRule type="expression" dxfId="325"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54F8E-F4C8-41DB-868B-3E1BB2974F93}">
  <sheetPr>
    <tabColor rgb="FF92D050"/>
    <pageSetUpPr fitToPage="1"/>
  </sheetPr>
  <dimension ref="A2:I51"/>
  <sheetViews>
    <sheetView showZeros="0" view="pageBreakPreview" zoomScale="80" zoomScaleNormal="100" zoomScaleSheetLayoutView="80" workbookViewId="0"/>
  </sheetViews>
  <sheetFormatPr defaultRowHeight="13.5" x14ac:dyDescent="0.15"/>
  <cols>
    <col min="1" max="1" width="1.875" style="37" customWidth="1"/>
    <col min="2" max="3" width="4.625" style="37" customWidth="1"/>
    <col min="4" max="4" width="10" style="37" customWidth="1"/>
    <col min="5" max="5" width="56.125" style="37" customWidth="1"/>
    <col min="6" max="6" width="21.5" style="37" customWidth="1"/>
    <col min="7" max="7" width="32.5" style="37" customWidth="1"/>
    <col min="8" max="8" width="1.75" style="37" customWidth="1"/>
    <col min="10" max="10" width="17.625" bestFit="1" customWidth="1"/>
  </cols>
  <sheetData>
    <row r="2" spans="1:9" ht="21" customHeight="1" thickBot="1" x14ac:dyDescent="0.2">
      <c r="B2" s="239" t="s">
        <v>225</v>
      </c>
      <c r="C2" s="240"/>
      <c r="D2" s="241"/>
      <c r="E2" s="241"/>
      <c r="F2" s="241"/>
      <c r="G2" s="241"/>
    </row>
    <row r="3" spans="1:9" ht="23.25" customHeight="1" thickBot="1" x14ac:dyDescent="0.2">
      <c r="B3" s="38"/>
      <c r="C3" s="38"/>
      <c r="D3" s="38"/>
      <c r="F3" s="115" t="s">
        <v>234</v>
      </c>
      <c r="G3" s="128" cm="1">
        <f t="array" aca="1" ref="G3" ca="1">INDIRECT("5!E5")</f>
        <v>0</v>
      </c>
    </row>
    <row r="4" spans="1:9" ht="9.75" customHeight="1" thickBot="1" x14ac:dyDescent="0.2">
      <c r="B4" s="38"/>
      <c r="C4" s="38"/>
      <c r="D4" s="38"/>
      <c r="F4" s="115"/>
    </row>
    <row r="5" spans="1:9" ht="22.5" customHeight="1" thickBot="1" x14ac:dyDescent="0.2">
      <c r="B5" s="38"/>
      <c r="C5" s="38"/>
      <c r="D5" s="38"/>
      <c r="F5" s="115" t="s">
        <v>235</v>
      </c>
      <c r="G5" s="128" cm="1">
        <f t="array" aca="1" ref="G5" ca="1">INDIRECT("5!A24")</f>
        <v>0</v>
      </c>
    </row>
    <row r="6" spans="1:9" ht="12" customHeight="1" x14ac:dyDescent="0.15">
      <c r="B6" s="38"/>
      <c r="C6" s="38"/>
      <c r="D6" s="38"/>
      <c r="F6" s="115"/>
      <c r="G6" s="42"/>
    </row>
    <row r="7" spans="1:9" ht="17.25" customHeight="1" x14ac:dyDescent="0.15">
      <c r="A7" s="136"/>
      <c r="B7" s="138" t="s">
        <v>0</v>
      </c>
      <c r="C7" s="138" t="s">
        <v>1</v>
      </c>
      <c r="D7" s="163" t="s">
        <v>13</v>
      </c>
      <c r="E7" s="138" t="s">
        <v>5</v>
      </c>
      <c r="F7" s="138" t="s">
        <v>7</v>
      </c>
      <c r="G7" s="138" t="s">
        <v>8</v>
      </c>
    </row>
    <row r="8" spans="1:9" ht="17.25" customHeight="1" x14ac:dyDescent="0.15">
      <c r="A8" s="136"/>
      <c r="B8" s="144" t="str" cm="1">
        <f t="array" aca="1" ref="B8" ca="1">IFERROR(VLOOKUP(INDIRECT("D8"),'20'!$A$3:$C$76,2,0),"")</f>
        <v/>
      </c>
      <c r="C8" s="144" t="str" cm="1">
        <f t="array" aca="1" ref="C8" ca="1">IFERROR(VLOOKUP(INDIRECT("D8"),'20'!$A$3:$C$76,3,0),"")</f>
        <v/>
      </c>
      <c r="D8" s="162"/>
      <c r="E8" s="140" t="str" cm="1">
        <f t="array" aca="1" ref="E8" ca="1">IFERROR(VLOOKUP(INDIRECT("D8"),'20'!$D$3:$E$76,2,0),"")</f>
        <v/>
      </c>
      <c r="F8" s="140" t="str" cm="1">
        <f t="array" aca="1" ref="F8" ca="1">IFERROR(VLOOKUP(INDIRECT("D8"),'20'!$D$3:$G$76,4,0),"")</f>
        <v/>
      </c>
      <c r="G8" s="141"/>
      <c r="I8" s="1"/>
    </row>
    <row r="9" spans="1:9" ht="17.25" customHeight="1" x14ac:dyDescent="0.15">
      <c r="A9" s="136"/>
      <c r="B9" s="144" t="str" cm="1">
        <f t="array" aca="1" ref="B9" ca="1">IFERROR(VLOOKUP(INDIRECT("D9"),'20'!$A$3:$C$76,2,0),"")</f>
        <v/>
      </c>
      <c r="C9" s="144" t="str" cm="1">
        <f t="array" aca="1" ref="C9" ca="1">IFERROR(VLOOKUP(INDIRECT("D9"),'20'!$A$3:$C$76,3,0),"")</f>
        <v/>
      </c>
      <c r="D9" s="162"/>
      <c r="E9" s="140" t="str" cm="1">
        <f t="array" aca="1" ref="E9" ca="1">IFERROR(VLOOKUP(INDIRECT("D9"),'20'!$D$3:$E$76,2,0),"")</f>
        <v/>
      </c>
      <c r="F9" s="140" t="str" cm="1">
        <f t="array" aca="1" ref="F9" ca="1">IFERROR(VLOOKUP(INDIRECT("D9"),'20'!$D$3:$G$76,4,0),"")</f>
        <v/>
      </c>
      <c r="G9" s="141"/>
      <c r="I9" s="1"/>
    </row>
    <row r="10" spans="1:9" ht="17.25" customHeight="1" x14ac:dyDescent="0.15">
      <c r="A10" s="136"/>
      <c r="B10" s="144" t="str" cm="1">
        <f t="array" aca="1" ref="B10" ca="1">IFERROR(VLOOKUP(INDIRECT("D10"),'20'!$A$3:$C$76,2,0),"")</f>
        <v/>
      </c>
      <c r="C10" s="144" t="str" cm="1">
        <f t="array" aca="1" ref="C10" ca="1">IFERROR(VLOOKUP(INDIRECT("D10"),'20'!$A$3:$C$76,3,0),"")</f>
        <v/>
      </c>
      <c r="D10" s="162"/>
      <c r="E10" s="140" t="str" cm="1">
        <f t="array" aca="1" ref="E10" ca="1">IFERROR(VLOOKUP(INDIRECT("D10"),'20'!$D$3:$E$76,2,0),"")</f>
        <v/>
      </c>
      <c r="F10" s="140" t="str" cm="1">
        <f t="array" aca="1" ref="F10" ca="1">IFERROR(VLOOKUP(INDIRECT("D10"),'20'!$D$3:$G$76,4,0),"")</f>
        <v/>
      </c>
      <c r="G10" s="141"/>
      <c r="I10" s="1"/>
    </row>
    <row r="11" spans="1:9" ht="17.25" customHeight="1" x14ac:dyDescent="0.15">
      <c r="A11" s="136"/>
      <c r="B11" s="144" t="str" cm="1">
        <f t="array" aca="1" ref="B11" ca="1">IFERROR(VLOOKUP(INDIRECT("D11"),'20'!$A$3:$C$76,2,0),"")</f>
        <v/>
      </c>
      <c r="C11" s="144" t="str" cm="1">
        <f t="array" aca="1" ref="C11" ca="1">IFERROR(VLOOKUP(INDIRECT("D11"),'20'!$A$3:$C$76,3,0),"")</f>
        <v/>
      </c>
      <c r="D11" s="162"/>
      <c r="E11" s="140" t="str" cm="1">
        <f t="array" aca="1" ref="E11" ca="1">IFERROR(VLOOKUP(INDIRECT("D11"),'20'!$D$3:$E$76,2,0),"")</f>
        <v/>
      </c>
      <c r="F11" s="140" t="str" cm="1">
        <f t="array" aca="1" ref="F11" ca="1">IFERROR(VLOOKUP(INDIRECT("D11"),'20'!$D$3:$G$76,4,0),"")</f>
        <v/>
      </c>
      <c r="G11" s="141"/>
      <c r="I11" s="1"/>
    </row>
    <row r="12" spans="1:9" ht="17.25" customHeight="1" x14ac:dyDescent="0.15">
      <c r="A12" s="136"/>
      <c r="B12" s="144" t="str" cm="1">
        <f t="array" aca="1" ref="B12" ca="1">IFERROR(VLOOKUP(INDIRECT("D12"),'20'!$A$3:$C$76,2,0),"")</f>
        <v/>
      </c>
      <c r="C12" s="144" t="str" cm="1">
        <f t="array" aca="1" ref="C12" ca="1">IFERROR(VLOOKUP(INDIRECT("D12"),'20'!$A$3:$C$76,3,0),"")</f>
        <v/>
      </c>
      <c r="D12" s="162"/>
      <c r="E12" s="140" t="str" cm="1">
        <f t="array" aca="1" ref="E12" ca="1">IFERROR(VLOOKUP(INDIRECT("D12"),'20'!$D$3:$E$76,2,0),"")</f>
        <v/>
      </c>
      <c r="F12" s="140" t="str" cm="1">
        <f t="array" aca="1" ref="F12" ca="1">IFERROR(VLOOKUP(INDIRECT("D12"),'20'!$D$3:$G$76,4,0),"")</f>
        <v/>
      </c>
      <c r="G12" s="141"/>
      <c r="I12" s="1"/>
    </row>
    <row r="13" spans="1:9" ht="17.25" customHeight="1" x14ac:dyDescent="0.15">
      <c r="A13" s="136"/>
      <c r="B13" s="144" t="str" cm="1">
        <f t="array" aca="1" ref="B13" ca="1">IFERROR(VLOOKUP(INDIRECT("D13"),'20'!$A$3:$C$76,2,0),"")</f>
        <v/>
      </c>
      <c r="C13" s="144" t="str" cm="1">
        <f t="array" aca="1" ref="C13" ca="1">IFERROR(VLOOKUP(INDIRECT("D13"),'20'!$A$3:$C$76,3,0),"")</f>
        <v/>
      </c>
      <c r="D13" s="162"/>
      <c r="E13" s="140" t="str" cm="1">
        <f t="array" aca="1" ref="E13" ca="1">IFERROR(VLOOKUP(INDIRECT("D13"),'20'!$D$3:$E$76,2,0),"")</f>
        <v/>
      </c>
      <c r="F13" s="140" t="str" cm="1">
        <f t="array" aca="1" ref="F13" ca="1">IFERROR(VLOOKUP(INDIRECT("D13"),'20'!$D$3:$G$76,4,0),"")</f>
        <v/>
      </c>
      <c r="G13" s="141"/>
      <c r="I13" s="1"/>
    </row>
    <row r="14" spans="1:9" ht="17.25" customHeight="1" x14ac:dyDescent="0.15">
      <c r="A14" s="136"/>
      <c r="B14" s="144" t="str" cm="1">
        <f t="array" aca="1" ref="B14" ca="1">IFERROR(VLOOKUP(INDIRECT("D14"),'20'!$A$3:$C$76,2,0),"")</f>
        <v/>
      </c>
      <c r="C14" s="144" t="str" cm="1">
        <f t="array" aca="1" ref="C14" ca="1">IFERROR(VLOOKUP(INDIRECT("D14"),'20'!$A$3:$C$76,3,0),"")</f>
        <v/>
      </c>
      <c r="D14" s="162"/>
      <c r="E14" s="140" t="str" cm="1">
        <f t="array" aca="1" ref="E14" ca="1">IFERROR(VLOOKUP(INDIRECT("D14"),'20'!$D$3:$E$76,2,0),"")</f>
        <v/>
      </c>
      <c r="F14" s="140" t="str" cm="1">
        <f t="array" aca="1" ref="F14" ca="1">IFERROR(VLOOKUP(INDIRECT("D14"),'20'!$D$3:$G$76,4,0),"")</f>
        <v/>
      </c>
      <c r="G14" s="141"/>
      <c r="I14" s="1"/>
    </row>
    <row r="15" spans="1:9" ht="17.25" customHeight="1" x14ac:dyDescent="0.15">
      <c r="A15" s="136"/>
      <c r="B15" s="144" t="str" cm="1">
        <f t="array" aca="1" ref="B15" ca="1">IFERROR(VLOOKUP(INDIRECT("D15"),'20'!$A$3:$C$76,2,0),"")</f>
        <v/>
      </c>
      <c r="C15" s="144" t="str" cm="1">
        <f t="array" aca="1" ref="C15" ca="1">IFERROR(VLOOKUP(INDIRECT("D15"),'20'!$A$3:$C$76,3,0),"")</f>
        <v/>
      </c>
      <c r="D15" s="162"/>
      <c r="E15" s="140" t="str" cm="1">
        <f t="array" aca="1" ref="E15" ca="1">IFERROR(VLOOKUP(INDIRECT("D15"),'20'!$D$3:$E$76,2,0),"")</f>
        <v/>
      </c>
      <c r="F15" s="140" t="str" cm="1">
        <f t="array" aca="1" ref="F15" ca="1">IFERROR(VLOOKUP(INDIRECT("D15"),'20'!$D$3:$G$76,4,0),"")</f>
        <v/>
      </c>
      <c r="G15" s="141"/>
      <c r="I15" s="1"/>
    </row>
    <row r="16" spans="1:9" ht="17.25" customHeight="1" x14ac:dyDescent="0.15">
      <c r="A16" s="136"/>
      <c r="B16" s="144" t="str" cm="1">
        <f t="array" aca="1" ref="B16" ca="1">IFERROR(VLOOKUP(INDIRECT("D16"),'20'!$A$3:$C$76,2,0),"")</f>
        <v/>
      </c>
      <c r="C16" s="144" t="str" cm="1">
        <f t="array" aca="1" ref="C16" ca="1">IFERROR(VLOOKUP(INDIRECT("D16"),'20'!$A$3:$C$76,3,0),"")</f>
        <v/>
      </c>
      <c r="D16" s="162"/>
      <c r="E16" s="140" t="str" cm="1">
        <f t="array" aca="1" ref="E16" ca="1">IFERROR(VLOOKUP(INDIRECT("D16"),'20'!$D$3:$E$76,2,0),"")</f>
        <v/>
      </c>
      <c r="F16" s="140" t="str" cm="1">
        <f t="array" aca="1" ref="F16" ca="1">IFERROR(VLOOKUP(INDIRECT("D16"),'20'!$D$3:$G$76,4,0),"")</f>
        <v/>
      </c>
      <c r="G16" s="141"/>
      <c r="I16" s="1"/>
    </row>
    <row r="17" spans="1:9" ht="17.25" customHeight="1" x14ac:dyDescent="0.15">
      <c r="A17" s="136"/>
      <c r="B17" s="144" t="str" cm="1">
        <f t="array" aca="1" ref="B17" ca="1">IFERROR(VLOOKUP(INDIRECT("D17"),'20'!$A$3:$C$76,2,0),"")</f>
        <v/>
      </c>
      <c r="C17" s="144" t="str" cm="1">
        <f t="array" aca="1" ref="C17" ca="1">IFERROR(VLOOKUP(INDIRECT("D17"),'20'!$A$3:$C$76,3,0),"")</f>
        <v/>
      </c>
      <c r="D17" s="162"/>
      <c r="E17" s="140" t="str" cm="1">
        <f t="array" aca="1" ref="E17" ca="1">IFERROR(VLOOKUP(INDIRECT("D17"),'20'!$D$3:$E$76,2,0),"")</f>
        <v/>
      </c>
      <c r="F17" s="140" t="str" cm="1">
        <f t="array" aca="1" ref="F17" ca="1">IFERROR(VLOOKUP(INDIRECT("D17"),'20'!$D$3:$G$76,4,0),"")</f>
        <v/>
      </c>
      <c r="G17" s="141"/>
      <c r="I17" s="1"/>
    </row>
    <row r="18" spans="1:9" ht="17.25" customHeight="1" x14ac:dyDescent="0.15">
      <c r="A18" s="136"/>
      <c r="B18" s="144" t="str" cm="1">
        <f t="array" aca="1" ref="B18" ca="1">IFERROR(VLOOKUP(INDIRECT("D18"),'20'!$A$3:$C$76,2,0),"")</f>
        <v/>
      </c>
      <c r="C18" s="144" t="str" cm="1">
        <f t="array" aca="1" ref="C18" ca="1">IFERROR(VLOOKUP(INDIRECT("D18"),'20'!$A$3:$C$76,3,0),"")</f>
        <v/>
      </c>
      <c r="D18" s="162"/>
      <c r="E18" s="140" t="str" cm="1">
        <f t="array" aca="1" ref="E18" ca="1">IFERROR(VLOOKUP(INDIRECT("D18"),'20'!$D$3:$E$76,2,0),"")</f>
        <v/>
      </c>
      <c r="F18" s="140" t="str" cm="1">
        <f t="array" aca="1" ref="F18" ca="1">IFERROR(VLOOKUP(INDIRECT("D18"),'20'!$D$3:$G$76,4,0),"")</f>
        <v/>
      </c>
      <c r="G18" s="141"/>
    </row>
    <row r="19" spans="1:9" ht="17.25" customHeight="1" x14ac:dyDescent="0.15">
      <c r="A19" s="136"/>
      <c r="B19" s="144" t="str" cm="1">
        <f t="array" aca="1" ref="B19" ca="1">IFERROR(VLOOKUP(INDIRECT("D19"),'20'!$A$3:$C$76,2,0),"")</f>
        <v/>
      </c>
      <c r="C19" s="144" t="str" cm="1">
        <f t="array" aca="1" ref="C19" ca="1">IFERROR(VLOOKUP(INDIRECT("D19"),'20'!$A$3:$C$76,3,0),"")</f>
        <v/>
      </c>
      <c r="D19" s="162"/>
      <c r="E19" s="140" t="str" cm="1">
        <f t="array" aca="1" ref="E19" ca="1">IFERROR(VLOOKUP(INDIRECT("D19"),'20'!$D$3:$E$76,2,0),"")</f>
        <v/>
      </c>
      <c r="F19" s="140" t="str" cm="1">
        <f t="array" aca="1" ref="F19" ca="1">IFERROR(VLOOKUP(INDIRECT("D19"),'20'!$D$3:$G$76,4,0),"")</f>
        <v/>
      </c>
      <c r="G19" s="141"/>
    </row>
    <row r="20" spans="1:9" ht="17.25" customHeight="1" x14ac:dyDescent="0.15">
      <c r="A20" s="136"/>
      <c r="B20" s="144" t="str" cm="1">
        <f t="array" aca="1" ref="B20" ca="1">IFERROR(VLOOKUP(INDIRECT("D20"),'20'!$A$3:$C$76,2,0),"")</f>
        <v/>
      </c>
      <c r="C20" s="144" t="str" cm="1">
        <f t="array" aca="1" ref="C20" ca="1">IFERROR(VLOOKUP(INDIRECT("D20"),'20'!$A$3:$C$76,3,0),"")</f>
        <v/>
      </c>
      <c r="D20" s="162"/>
      <c r="E20" s="140" t="str" cm="1">
        <f t="array" aca="1" ref="E20" ca="1">IFERROR(VLOOKUP(INDIRECT("D20"),'20'!$D$3:$E$76,2,0),"")</f>
        <v/>
      </c>
      <c r="F20" s="140" t="str" cm="1">
        <f t="array" aca="1" ref="F20" ca="1">IFERROR(VLOOKUP(INDIRECT("D20"),'20'!$D$3:$G$76,4,0),"")</f>
        <v/>
      </c>
      <c r="G20" s="141"/>
    </row>
    <row r="21" spans="1:9" ht="17.25" customHeight="1" x14ac:dyDescent="0.15">
      <c r="A21" s="136"/>
      <c r="B21" s="144" t="str" cm="1">
        <f t="array" aca="1" ref="B21" ca="1">IFERROR(VLOOKUP(INDIRECT("D21"),'20'!$A$3:$C$76,2,0),"")</f>
        <v/>
      </c>
      <c r="C21" s="144" t="str" cm="1">
        <f t="array" aca="1" ref="C21" ca="1">IFERROR(VLOOKUP(INDIRECT("D21"),'20'!$A$3:$C$76,3,0),"")</f>
        <v/>
      </c>
      <c r="D21" s="162"/>
      <c r="E21" s="140" t="str" cm="1">
        <f t="array" aca="1" ref="E21" ca="1">IFERROR(VLOOKUP(INDIRECT("D21"),'20'!$D$3:$E$76,2,0),"")</f>
        <v/>
      </c>
      <c r="F21" s="140" t="str" cm="1">
        <f t="array" aca="1" ref="F21" ca="1">IFERROR(VLOOKUP(INDIRECT("D21"),'20'!$D$3:$G$76,4,0),"")</f>
        <v/>
      </c>
      <c r="G21" s="141"/>
    </row>
    <row r="22" spans="1:9" ht="17.25" customHeight="1" x14ac:dyDescent="0.15">
      <c r="A22" s="136"/>
      <c r="B22" s="144" t="str" cm="1">
        <f t="array" aca="1" ref="B22" ca="1">IFERROR(VLOOKUP(INDIRECT("D22"),'20'!$A$3:$C$76,2,0),"")</f>
        <v/>
      </c>
      <c r="C22" s="144" t="str" cm="1">
        <f t="array" aca="1" ref="C22" ca="1">IFERROR(VLOOKUP(INDIRECT("D22"),'20'!$A$3:$C$76,3,0),"")</f>
        <v/>
      </c>
      <c r="D22" s="162"/>
      <c r="E22" s="140" t="str" cm="1">
        <f t="array" aca="1" ref="E22" ca="1">IFERROR(VLOOKUP(INDIRECT("D22"),'20'!$D$3:$E$76,2,0),"")</f>
        <v/>
      </c>
      <c r="F22" s="140" t="str" cm="1">
        <f t="array" aca="1" ref="F22" ca="1">IFERROR(VLOOKUP(INDIRECT("D22"),'20'!$D$3:$G$76,4,0),"")</f>
        <v/>
      </c>
      <c r="G22" s="141"/>
    </row>
    <row r="23" spans="1:9" ht="17.25" customHeight="1" x14ac:dyDescent="0.15">
      <c r="A23" s="136"/>
      <c r="B23" s="144" t="str" cm="1">
        <f t="array" aca="1" ref="B23" ca="1">IFERROR(VLOOKUP(INDIRECT("D23"),'20'!$A$3:$C$76,2,0),"")</f>
        <v/>
      </c>
      <c r="C23" s="144" t="str" cm="1">
        <f t="array" aca="1" ref="C23" ca="1">IFERROR(VLOOKUP(INDIRECT("D23"),'20'!$A$3:$C$76,3,0),"")</f>
        <v/>
      </c>
      <c r="D23" s="162"/>
      <c r="E23" s="140" t="str" cm="1">
        <f t="array" aca="1" ref="E23" ca="1">IFERROR(VLOOKUP(INDIRECT("D23"),'20'!$D$3:$E$76,2,0),"")</f>
        <v/>
      </c>
      <c r="F23" s="140" t="str" cm="1">
        <f t="array" aca="1" ref="F23" ca="1">IFERROR(VLOOKUP(INDIRECT("D23"),'20'!$D$3:$G$76,4,0),"")</f>
        <v/>
      </c>
      <c r="G23" s="141"/>
    </row>
    <row r="24" spans="1:9" ht="17.25" customHeight="1" x14ac:dyDescent="0.15">
      <c r="A24" s="136"/>
      <c r="B24" s="144" t="str" cm="1">
        <f t="array" aca="1" ref="B24" ca="1">IFERROR(VLOOKUP(INDIRECT("D24"),'20'!$A$3:$C$76,2,0),"")</f>
        <v/>
      </c>
      <c r="C24" s="144" t="str" cm="1">
        <f t="array" aca="1" ref="C24" ca="1">IFERROR(VLOOKUP(INDIRECT("D24"),'20'!$A$3:$C$76,3,0),"")</f>
        <v/>
      </c>
      <c r="D24" s="162"/>
      <c r="E24" s="140" t="str" cm="1">
        <f t="array" aca="1" ref="E24" ca="1">IFERROR(VLOOKUP(INDIRECT("D24"),'20'!$D$3:$E$76,2,0),"")</f>
        <v/>
      </c>
      <c r="F24" s="140" t="str" cm="1">
        <f t="array" aca="1" ref="F24" ca="1">IFERROR(VLOOKUP(INDIRECT("D24"),'20'!$D$3:$G$76,4,0),"")</f>
        <v/>
      </c>
      <c r="G24" s="141"/>
    </row>
    <row r="25" spans="1:9" ht="17.25" customHeight="1" x14ac:dyDescent="0.15">
      <c r="A25" s="136"/>
      <c r="B25" s="144" t="str" cm="1">
        <f t="array" aca="1" ref="B25" ca="1">IFERROR(VLOOKUP(INDIRECT("D25"),'20'!$A$3:$C$76,2,0),"")</f>
        <v/>
      </c>
      <c r="C25" s="144" t="str" cm="1">
        <f t="array" aca="1" ref="C25" ca="1">IFERROR(VLOOKUP(INDIRECT("D25"),'20'!$A$3:$C$76,3,0),"")</f>
        <v/>
      </c>
      <c r="D25" s="162"/>
      <c r="E25" s="140" t="str" cm="1">
        <f t="array" aca="1" ref="E25" ca="1">IFERROR(VLOOKUP(INDIRECT("D25"),'20'!$D$3:$E$76,2,0),"")</f>
        <v/>
      </c>
      <c r="F25" s="140" t="str" cm="1">
        <f t="array" aca="1" ref="F25" ca="1">IFERROR(VLOOKUP(INDIRECT("D25"),'20'!$D$3:$G$76,4,0),"")</f>
        <v/>
      </c>
      <c r="G25" s="141"/>
    </row>
    <row r="26" spans="1:9" ht="21" customHeight="1" x14ac:dyDescent="0.15">
      <c r="A26" s="136"/>
      <c r="B26" s="237" t="s">
        <v>6</v>
      </c>
      <c r="C26" s="237"/>
      <c r="D26" s="237"/>
      <c r="E26" s="237"/>
      <c r="F26" s="237"/>
      <c r="G26" s="237"/>
    </row>
    <row r="27" spans="1:9" ht="17.25" customHeight="1" x14ac:dyDescent="0.15">
      <c r="A27" s="136"/>
      <c r="B27" s="41" t="s">
        <v>0</v>
      </c>
      <c r="C27" s="41" t="s">
        <v>1</v>
      </c>
      <c r="D27" s="237" t="s">
        <v>10</v>
      </c>
      <c r="E27" s="237"/>
      <c r="F27" s="41" t="s">
        <v>7</v>
      </c>
      <c r="G27" s="138" t="s">
        <v>8</v>
      </c>
    </row>
    <row r="28" spans="1:9" ht="17.25" customHeight="1" x14ac:dyDescent="0.15">
      <c r="A28" s="136"/>
      <c r="B28" s="139"/>
      <c r="C28" s="139"/>
      <c r="D28" s="216"/>
      <c r="E28" s="216"/>
      <c r="F28" s="141"/>
      <c r="G28" s="141"/>
    </row>
    <row r="29" spans="1:9" ht="17.25" customHeight="1" x14ac:dyDescent="0.15">
      <c r="A29" s="136"/>
      <c r="B29" s="139"/>
      <c r="C29" s="139"/>
      <c r="D29" s="216"/>
      <c r="E29" s="216"/>
      <c r="F29" s="141"/>
      <c r="G29" s="141"/>
    </row>
    <row r="30" spans="1:9" ht="14.25" thickBot="1" x14ac:dyDescent="0.2">
      <c r="B30" s="43"/>
      <c r="C30" s="43"/>
      <c r="D30" s="102"/>
      <c r="E30" s="102"/>
      <c r="G30" s="109"/>
    </row>
    <row r="31" spans="1:9" x14ac:dyDescent="0.15">
      <c r="B31" s="43"/>
      <c r="C31" s="43"/>
      <c r="D31" s="102"/>
      <c r="E31" s="229" t="s">
        <v>466</v>
      </c>
      <c r="F31" s="255"/>
      <c r="G31" s="232" t="s">
        <v>45</v>
      </c>
    </row>
    <row r="32" spans="1:9" ht="14.25" thickBot="1" x14ac:dyDescent="0.2">
      <c r="B32" s="43"/>
      <c r="C32" s="43"/>
      <c r="D32" s="102"/>
      <c r="E32" s="229"/>
      <c r="F32" s="256"/>
      <c r="G32" s="232"/>
    </row>
    <row r="33" spans="1:8" x14ac:dyDescent="0.15">
      <c r="B33" s="43"/>
      <c r="C33" s="43"/>
      <c r="D33" s="102"/>
      <c r="E33" s="102"/>
      <c r="F33" s="102"/>
    </row>
    <row r="35" spans="1:8" ht="18" x14ac:dyDescent="0.15">
      <c r="B35" s="209" t="s">
        <v>311</v>
      </c>
      <c r="C35" s="209"/>
      <c r="D35" s="209"/>
      <c r="E35" s="209"/>
      <c r="F35" s="209"/>
    </row>
    <row r="36" spans="1:8" x14ac:dyDescent="0.15">
      <c r="B36" s="38"/>
      <c r="C36" s="38"/>
      <c r="D36" s="38"/>
      <c r="E36" s="233"/>
      <c r="F36" s="233"/>
    </row>
    <row r="37" spans="1:8" x14ac:dyDescent="0.15">
      <c r="B37" s="137"/>
      <c r="C37" s="137"/>
      <c r="D37" s="137"/>
      <c r="E37" s="234"/>
      <c r="F37" s="234"/>
    </row>
    <row r="38" spans="1:8" ht="17.25" customHeight="1" x14ac:dyDescent="0.15">
      <c r="B38" s="138" t="s">
        <v>0</v>
      </c>
      <c r="C38" s="138" t="s">
        <v>1</v>
      </c>
      <c r="D38" s="221" t="s">
        <v>5</v>
      </c>
      <c r="E38" s="221"/>
      <c r="F38" s="138" t="s">
        <v>7</v>
      </c>
      <c r="G38" s="138" t="s">
        <v>8</v>
      </c>
    </row>
    <row r="39" spans="1:8" ht="17.25" customHeight="1" x14ac:dyDescent="0.15">
      <c r="B39" s="139"/>
      <c r="C39" s="139"/>
      <c r="D39" s="216"/>
      <c r="E39" s="216"/>
      <c r="F39" s="141"/>
      <c r="G39" s="141"/>
    </row>
    <row r="40" spans="1:8" ht="17.25" customHeight="1" x14ac:dyDescent="0.15">
      <c r="B40" s="139"/>
      <c r="C40" s="139"/>
      <c r="D40" s="216"/>
      <c r="E40" s="216"/>
      <c r="F40" s="141"/>
      <c r="G40" s="141"/>
    </row>
    <row r="41" spans="1:8" ht="17.25" customHeight="1" x14ac:dyDescent="0.15">
      <c r="B41" s="139"/>
      <c r="C41" s="139"/>
      <c r="D41" s="216"/>
      <c r="E41" s="216"/>
      <c r="F41" s="141"/>
      <c r="G41" s="141"/>
    </row>
    <row r="42" spans="1:8" ht="17.25" customHeight="1" x14ac:dyDescent="0.15">
      <c r="B42" s="139"/>
      <c r="C42" s="139"/>
      <c r="D42" s="216"/>
      <c r="E42" s="216"/>
      <c r="F42" s="141"/>
      <c r="G42" s="141"/>
    </row>
    <row r="43" spans="1:8" ht="17.25" customHeight="1" x14ac:dyDescent="0.15">
      <c r="B43" s="139"/>
      <c r="C43" s="139"/>
      <c r="D43" s="216"/>
      <c r="E43" s="216"/>
      <c r="F43" s="141"/>
      <c r="G43" s="141"/>
    </row>
    <row r="44" spans="1:8" ht="17.25" customHeight="1" x14ac:dyDescent="0.15">
      <c r="B44" s="139"/>
      <c r="C44" s="139"/>
      <c r="D44" s="216"/>
      <c r="E44" s="216"/>
      <c r="F44" s="141"/>
      <c r="G44" s="141"/>
    </row>
    <row r="45" spans="1:8" ht="17.25" customHeight="1" x14ac:dyDescent="0.15">
      <c r="B45" s="139"/>
      <c r="C45" s="139"/>
      <c r="D45" s="216"/>
      <c r="E45" s="216"/>
      <c r="F45" s="141"/>
      <c r="G45" s="141"/>
    </row>
    <row r="46" spans="1:8" ht="17.25" customHeight="1" x14ac:dyDescent="0.15">
      <c r="B46" s="139"/>
      <c r="C46" s="139"/>
      <c r="D46" s="216"/>
      <c r="E46" s="216"/>
      <c r="F46" s="141"/>
      <c r="G46" s="141"/>
    </row>
    <row r="48" spans="1:8" s="1" customFormat="1" ht="21" customHeight="1" x14ac:dyDescent="0.15">
      <c r="A48" s="37"/>
      <c r="B48" s="226" t="s">
        <v>42</v>
      </c>
      <c r="C48" s="226"/>
      <c r="D48" s="226"/>
      <c r="E48" s="226"/>
      <c r="F48" s="55"/>
      <c r="G48" s="37"/>
      <c r="H48" s="37"/>
    </row>
    <row r="49" spans="1:8" s="1" customFormat="1" ht="21" customHeight="1" x14ac:dyDescent="0.15">
      <c r="A49" s="37"/>
      <c r="B49" s="226" t="s">
        <v>12</v>
      </c>
      <c r="C49" s="226"/>
      <c r="D49" s="226"/>
      <c r="E49" s="226"/>
      <c r="F49" s="114"/>
      <c r="G49" s="37"/>
      <c r="H49" s="37"/>
    </row>
    <row r="50" spans="1:8" s="1" customFormat="1" ht="21" customHeight="1" x14ac:dyDescent="0.15">
      <c r="A50" s="37"/>
      <c r="B50" s="228" t="s">
        <v>11</v>
      </c>
      <c r="C50" s="228"/>
      <c r="D50" s="228"/>
      <c r="E50" s="228"/>
      <c r="F50" s="228"/>
      <c r="G50" s="37"/>
      <c r="H50" s="37"/>
    </row>
    <row r="51" spans="1:8" s="1" customFormat="1" ht="20.25" customHeight="1" x14ac:dyDescent="0.15">
      <c r="A51" s="37"/>
      <c r="B51" s="226" t="s">
        <v>9</v>
      </c>
      <c r="C51" s="226"/>
      <c r="D51" s="226"/>
      <c r="E51" s="226"/>
      <c r="F51" s="226"/>
      <c r="G51" s="37"/>
      <c r="H51" s="37"/>
    </row>
  </sheetData>
  <sheetProtection selectLockedCells="1"/>
  <mergeCells count="24">
    <mergeCell ref="B2:G2"/>
    <mergeCell ref="D29:E29"/>
    <mergeCell ref="B26:G26"/>
    <mergeCell ref="D27:E27"/>
    <mergeCell ref="D28:E28"/>
    <mergeCell ref="D43:E43"/>
    <mergeCell ref="E31:E32"/>
    <mergeCell ref="F31:F32"/>
    <mergeCell ref="G31:G32"/>
    <mergeCell ref="B35:F35"/>
    <mergeCell ref="E36:F36"/>
    <mergeCell ref="E37:F37"/>
    <mergeCell ref="D38:E38"/>
    <mergeCell ref="D39:E39"/>
    <mergeCell ref="D40:E40"/>
    <mergeCell ref="D41:E41"/>
    <mergeCell ref="D42:E42"/>
    <mergeCell ref="B51:F51"/>
    <mergeCell ref="D44:E44"/>
    <mergeCell ref="D45:E45"/>
    <mergeCell ref="D46:E46"/>
    <mergeCell ref="B48:E48"/>
    <mergeCell ref="B49:E49"/>
    <mergeCell ref="B50:F50"/>
  </mergeCells>
  <phoneticPr fontId="6"/>
  <pageMargins left="1.299212598425197" right="1.1023622047244095" top="1.1417322834645669" bottom="1.1417322834645669" header="0.31496062992125984" footer="0.31496062992125984"/>
  <pageSetup paperSize="9" scale="57"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13DDFC-8597-4875-88EA-A7B484B8EADB}">
  <sheetPr>
    <tabColor rgb="FF00B05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13"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09" t="s">
        <v>306</v>
      </c>
      <c r="B1" s="209"/>
      <c r="C1" s="209"/>
      <c r="D1" s="209"/>
      <c r="E1" s="209"/>
      <c r="F1" s="209"/>
      <c r="G1" s="209"/>
      <c r="H1" s="38"/>
      <c r="I1" s="37"/>
      <c r="J1" s="37"/>
      <c r="K1" s="37"/>
      <c r="L1" s="37"/>
    </row>
    <row r="2" spans="1:42" ht="17.25" customHeight="1" x14ac:dyDescent="0.15">
      <c r="A2" s="37"/>
      <c r="B2" s="209" t="s">
        <v>223</v>
      </c>
      <c r="C2" s="209"/>
      <c r="D2" s="209"/>
      <c r="E2" s="209"/>
      <c r="F2" s="209"/>
      <c r="G2" s="209"/>
      <c r="H2" s="209"/>
      <c r="I2" s="209"/>
      <c r="J2" s="209"/>
      <c r="K2" s="37"/>
      <c r="L2" s="37"/>
    </row>
    <row r="3" spans="1:42" ht="21" customHeight="1" thickBot="1" x14ac:dyDescent="0.2">
      <c r="A3" s="37"/>
      <c r="B3" s="210" t="s">
        <v>224</v>
      </c>
      <c r="C3" s="211"/>
      <c r="D3" s="210"/>
      <c r="E3" s="210"/>
      <c r="F3" s="210"/>
      <c r="G3" s="210"/>
      <c r="H3" s="210"/>
      <c r="I3" s="210"/>
      <c r="J3" s="210"/>
      <c r="K3" s="37"/>
      <c r="L3" s="37"/>
    </row>
    <row r="4" spans="1:42" ht="23.25" customHeight="1" thickBot="1" x14ac:dyDescent="0.2">
      <c r="A4" s="37"/>
      <c r="B4" s="38"/>
      <c r="C4" s="38"/>
      <c r="D4" s="38"/>
      <c r="E4" s="38"/>
      <c r="F4" s="38"/>
      <c r="G4" s="38"/>
      <c r="H4" s="38"/>
      <c r="I4" s="115" t="s">
        <v>234</v>
      </c>
      <c r="J4" s="128" cm="1">
        <f t="array" aca="1" ref="J4" ca="1">INDIRECT("5!E5")</f>
        <v>0</v>
      </c>
      <c r="K4" s="37"/>
      <c r="L4" s="37"/>
    </row>
    <row r="5" spans="1:42" ht="9.75" customHeight="1" thickBot="1" x14ac:dyDescent="0.2">
      <c r="A5" s="37"/>
      <c r="B5" s="38"/>
      <c r="C5" s="38"/>
      <c r="D5" s="38"/>
      <c r="E5" s="38"/>
      <c r="F5" s="38"/>
      <c r="G5" s="38"/>
      <c r="H5" s="38"/>
      <c r="I5" s="115"/>
      <c r="J5" s="37"/>
      <c r="K5" s="37"/>
      <c r="L5" s="37"/>
    </row>
    <row r="6" spans="1:42" ht="22.5" customHeight="1" thickBot="1" x14ac:dyDescent="0.2">
      <c r="A6" s="37"/>
      <c r="B6" s="38"/>
      <c r="C6" s="38"/>
      <c r="D6" s="38"/>
      <c r="E6" s="38"/>
      <c r="F6" s="38"/>
      <c r="G6" s="38"/>
      <c r="H6" s="38"/>
      <c r="I6" s="115" t="s">
        <v>235</v>
      </c>
      <c r="J6" s="128" cm="1">
        <f t="array" aca="1" ref="J6" ca="1">INDIRECT("5!A25")</f>
        <v>0</v>
      </c>
      <c r="K6" s="37"/>
      <c r="L6" s="37"/>
      <c r="N6" s="219" t="s">
        <v>444</v>
      </c>
      <c r="O6" s="219"/>
      <c r="P6" s="219"/>
      <c r="Q6" s="219"/>
      <c r="R6" s="219"/>
      <c r="S6" s="219"/>
      <c r="T6" s="219"/>
      <c r="U6" s="219"/>
      <c r="AD6" t="s">
        <v>455</v>
      </c>
    </row>
    <row r="7" spans="1:42" ht="10.5" customHeight="1" x14ac:dyDescent="0.15">
      <c r="A7" s="37"/>
      <c r="B7" s="38"/>
      <c r="C7" s="38"/>
      <c r="D7" s="38"/>
      <c r="E7" s="38"/>
      <c r="F7" s="38"/>
      <c r="G7" s="38"/>
      <c r="H7" s="137"/>
      <c r="I7" s="136"/>
      <c r="J7" s="136"/>
      <c r="K7" s="37"/>
      <c r="L7" s="37"/>
      <c r="N7" s="97"/>
      <c r="O7" s="97"/>
      <c r="P7" s="97"/>
      <c r="Q7" s="97"/>
      <c r="R7" s="97"/>
      <c r="S7" s="97"/>
      <c r="T7" s="97"/>
      <c r="U7" s="97"/>
    </row>
    <row r="8" spans="1:42" ht="17.25" customHeight="1" x14ac:dyDescent="0.15">
      <c r="A8" s="37"/>
      <c r="B8" s="138" t="s">
        <v>447</v>
      </c>
      <c r="C8" s="138" t="s">
        <v>43</v>
      </c>
      <c r="D8" s="138" t="s">
        <v>1</v>
      </c>
      <c r="E8" s="220" t="s">
        <v>2</v>
      </c>
      <c r="F8" s="220"/>
      <c r="G8" s="220"/>
      <c r="H8" s="138" t="s">
        <v>3</v>
      </c>
      <c r="I8" s="138" t="s">
        <v>4</v>
      </c>
      <c r="J8" s="41" t="s">
        <v>44</v>
      </c>
      <c r="K8" s="37"/>
      <c r="L8" s="37"/>
      <c r="N8" s="95" t="s">
        <v>445</v>
      </c>
      <c r="AD8" t="s">
        <v>451</v>
      </c>
    </row>
    <row r="9" spans="1:42" ht="15" customHeight="1" thickBot="1" x14ac:dyDescent="0.2">
      <c r="A9" s="37"/>
      <c r="B9" s="41">
        <v>1</v>
      </c>
      <c r="C9" s="139"/>
      <c r="D9" s="139"/>
      <c r="E9" s="139"/>
      <c r="F9" s="139"/>
      <c r="G9" s="139"/>
      <c r="H9" s="168"/>
      <c r="I9" s="141"/>
      <c r="J9" s="141" t="s">
        <v>53</v>
      </c>
      <c r="K9" s="37"/>
      <c r="L9" s="37"/>
      <c r="M9" s="2"/>
      <c r="N9" s="95"/>
      <c r="Y9" s="98" t="str" cm="1">
        <f t="array" aca="1" ref="Y9" ca="1">IFERROR(VLOOKUP(INDIRECT("E9"),'18'!$A$4:$B$60,2,0),"")</f>
        <v/>
      </c>
      <c r="Z9" s="98" t="str" cm="1">
        <f t="array" aca="1" ref="Z9" ca="1">IFERROR(VLOOKUP(INDIRECT("F9"),'18'!$A$4:$B$60,2,0),"")</f>
        <v/>
      </c>
      <c r="AA9" s="98" t="str" cm="1">
        <f t="array" aca="1" ref="AA9" ca="1">IFERROR(VLOOKUP(INDIRECT("G9"),'18'!$A$4:$B$60,2,0),"")</f>
        <v/>
      </c>
      <c r="AD9" s="126">
        <v>1</v>
      </c>
      <c r="AE9" s="126">
        <v>2</v>
      </c>
      <c r="AF9" s="126">
        <v>3</v>
      </c>
      <c r="AG9" s="126">
        <v>4</v>
      </c>
      <c r="AH9" s="126">
        <v>5</v>
      </c>
      <c r="AI9" s="126">
        <v>6</v>
      </c>
      <c r="AJ9" s="126">
        <v>7</v>
      </c>
      <c r="AK9" s="126">
        <v>8</v>
      </c>
      <c r="AL9" s="126">
        <v>9</v>
      </c>
      <c r="AM9" s="126">
        <v>10</v>
      </c>
      <c r="AN9" s="126">
        <v>11</v>
      </c>
      <c r="AO9" s="126">
        <v>12</v>
      </c>
      <c r="AP9" s="126">
        <v>13</v>
      </c>
    </row>
    <row r="10" spans="1:42" ht="15" customHeight="1" thickBot="1" x14ac:dyDescent="0.2">
      <c r="A10" s="37"/>
      <c r="B10" s="41">
        <v>2</v>
      </c>
      <c r="C10" s="139"/>
      <c r="D10" s="139"/>
      <c r="E10" s="139"/>
      <c r="F10" s="139"/>
      <c r="G10" s="139"/>
      <c r="H10" s="168"/>
      <c r="I10" s="141"/>
      <c r="J10" s="141"/>
      <c r="K10" s="37"/>
      <c r="L10" s="37"/>
      <c r="N10" s="217" t="s">
        <v>442</v>
      </c>
      <c r="O10" s="217"/>
      <c r="P10" s="218"/>
      <c r="Q10" s="212" cm="1">
        <f t="array" aca="1" ref="Q10" ca="1">SUM(--(FREQUENCY(IF((項目番号全体&gt;=1)*(項目番号全体&lt;=52), 項目番号全体), ROW(INDIRECT("1:52")))&gt;0))</f>
        <v>0</v>
      </c>
      <c r="R10" s="213"/>
      <c r="S10" s="214"/>
      <c r="T10" s="112" t="s">
        <v>443</v>
      </c>
      <c r="U10" s="113"/>
      <c r="V10" s="113"/>
      <c r="W10" s="113"/>
      <c r="X10" s="113"/>
      <c r="Y10" s="98" t="str" cm="1">
        <f t="array" aca="1" ref="Y10" ca="1">IFERROR(VLOOKUP(INDIRECT("E10"),'18'!$A$4:$B$60,2,0),"")</f>
        <v/>
      </c>
      <c r="Z10" s="98" t="str" cm="1">
        <f t="array" aca="1" ref="Z10" ca="1">IFERROR(VLOOKUP(INDIRECT("F10"),'18'!$A$4:$B$60,2,0),"")</f>
        <v/>
      </c>
      <c r="AA10" s="98" t="str" cm="1">
        <f t="array" aca="1" ref="AA10" ca="1">IFERROR(VLOOKUP(INDIRECT("G10"),'18'!$A$4:$B$60,2,0),"")</f>
        <v/>
      </c>
      <c r="AD10" s="127">
        <f t="shared" ref="AD10:AP10" si="0">COUNTIF(項目番号全体,AD9)</f>
        <v>0</v>
      </c>
      <c r="AE10" s="127">
        <f t="shared" si="0"/>
        <v>0</v>
      </c>
      <c r="AF10" s="127">
        <f t="shared" si="0"/>
        <v>0</v>
      </c>
      <c r="AG10" s="127">
        <f t="shared" si="0"/>
        <v>0</v>
      </c>
      <c r="AH10" s="127">
        <f t="shared" si="0"/>
        <v>0</v>
      </c>
      <c r="AI10" s="127">
        <f t="shared" si="0"/>
        <v>0</v>
      </c>
      <c r="AJ10" s="127">
        <f t="shared" si="0"/>
        <v>0</v>
      </c>
      <c r="AK10" s="127">
        <f t="shared" si="0"/>
        <v>0</v>
      </c>
      <c r="AL10" s="127">
        <f t="shared" si="0"/>
        <v>0</v>
      </c>
      <c r="AM10" s="127">
        <f t="shared" si="0"/>
        <v>0</v>
      </c>
      <c r="AN10" s="127">
        <f t="shared" si="0"/>
        <v>0</v>
      </c>
      <c r="AO10" s="127">
        <f t="shared" si="0"/>
        <v>0</v>
      </c>
      <c r="AP10" s="127">
        <f t="shared" si="0"/>
        <v>0</v>
      </c>
    </row>
    <row r="11" spans="1:42" ht="15" customHeight="1" x14ac:dyDescent="0.15">
      <c r="A11" s="37"/>
      <c r="B11" s="41">
        <v>3</v>
      </c>
      <c r="C11" s="139"/>
      <c r="D11" s="139"/>
      <c r="E11" s="139"/>
      <c r="F11" s="139"/>
      <c r="G11" s="139"/>
      <c r="H11" s="168"/>
      <c r="I11" s="141"/>
      <c r="J11" s="141"/>
      <c r="K11" s="37"/>
      <c r="L11" s="37"/>
      <c r="N11" s="95"/>
      <c r="Y11" s="98" t="str" cm="1">
        <f t="array" aca="1" ref="Y11" ca="1">IFERROR(VLOOKUP(INDIRECT("E11"),'18'!$A$4:$B$60,2,0),"")</f>
        <v/>
      </c>
      <c r="Z11" s="98" t="str" cm="1">
        <f t="array" aca="1" ref="Z11" ca="1">IFERROR(VLOOKUP(INDIRECT("F11"),'18'!$A$4:$B$60,2,0),"")</f>
        <v/>
      </c>
      <c r="AA11" s="98" t="str" cm="1">
        <f t="array" aca="1" ref="AA11" ca="1">IFERROR(VLOOKUP(INDIRECT("G11"),'18'!$A$4:$B$60,2,0),"")</f>
        <v/>
      </c>
      <c r="AD11" s="113"/>
      <c r="AE11" s="113"/>
      <c r="AF11" s="113"/>
      <c r="AG11" s="113"/>
      <c r="AH11" s="113"/>
      <c r="AI11" s="113"/>
      <c r="AJ11" s="113"/>
      <c r="AK11" s="113"/>
      <c r="AL11" s="113"/>
      <c r="AM11" s="113"/>
      <c r="AN11" s="113"/>
      <c r="AO11" s="113"/>
      <c r="AP11" s="113"/>
    </row>
    <row r="12" spans="1:42" ht="15" customHeight="1" x14ac:dyDescent="0.15">
      <c r="A12" s="37"/>
      <c r="B12" s="41">
        <v>4</v>
      </c>
      <c r="C12" s="139"/>
      <c r="D12" s="139"/>
      <c r="E12" s="139"/>
      <c r="F12" s="139"/>
      <c r="G12" s="139"/>
      <c r="H12" s="168"/>
      <c r="I12" s="141"/>
      <c r="J12" s="141"/>
      <c r="K12" s="37"/>
      <c r="L12" s="37"/>
      <c r="N12" s="120">
        <v>1</v>
      </c>
      <c r="O12" s="121">
        <v>2</v>
      </c>
      <c r="P12" s="121">
        <v>3</v>
      </c>
      <c r="Q12" s="121">
        <v>4</v>
      </c>
      <c r="R12" s="121">
        <v>5</v>
      </c>
      <c r="S12" s="121">
        <v>6</v>
      </c>
      <c r="T12" s="121">
        <v>7</v>
      </c>
      <c r="U12" s="121">
        <v>8</v>
      </c>
      <c r="V12" s="121">
        <v>9</v>
      </c>
      <c r="W12" s="121">
        <v>10</v>
      </c>
      <c r="Y12" s="98" t="str" cm="1">
        <f t="array" aca="1" ref="Y12" ca="1">IFERROR(VLOOKUP(INDIRECT("E12"),'18'!$A$4:$B$60,2,0),"")</f>
        <v/>
      </c>
      <c r="Z12" s="98" t="str" cm="1">
        <f t="array" aca="1" ref="Z12" ca="1">IFERROR(VLOOKUP(INDIRECT("F12"),'18'!$A$4:$B$60,2,0),"")</f>
        <v/>
      </c>
      <c r="AA12" s="98" t="str" cm="1">
        <f t="array" aca="1" ref="AA12" ca="1">IFERROR(VLOOKUP(INDIRECT("G12"),'18'!$A$4:$B$60,2,0),"")</f>
        <v/>
      </c>
      <c r="AD12" s="126">
        <v>14</v>
      </c>
      <c r="AE12" s="126">
        <v>15</v>
      </c>
      <c r="AF12" s="126">
        <v>16</v>
      </c>
      <c r="AG12" s="126">
        <v>17</v>
      </c>
      <c r="AH12" s="126">
        <v>18</v>
      </c>
      <c r="AI12" s="126">
        <v>19</v>
      </c>
      <c r="AJ12" s="126">
        <v>20</v>
      </c>
      <c r="AK12" s="126">
        <v>21</v>
      </c>
      <c r="AL12" s="126">
        <v>22</v>
      </c>
      <c r="AM12" s="126">
        <v>23</v>
      </c>
      <c r="AN12" s="126">
        <v>24</v>
      </c>
      <c r="AO12" s="126">
        <v>25</v>
      </c>
      <c r="AP12" s="126">
        <v>26</v>
      </c>
    </row>
    <row r="13" spans="1:42" ht="15" customHeight="1" x14ac:dyDescent="0.15">
      <c r="A13" s="37"/>
      <c r="B13" s="41">
        <v>5</v>
      </c>
      <c r="C13" s="139"/>
      <c r="D13" s="139"/>
      <c r="E13" s="139"/>
      <c r="F13" s="139"/>
      <c r="G13" s="139"/>
      <c r="H13" s="168"/>
      <c r="I13" s="141"/>
      <c r="J13" s="141"/>
      <c r="K13" s="37"/>
      <c r="L13" s="37"/>
      <c r="N13" s="121">
        <v>11</v>
      </c>
      <c r="O13" s="121">
        <v>12</v>
      </c>
      <c r="P13" s="121">
        <v>13</v>
      </c>
      <c r="Q13" s="121">
        <v>14</v>
      </c>
      <c r="R13" s="121">
        <v>15</v>
      </c>
      <c r="S13" s="121">
        <v>16</v>
      </c>
      <c r="T13" s="121">
        <v>17</v>
      </c>
      <c r="U13" s="121">
        <v>18</v>
      </c>
      <c r="V13" s="121">
        <v>19</v>
      </c>
      <c r="W13" s="121">
        <v>20</v>
      </c>
      <c r="Y13" s="98" t="str" cm="1">
        <f t="array" aca="1" ref="Y13" ca="1">IFERROR(VLOOKUP(INDIRECT("E13"),'18'!$A$4:$B$60,2,0),"")</f>
        <v/>
      </c>
      <c r="Z13" s="98" t="str" cm="1">
        <f t="array" aca="1" ref="Z13" ca="1">IFERROR(VLOOKUP(INDIRECT("F13"),'18'!$A$4:$B$60,2,0),"")</f>
        <v/>
      </c>
      <c r="AA13" s="98" t="str" cm="1">
        <f t="array" aca="1" ref="AA13" ca="1">IFERROR(VLOOKUP(INDIRECT("G13"),'18'!$A$4:$B$60,2,0),"")</f>
        <v/>
      </c>
      <c r="AD13" s="127">
        <f t="shared" ref="AD13:AP13" si="1">COUNTIF(項目番号全体,AD12)</f>
        <v>0</v>
      </c>
      <c r="AE13" s="127">
        <f t="shared" si="1"/>
        <v>0</v>
      </c>
      <c r="AF13" s="127">
        <f t="shared" si="1"/>
        <v>0</v>
      </c>
      <c r="AG13" s="127">
        <f t="shared" si="1"/>
        <v>0</v>
      </c>
      <c r="AH13" s="127">
        <f t="shared" si="1"/>
        <v>0</v>
      </c>
      <c r="AI13" s="127">
        <f t="shared" si="1"/>
        <v>0</v>
      </c>
      <c r="AJ13" s="127">
        <f t="shared" si="1"/>
        <v>0</v>
      </c>
      <c r="AK13" s="127">
        <f t="shared" si="1"/>
        <v>0</v>
      </c>
      <c r="AL13" s="127">
        <f t="shared" si="1"/>
        <v>0</v>
      </c>
      <c r="AM13" s="127">
        <f t="shared" si="1"/>
        <v>0</v>
      </c>
      <c r="AN13" s="127">
        <f t="shared" si="1"/>
        <v>0</v>
      </c>
      <c r="AO13" s="127">
        <f t="shared" si="1"/>
        <v>0</v>
      </c>
      <c r="AP13" s="127">
        <f t="shared" si="1"/>
        <v>0</v>
      </c>
    </row>
    <row r="14" spans="1:42" ht="15" customHeight="1" x14ac:dyDescent="0.15">
      <c r="A14" s="37"/>
      <c r="B14" s="41">
        <v>6</v>
      </c>
      <c r="C14" s="139"/>
      <c r="D14" s="139"/>
      <c r="E14" s="139"/>
      <c r="F14" s="139"/>
      <c r="G14" s="139"/>
      <c r="H14" s="168"/>
      <c r="I14" s="141"/>
      <c r="J14" s="141"/>
      <c r="K14" s="37"/>
      <c r="L14" s="37"/>
      <c r="N14" s="121">
        <v>21</v>
      </c>
      <c r="O14" s="121">
        <v>22</v>
      </c>
      <c r="P14" s="121">
        <v>23</v>
      </c>
      <c r="Q14" s="121">
        <v>24</v>
      </c>
      <c r="R14" s="121">
        <v>25</v>
      </c>
      <c r="S14" s="121">
        <v>26</v>
      </c>
      <c r="T14" s="121">
        <v>27</v>
      </c>
      <c r="U14" s="121">
        <v>28</v>
      </c>
      <c r="V14" s="121">
        <v>29</v>
      </c>
      <c r="W14" s="121">
        <v>30</v>
      </c>
      <c r="Y14" s="98" t="str" cm="1">
        <f t="array" aca="1" ref="Y14" ca="1">IFERROR(VLOOKUP(INDIRECT("E14"),'18'!$A$4:$B$60,2,0),"")</f>
        <v/>
      </c>
      <c r="Z14" s="98" t="str" cm="1">
        <f t="array" aca="1" ref="Z14" ca="1">IFERROR(VLOOKUP(INDIRECT("F14"),'18'!$A$4:$B$60,2,0),"")</f>
        <v/>
      </c>
      <c r="AA14" s="98" t="str" cm="1">
        <f t="array" aca="1" ref="AA14" ca="1">IFERROR(VLOOKUP(INDIRECT("G14"),'18'!$A$4:$B$60,2,0),"")</f>
        <v/>
      </c>
      <c r="AD14" s="113"/>
      <c r="AE14" s="113"/>
      <c r="AF14" s="113"/>
      <c r="AG14" s="113"/>
      <c r="AH14" s="113"/>
      <c r="AI14" s="113"/>
      <c r="AJ14" s="113"/>
      <c r="AK14" s="113"/>
      <c r="AL14" s="113"/>
      <c r="AM14" s="113"/>
      <c r="AN14" s="113"/>
      <c r="AO14" s="113"/>
      <c r="AP14" s="113"/>
    </row>
    <row r="15" spans="1:42" ht="15" customHeight="1" x14ac:dyDescent="0.15">
      <c r="A15" s="37"/>
      <c r="B15" s="41">
        <v>7</v>
      </c>
      <c r="C15" s="139"/>
      <c r="D15" s="139"/>
      <c r="E15" s="139"/>
      <c r="F15" s="139"/>
      <c r="G15" s="139"/>
      <c r="H15" s="168"/>
      <c r="I15" s="141"/>
      <c r="J15" s="141"/>
      <c r="K15" s="37"/>
      <c r="L15" s="37"/>
      <c r="N15" s="121">
        <v>31</v>
      </c>
      <c r="O15" s="121">
        <v>32</v>
      </c>
      <c r="P15" s="121">
        <v>33</v>
      </c>
      <c r="Q15" s="121">
        <v>34</v>
      </c>
      <c r="R15" s="121">
        <v>35</v>
      </c>
      <c r="S15" s="121">
        <v>36</v>
      </c>
      <c r="T15" s="121">
        <v>37</v>
      </c>
      <c r="U15" s="121">
        <v>38</v>
      </c>
      <c r="V15" s="121">
        <v>39</v>
      </c>
      <c r="W15" s="121">
        <v>40</v>
      </c>
      <c r="Y15" s="98" t="str" cm="1">
        <f t="array" aca="1" ref="Y15" ca="1">IFERROR(VLOOKUP(INDIRECT("E15"),'18'!$A$4:$B$60,2,0),"")</f>
        <v/>
      </c>
      <c r="Z15" s="98" t="str" cm="1">
        <f t="array" aca="1" ref="Z15" ca="1">IFERROR(VLOOKUP(INDIRECT("F15"),'18'!$A$4:$B$60,2,0),"")</f>
        <v/>
      </c>
      <c r="AA15" s="98" t="str" cm="1">
        <f t="array" aca="1" ref="AA15" ca="1">IFERROR(VLOOKUP(INDIRECT("G15"),'18'!$A$4:$B$60,2,0),"")</f>
        <v/>
      </c>
      <c r="AD15" s="126">
        <v>27</v>
      </c>
      <c r="AE15" s="126">
        <v>28</v>
      </c>
      <c r="AF15" s="126">
        <v>29</v>
      </c>
      <c r="AG15" s="126">
        <v>30</v>
      </c>
      <c r="AH15" s="126">
        <v>31</v>
      </c>
      <c r="AI15" s="126">
        <v>32</v>
      </c>
      <c r="AJ15" s="126">
        <v>33</v>
      </c>
      <c r="AK15" s="126">
        <v>34</v>
      </c>
      <c r="AL15" s="126">
        <v>35</v>
      </c>
      <c r="AM15" s="126">
        <v>36</v>
      </c>
      <c r="AN15" s="126">
        <v>37</v>
      </c>
      <c r="AO15" s="126">
        <v>38</v>
      </c>
      <c r="AP15" s="126">
        <v>39</v>
      </c>
    </row>
    <row r="16" spans="1:42" ht="15" customHeight="1" x14ac:dyDescent="0.15">
      <c r="A16" s="37"/>
      <c r="B16" s="41">
        <v>8</v>
      </c>
      <c r="C16" s="139"/>
      <c r="D16" s="139"/>
      <c r="E16" s="139"/>
      <c r="F16" s="139"/>
      <c r="G16" s="139"/>
      <c r="H16" s="168"/>
      <c r="I16" s="141"/>
      <c r="J16" s="141"/>
      <c r="K16" s="37"/>
      <c r="L16" s="37"/>
      <c r="N16" s="121">
        <v>41</v>
      </c>
      <c r="O16" s="121">
        <v>42</v>
      </c>
      <c r="P16" s="121">
        <v>43</v>
      </c>
      <c r="Q16" s="121">
        <v>44</v>
      </c>
      <c r="R16" s="121">
        <v>45</v>
      </c>
      <c r="S16" s="121">
        <v>46</v>
      </c>
      <c r="T16" s="121">
        <v>47</v>
      </c>
      <c r="U16" s="121">
        <v>48</v>
      </c>
      <c r="V16" s="121">
        <v>49</v>
      </c>
      <c r="W16" s="121">
        <v>50</v>
      </c>
      <c r="Y16" s="98" t="str" cm="1">
        <f t="array" aca="1" ref="Y16" ca="1">IFERROR(VLOOKUP(INDIRECT("E16"),'18'!$A$4:$B$60,2,0),"")</f>
        <v/>
      </c>
      <c r="Z16" s="98" t="str" cm="1">
        <f t="array" aca="1" ref="Z16" ca="1">IFERROR(VLOOKUP(INDIRECT("F16"),'18'!$A$4:$B$60,2,0),"")</f>
        <v/>
      </c>
      <c r="AA16" s="98" t="str" cm="1">
        <f t="array" aca="1" ref="AA16" ca="1">IFERROR(VLOOKUP(INDIRECT("G16"),'18'!$A$4:$B$60,2,0),"")</f>
        <v/>
      </c>
      <c r="AD16" s="127">
        <f t="shared" ref="AD16:AP16" si="2">COUNTIF(項目番号全体,AD15)</f>
        <v>0</v>
      </c>
      <c r="AE16" s="127">
        <f t="shared" si="2"/>
        <v>0</v>
      </c>
      <c r="AF16" s="127">
        <f t="shared" si="2"/>
        <v>0</v>
      </c>
      <c r="AG16" s="127">
        <f t="shared" si="2"/>
        <v>0</v>
      </c>
      <c r="AH16" s="127">
        <f t="shared" si="2"/>
        <v>0</v>
      </c>
      <c r="AI16" s="127">
        <f t="shared" si="2"/>
        <v>0</v>
      </c>
      <c r="AJ16" s="127">
        <f t="shared" si="2"/>
        <v>0</v>
      </c>
      <c r="AK16" s="127">
        <f t="shared" si="2"/>
        <v>0</v>
      </c>
      <c r="AL16" s="127">
        <f t="shared" si="2"/>
        <v>0</v>
      </c>
      <c r="AM16" s="127">
        <f t="shared" si="2"/>
        <v>0</v>
      </c>
      <c r="AN16" s="127">
        <f t="shared" si="2"/>
        <v>0</v>
      </c>
      <c r="AO16" s="127">
        <f t="shared" si="2"/>
        <v>0</v>
      </c>
      <c r="AP16" s="127">
        <f t="shared" si="2"/>
        <v>0</v>
      </c>
    </row>
    <row r="17" spans="1:42" ht="15" customHeight="1" x14ac:dyDescent="0.15">
      <c r="A17" s="37"/>
      <c r="B17" s="41">
        <v>9</v>
      </c>
      <c r="C17" s="139"/>
      <c r="D17" s="139"/>
      <c r="E17" s="139"/>
      <c r="F17" s="139"/>
      <c r="G17" s="139"/>
      <c r="H17" s="168"/>
      <c r="I17" s="141"/>
      <c r="J17" s="141"/>
      <c r="K17" s="37"/>
      <c r="L17" s="37"/>
      <c r="N17" s="121">
        <v>51</v>
      </c>
      <c r="O17" s="121">
        <v>52</v>
      </c>
      <c r="P17" s="122"/>
      <c r="Q17" s="122"/>
      <c r="R17" s="122"/>
      <c r="S17" s="122"/>
      <c r="T17" s="122"/>
      <c r="U17" s="122"/>
      <c r="V17" s="122"/>
      <c r="W17" s="122"/>
      <c r="Y17" s="98" t="str" cm="1">
        <f t="array" aca="1" ref="Y17" ca="1">IFERROR(VLOOKUP(INDIRECT("E17"),'18'!$A$4:$B$60,2,0),"")</f>
        <v/>
      </c>
      <c r="Z17" s="98" t="str" cm="1">
        <f t="array" aca="1" ref="Z17" ca="1">IFERROR(VLOOKUP(INDIRECT("F17"),'18'!$A$4:$B$60,2,0),"")</f>
        <v/>
      </c>
      <c r="AA17" s="98" t="str" cm="1">
        <f t="array" aca="1" ref="AA17" ca="1">IFERROR(VLOOKUP(INDIRECT("G17"),'18'!$A$4:$B$60,2,0),"")</f>
        <v/>
      </c>
      <c r="AD17" s="113"/>
      <c r="AE17" s="113"/>
      <c r="AF17" s="113"/>
      <c r="AG17" s="113"/>
      <c r="AH17" s="113"/>
      <c r="AI17" s="113"/>
      <c r="AJ17" s="113"/>
      <c r="AK17" s="113"/>
      <c r="AL17" s="113"/>
      <c r="AM17" s="113"/>
      <c r="AN17" s="113"/>
      <c r="AO17" s="113"/>
      <c r="AP17" s="113"/>
    </row>
    <row r="18" spans="1:42" ht="15" customHeight="1" x14ac:dyDescent="0.15">
      <c r="A18" s="37"/>
      <c r="B18" s="41">
        <v>10</v>
      </c>
      <c r="C18" s="139"/>
      <c r="D18" s="139"/>
      <c r="E18" s="139"/>
      <c r="F18" s="139"/>
      <c r="G18" s="139"/>
      <c r="H18" s="168"/>
      <c r="I18" s="141"/>
      <c r="J18" s="141"/>
      <c r="K18" s="37"/>
      <c r="L18" s="37"/>
      <c r="M18" s="2"/>
      <c r="N18" s="96"/>
      <c r="O18" s="96"/>
      <c r="P18" s="96"/>
      <c r="Q18" s="96"/>
      <c r="R18" s="96"/>
      <c r="S18" s="96"/>
      <c r="T18" s="96"/>
      <c r="U18" s="96"/>
      <c r="V18" s="96"/>
      <c r="W18" s="96"/>
      <c r="Y18" s="98" t="str" cm="1">
        <f t="array" aca="1" ref="Y18" ca="1">IFERROR(VLOOKUP(INDIRECT("E18"),'18'!$A$4:$B$60,2,0),"")</f>
        <v/>
      </c>
      <c r="Z18" s="98" t="str" cm="1">
        <f t="array" aca="1" ref="Z18" ca="1">IFERROR(VLOOKUP(INDIRECT("F18"),'18'!$A$4:$B$60,2,0),"")</f>
        <v/>
      </c>
      <c r="AA18" s="98" t="str" cm="1">
        <f t="array" aca="1" ref="AA18" ca="1">IFERROR(VLOOKUP(INDIRECT("G18"),'18'!$A$4:$B$60,2,0),"")</f>
        <v/>
      </c>
      <c r="AD18" s="126">
        <v>40</v>
      </c>
      <c r="AE18" s="126">
        <v>41</v>
      </c>
      <c r="AF18" s="126">
        <v>42</v>
      </c>
      <c r="AG18" s="126">
        <v>43</v>
      </c>
      <c r="AH18" s="126">
        <v>44</v>
      </c>
      <c r="AI18" s="126">
        <v>45</v>
      </c>
      <c r="AJ18" s="126">
        <v>46</v>
      </c>
      <c r="AK18" s="126">
        <v>47</v>
      </c>
      <c r="AL18" s="126">
        <v>48</v>
      </c>
      <c r="AM18" s="126">
        <v>49</v>
      </c>
      <c r="AN18" s="126">
        <v>50</v>
      </c>
      <c r="AO18" s="126">
        <v>51</v>
      </c>
      <c r="AP18" s="126">
        <v>52</v>
      </c>
    </row>
    <row r="19" spans="1:42" ht="15" customHeight="1" x14ac:dyDescent="0.15">
      <c r="A19" s="37"/>
      <c r="B19" s="41">
        <v>11</v>
      </c>
      <c r="C19" s="139"/>
      <c r="D19" s="139"/>
      <c r="E19" s="139"/>
      <c r="F19" s="139"/>
      <c r="G19" s="139"/>
      <c r="H19" s="168"/>
      <c r="I19" s="141"/>
      <c r="J19" s="141"/>
      <c r="K19" s="37"/>
      <c r="L19" s="37"/>
      <c r="M19" s="2"/>
      <c r="N19" s="104"/>
      <c r="O19" s="106" t="s">
        <v>448</v>
      </c>
      <c r="P19" s="105"/>
      <c r="Q19" s="105"/>
      <c r="R19" s="105"/>
      <c r="S19" s="105"/>
      <c r="T19" s="105"/>
      <c r="U19" s="105"/>
      <c r="V19" s="105"/>
      <c r="W19" s="105"/>
      <c r="Y19" s="98" t="str" cm="1">
        <f t="array" aca="1" ref="Y19" ca="1">IFERROR(VLOOKUP(INDIRECT("E19"),'18'!$A$4:$B$60,2,0),"")</f>
        <v/>
      </c>
      <c r="Z19" s="98" t="str" cm="1">
        <f t="array" aca="1" ref="Z19" ca="1">IFERROR(VLOOKUP(INDIRECT("F19"),'18'!$A$4:$B$60,2,0),"")</f>
        <v/>
      </c>
      <c r="AA19" s="98" t="str" cm="1">
        <f t="array" aca="1" ref="AA19" ca="1">IFERROR(VLOOKUP(INDIRECT("G19"),'18'!$A$4:$B$60,2,0),"")</f>
        <v/>
      </c>
      <c r="AD19" s="127">
        <f t="shared" ref="AD19:AP19" si="3">COUNTIF(項目番号全体,AD18)</f>
        <v>0</v>
      </c>
      <c r="AE19" s="127">
        <f t="shared" si="3"/>
        <v>0</v>
      </c>
      <c r="AF19" s="127">
        <f t="shared" si="3"/>
        <v>0</v>
      </c>
      <c r="AG19" s="127">
        <f t="shared" si="3"/>
        <v>0</v>
      </c>
      <c r="AH19" s="127">
        <f t="shared" si="3"/>
        <v>0</v>
      </c>
      <c r="AI19" s="127">
        <f t="shared" si="3"/>
        <v>0</v>
      </c>
      <c r="AJ19" s="127">
        <f t="shared" si="3"/>
        <v>0</v>
      </c>
      <c r="AK19" s="127">
        <f t="shared" si="3"/>
        <v>0</v>
      </c>
      <c r="AL19" s="127">
        <f t="shared" si="3"/>
        <v>0</v>
      </c>
      <c r="AM19" s="127">
        <f t="shared" si="3"/>
        <v>0</v>
      </c>
      <c r="AN19" s="127">
        <f t="shared" si="3"/>
        <v>0</v>
      </c>
      <c r="AO19" s="127">
        <f t="shared" si="3"/>
        <v>0</v>
      </c>
      <c r="AP19" s="127">
        <f t="shared" si="3"/>
        <v>0</v>
      </c>
    </row>
    <row r="20" spans="1:42" ht="15" customHeight="1" x14ac:dyDescent="0.15">
      <c r="A20" s="37"/>
      <c r="B20" s="41">
        <v>12</v>
      </c>
      <c r="C20" s="139"/>
      <c r="D20" s="139"/>
      <c r="E20" s="139"/>
      <c r="F20" s="139"/>
      <c r="G20" s="139"/>
      <c r="H20" s="168"/>
      <c r="I20" s="141"/>
      <c r="J20" s="141"/>
      <c r="K20" s="37"/>
      <c r="L20" s="37"/>
      <c r="N20" s="116"/>
      <c r="O20" s="113"/>
      <c r="P20" s="113"/>
      <c r="Q20" s="113"/>
      <c r="R20" s="113"/>
      <c r="S20" s="113"/>
      <c r="T20" s="113"/>
      <c r="U20" s="113"/>
      <c r="V20" s="113"/>
      <c r="W20" s="113"/>
      <c r="Y20" s="98" t="str" cm="1">
        <f t="array" aca="1" ref="Y20" ca="1">IFERROR(VLOOKUP(INDIRECT("E20"),'18'!$A$4:$B$60,2,0),"")</f>
        <v/>
      </c>
      <c r="Z20" s="98" t="str" cm="1">
        <f t="array" aca="1" ref="Z20" ca="1">IFERROR(VLOOKUP(INDIRECT("F20"),'18'!$A$4:$B$60,2,0),"")</f>
        <v/>
      </c>
      <c r="AA20" s="98" t="str" cm="1">
        <f t="array" aca="1" ref="AA20" ca="1">IFERROR(VLOOKUP(INDIRECT("G20"),'18'!$A$4:$B$60,2,0),"")</f>
        <v/>
      </c>
    </row>
    <row r="21" spans="1:42" ht="15" customHeight="1" x14ac:dyDescent="0.15">
      <c r="A21" s="37"/>
      <c r="B21" s="41">
        <v>13</v>
      </c>
      <c r="C21" s="139"/>
      <c r="D21" s="139"/>
      <c r="E21" s="139"/>
      <c r="F21" s="139"/>
      <c r="G21" s="139"/>
      <c r="H21" s="168"/>
      <c r="I21" s="141"/>
      <c r="J21" s="141"/>
      <c r="K21" s="37"/>
      <c r="L21" s="37"/>
      <c r="N21" s="93" t="s">
        <v>450</v>
      </c>
      <c r="Y21" s="98" t="str" cm="1">
        <f t="array" aca="1" ref="Y21" ca="1">IFERROR(VLOOKUP(INDIRECT("E21"),'18'!$A$4:$B$60,2,0),"")</f>
        <v/>
      </c>
      <c r="Z21" s="98" t="str" cm="1">
        <f t="array" aca="1" ref="Z21" ca="1">IFERROR(VLOOKUP(INDIRECT("F21"),'18'!$A$4:$B$60,2,0),"")</f>
        <v/>
      </c>
      <c r="AA21" s="98" t="str" cm="1">
        <f t="array" aca="1" ref="AA21" ca="1">IFERROR(VLOOKUP(INDIRECT("G21"),'18'!$A$4:$B$60,2,0),"")</f>
        <v/>
      </c>
      <c r="AD21" t="s">
        <v>454</v>
      </c>
    </row>
    <row r="22" spans="1:42" ht="15" customHeight="1" thickBot="1" x14ac:dyDescent="0.2">
      <c r="A22" s="37"/>
      <c r="B22" s="41">
        <v>14</v>
      </c>
      <c r="C22" s="139"/>
      <c r="D22" s="139"/>
      <c r="E22" s="139"/>
      <c r="F22" s="139"/>
      <c r="G22" s="139"/>
      <c r="H22" s="168"/>
      <c r="I22" s="141"/>
      <c r="J22" s="141"/>
      <c r="K22" s="37"/>
      <c r="L22" s="37"/>
      <c r="N22" s="1"/>
      <c r="Y22" s="98" t="str" cm="1">
        <f t="array" aca="1" ref="Y22" ca="1">IFERROR(VLOOKUP(INDIRECT("E22"),'18'!$A$4:$B$60,2,0),"")</f>
        <v/>
      </c>
      <c r="Z22" s="98" t="str" cm="1">
        <f t="array" aca="1" ref="Z22" ca="1">IFERROR(VLOOKUP(INDIRECT("F22"),'18'!$A$4:$B$60,2,0),"")</f>
        <v/>
      </c>
      <c r="AA22" s="98" t="str" cm="1">
        <f t="array" aca="1" ref="AA22" ca="1">IFERROR(VLOOKUP(INDIRECT("G22"),'18'!$A$4:$B$60,2,0),"")</f>
        <v/>
      </c>
    </row>
    <row r="23" spans="1:42" ht="15" customHeight="1" thickBot="1" x14ac:dyDescent="0.2">
      <c r="A23" s="37"/>
      <c r="B23" s="41">
        <v>15</v>
      </c>
      <c r="C23" s="139"/>
      <c r="D23" s="139"/>
      <c r="E23" s="139"/>
      <c r="F23" s="139"/>
      <c r="G23" s="139"/>
      <c r="H23" s="168"/>
      <c r="I23" s="141"/>
      <c r="J23" s="141"/>
      <c r="K23" s="37"/>
      <c r="L23" s="37"/>
      <c r="N23" s="1"/>
      <c r="Q23" s="212" cm="1">
        <f t="array" ref="Q23">SUMPRODUCT(--((ISNUMBER(項目番号１)+ISNUMBER(項目番号２)+ISNUMBER(項目番号３))&gt;0))</f>
        <v>0</v>
      </c>
      <c r="R23" s="213"/>
      <c r="S23" s="214"/>
      <c r="T23" s="113" t="s">
        <v>446</v>
      </c>
      <c r="Y23" s="98" t="str" cm="1">
        <f t="array" aca="1" ref="Y23" ca="1">IFERROR(VLOOKUP(INDIRECT("E23"),'18'!$A$4:$B$60,2,0),"")</f>
        <v/>
      </c>
      <c r="Z23" s="98" t="str" cm="1">
        <f t="array" aca="1" ref="Z23" ca="1">IFERROR(VLOOKUP(INDIRECT("F23"),'18'!$A$4:$B$60,2,0),"")</f>
        <v/>
      </c>
      <c r="AA23" s="98" t="str" cm="1">
        <f t="array" aca="1" ref="AA23" ca="1">IFERROR(VLOOKUP(INDIRECT("G23"),'18'!$A$4:$B$60,2,0),"")</f>
        <v/>
      </c>
      <c r="AD23" s="212" cm="1">
        <f t="array" aca="1" ref="AD23" ca="1">INDIRECT("Q10")</f>
        <v>0</v>
      </c>
      <c r="AE23" s="214"/>
      <c r="AF23" s="222" t="s">
        <v>453</v>
      </c>
      <c r="AG23" s="174"/>
    </row>
    <row r="24" spans="1:42" ht="15" customHeight="1" x14ac:dyDescent="0.15">
      <c r="A24" s="37"/>
      <c r="B24" s="41">
        <v>16</v>
      </c>
      <c r="C24" s="139"/>
      <c r="D24" s="139"/>
      <c r="E24" s="139"/>
      <c r="F24" s="139"/>
      <c r="G24" s="139"/>
      <c r="H24" s="168"/>
      <c r="I24" s="141"/>
      <c r="J24" s="141"/>
      <c r="K24" s="37"/>
      <c r="L24" s="37"/>
      <c r="N24" s="1"/>
      <c r="Y24" s="98" t="str" cm="1">
        <f t="array" aca="1" ref="Y24" ca="1">IFERROR(VLOOKUP(INDIRECT("E24"),'18'!$A$4:$B$60,2,0),"")</f>
        <v/>
      </c>
      <c r="Z24" s="98" t="str" cm="1">
        <f t="array" aca="1" ref="Z24" ca="1">IFERROR(VLOOKUP(INDIRECT("F24"),'18'!$A$4:$B$60,2,0),"")</f>
        <v/>
      </c>
      <c r="AA24" s="98" t="str" cm="1">
        <f t="array" aca="1" ref="AA24" ca="1">IFERROR(VLOOKUP(INDIRECT("G24"),'18'!$A$4:$B$60,2,0),"")</f>
        <v/>
      </c>
    </row>
    <row r="25" spans="1:42" ht="15" customHeight="1" x14ac:dyDescent="0.15">
      <c r="A25" s="37"/>
      <c r="B25" s="41">
        <v>17</v>
      </c>
      <c r="C25" s="139"/>
      <c r="D25" s="139"/>
      <c r="E25" s="139"/>
      <c r="F25" s="139"/>
      <c r="G25" s="139"/>
      <c r="H25" s="168"/>
      <c r="I25" s="141"/>
      <c r="J25" s="141"/>
      <c r="K25" s="37"/>
      <c r="L25" s="37"/>
      <c r="N25" s="223" t="s">
        <v>449</v>
      </c>
      <c r="O25" s="223"/>
      <c r="P25" s="223"/>
      <c r="Q25" s="223"/>
      <c r="R25" s="223"/>
      <c r="S25" s="223"/>
      <c r="T25" s="223"/>
      <c r="U25" s="223"/>
      <c r="V25" s="223"/>
      <c r="W25" s="223"/>
      <c r="X25" s="108"/>
      <c r="Y25" s="98" t="str" cm="1">
        <f t="array" aca="1" ref="Y25" ca="1">IFERROR(VLOOKUP(INDIRECT("E25"),'18'!$A$4:$B$60,2,0),"")</f>
        <v/>
      </c>
      <c r="Z25" s="98" t="str" cm="1">
        <f t="array" aca="1" ref="Z25" ca="1">IFERROR(VLOOKUP(INDIRECT("F25"),'18'!$A$4:$B$60,2,0),"")</f>
        <v/>
      </c>
      <c r="AA25" s="98" t="str" cm="1">
        <f t="array" aca="1" ref="AA25" ca="1">IFERROR(VLOOKUP(INDIRECT("G25"),'18'!$A$4:$B$60,2,0),"")</f>
        <v/>
      </c>
      <c r="AD25" t="s">
        <v>452</v>
      </c>
    </row>
    <row r="26" spans="1:42" ht="15" customHeight="1" thickBot="1" x14ac:dyDescent="0.2">
      <c r="A26" s="37"/>
      <c r="B26" s="41">
        <v>18</v>
      </c>
      <c r="C26" s="139"/>
      <c r="D26" s="139"/>
      <c r="E26" s="139"/>
      <c r="F26" s="139"/>
      <c r="G26" s="139"/>
      <c r="H26" s="168"/>
      <c r="I26" s="141"/>
      <c r="J26" s="141"/>
      <c r="K26" s="37"/>
      <c r="L26" s="37"/>
      <c r="N26" s="223"/>
      <c r="O26" s="223"/>
      <c r="P26" s="223"/>
      <c r="Q26" s="223"/>
      <c r="R26" s="223"/>
      <c r="S26" s="223"/>
      <c r="T26" s="223"/>
      <c r="U26" s="223"/>
      <c r="V26" s="223"/>
      <c r="W26" s="223"/>
      <c r="X26" s="108"/>
      <c r="Y26" s="98" t="str" cm="1">
        <f t="array" aca="1" ref="Y26" ca="1">IFERROR(VLOOKUP(INDIRECT("E26"),'18'!$A$4:$B$60,2,0),"")</f>
        <v/>
      </c>
      <c r="Z26" s="98" t="str" cm="1">
        <f t="array" aca="1" ref="Z26" ca="1">IFERROR(VLOOKUP(INDIRECT("F26"),'18'!$A$4:$B$60,2,0),"")</f>
        <v/>
      </c>
      <c r="AA26" s="98" t="str" cm="1">
        <f t="array" aca="1" ref="AA26" ca="1">IFERROR(VLOOKUP(INDIRECT("G26"),'18'!$A$4:$B$60,2,0),"")</f>
        <v/>
      </c>
    </row>
    <row r="27" spans="1:42" ht="15" customHeight="1" thickBot="1" x14ac:dyDescent="0.2">
      <c r="A27" s="37"/>
      <c r="B27" s="41">
        <v>19</v>
      </c>
      <c r="C27" s="139"/>
      <c r="D27" s="139"/>
      <c r="E27" s="139"/>
      <c r="F27" s="139"/>
      <c r="G27" s="139"/>
      <c r="H27" s="168"/>
      <c r="I27" s="141"/>
      <c r="J27" s="141"/>
      <c r="K27" s="37"/>
      <c r="L27" s="37"/>
      <c r="N27" s="107"/>
      <c r="O27" s="107"/>
      <c r="P27" s="107"/>
      <c r="Q27" s="107"/>
      <c r="R27" s="107"/>
      <c r="S27" s="107"/>
      <c r="T27" s="107"/>
      <c r="U27" s="107"/>
      <c r="V27" s="107"/>
      <c r="W27" s="107"/>
      <c r="X27" s="108"/>
      <c r="Y27" s="98" t="str" cm="1">
        <f t="array" aca="1" ref="Y27" ca="1">IFERROR(VLOOKUP(INDIRECT("E27"),'18'!$A$4:$B$60,2,0),"")</f>
        <v/>
      </c>
      <c r="Z27" s="98" t="str" cm="1">
        <f t="array" aca="1" ref="Z27" ca="1">IFERROR(VLOOKUP(INDIRECT("F27"),'18'!$A$4:$B$60,2,0),"")</f>
        <v/>
      </c>
      <c r="AA27" s="98" t="str" cm="1">
        <f t="array" aca="1" ref="AA27" ca="1">IFERROR(VLOOKUP(INDIRECT("G27"),'18'!$A$4:$B$60,2,0),"")</f>
        <v/>
      </c>
      <c r="AD27" s="212" cm="1">
        <f t="array" aca="1" ref="AD27" ca="1">INDIRECT("Q23")</f>
        <v>0</v>
      </c>
      <c r="AE27" s="214"/>
      <c r="AF27" s="113" t="s">
        <v>446</v>
      </c>
    </row>
    <row r="28" spans="1:42" ht="15" customHeight="1" x14ac:dyDescent="0.15">
      <c r="A28" s="37"/>
      <c r="B28" s="41">
        <v>20</v>
      </c>
      <c r="C28" s="139"/>
      <c r="D28" s="139"/>
      <c r="E28" s="139"/>
      <c r="F28" s="139"/>
      <c r="G28" s="139"/>
      <c r="H28" s="168"/>
      <c r="I28" s="141"/>
      <c r="J28" s="141"/>
      <c r="K28" s="37"/>
      <c r="L28" s="37"/>
      <c r="Y28" s="98" t="str" cm="1">
        <f t="array" aca="1" ref="Y28" ca="1">IFERROR(VLOOKUP(INDIRECT("E28"),'18'!$A$4:$B$60,2,0),"")</f>
        <v/>
      </c>
      <c r="Z28" s="98" t="str" cm="1">
        <f t="array" aca="1" ref="Z28" ca="1">IFERROR(VLOOKUP(INDIRECT("F28"),'18'!$A$4:$B$60,2,0),"")</f>
        <v/>
      </c>
      <c r="AA28" s="98" t="str" cm="1">
        <f t="array" aca="1" ref="AA28" ca="1">IFERROR(VLOOKUP(INDIRECT("G28"),'18'!$A$4:$B$60,2,0),"")</f>
        <v/>
      </c>
    </row>
    <row r="29" spans="1:42" ht="15" customHeight="1" x14ac:dyDescent="0.15">
      <c r="A29" s="37"/>
      <c r="B29" s="41">
        <v>21</v>
      </c>
      <c r="C29" s="139"/>
      <c r="D29" s="139"/>
      <c r="E29" s="139"/>
      <c r="F29" s="139"/>
      <c r="G29" s="139"/>
      <c r="H29" s="168"/>
      <c r="I29" s="141"/>
      <c r="J29" s="141"/>
      <c r="K29" s="37"/>
      <c r="L29" s="37"/>
      <c r="Y29" s="98" t="str" cm="1">
        <f t="array" aca="1" ref="Y29" ca="1">IFERROR(VLOOKUP(INDIRECT("E29"),'18'!$A$4:$B$60,2,0),"")</f>
        <v/>
      </c>
      <c r="Z29" s="98" t="str" cm="1">
        <f t="array" aca="1" ref="Z29" ca="1">IFERROR(VLOOKUP(INDIRECT("F29"),'18'!$A$4:$B$60,2,0),"")</f>
        <v/>
      </c>
      <c r="AA29" s="98" t="str" cm="1">
        <f t="array" aca="1" ref="AA29" ca="1">IFERROR(VLOOKUP(INDIRECT("G29"),'18'!$A$4:$B$60,2,0),"")</f>
        <v/>
      </c>
    </row>
    <row r="30" spans="1:42" ht="15" customHeight="1" x14ac:dyDescent="0.15">
      <c r="A30" s="37"/>
      <c r="B30" s="41">
        <v>22</v>
      </c>
      <c r="C30" s="139"/>
      <c r="D30" s="139"/>
      <c r="E30" s="139"/>
      <c r="F30" s="139"/>
      <c r="G30" s="139"/>
      <c r="H30" s="168"/>
      <c r="I30" s="141"/>
      <c r="J30" s="141"/>
      <c r="K30" s="37"/>
      <c r="L30" s="37"/>
      <c r="Y30" s="98" t="str" cm="1">
        <f t="array" aca="1" ref="Y30" ca="1">IFERROR(VLOOKUP(INDIRECT("E30"),'18'!$A$4:$B$60,2,0),"")</f>
        <v/>
      </c>
      <c r="Z30" s="98" t="str" cm="1">
        <f t="array" aca="1" ref="Z30" ca="1">IFERROR(VLOOKUP(INDIRECT("F30"),'18'!$A$4:$B$60,2,0),"")</f>
        <v/>
      </c>
      <c r="AA30" s="98" t="str" cm="1">
        <f t="array" aca="1" ref="AA30" ca="1">IFERROR(VLOOKUP(INDIRECT("G30"),'18'!$A$4:$B$60,2,0),"")</f>
        <v/>
      </c>
    </row>
    <row r="31" spans="1:42" ht="15" customHeight="1" x14ac:dyDescent="0.15">
      <c r="A31" s="37"/>
      <c r="B31" s="41">
        <v>23</v>
      </c>
      <c r="C31" s="139"/>
      <c r="D31" s="139"/>
      <c r="E31" s="139"/>
      <c r="F31" s="139"/>
      <c r="G31" s="139"/>
      <c r="H31" s="168"/>
      <c r="I31" s="141"/>
      <c r="J31" s="141"/>
      <c r="K31" s="37"/>
      <c r="L31" s="37"/>
      <c r="Y31" s="98" t="str" cm="1">
        <f t="array" aca="1" ref="Y31" ca="1">IFERROR(VLOOKUP(INDIRECT("E31"),'18'!$A$4:$B$60,2,0),"")</f>
        <v/>
      </c>
      <c r="Z31" s="98" t="str" cm="1">
        <f t="array" aca="1" ref="Z31" ca="1">IFERROR(VLOOKUP(INDIRECT("F31"),'18'!$A$4:$B$60,2,0),"")</f>
        <v/>
      </c>
      <c r="AA31" s="98" t="str" cm="1">
        <f t="array" aca="1" ref="AA31" ca="1">IFERROR(VLOOKUP(INDIRECT("G31"),'18'!$A$4:$B$60,2,0),"")</f>
        <v/>
      </c>
    </row>
    <row r="32" spans="1:42" ht="15" customHeight="1" x14ac:dyDescent="0.15">
      <c r="A32" s="37"/>
      <c r="B32" s="41">
        <v>24</v>
      </c>
      <c r="C32" s="139"/>
      <c r="D32" s="139"/>
      <c r="E32" s="139"/>
      <c r="F32" s="139"/>
      <c r="G32" s="139"/>
      <c r="H32" s="168"/>
      <c r="I32" s="141"/>
      <c r="J32" s="141"/>
      <c r="K32" s="37"/>
      <c r="L32" s="37"/>
      <c r="Y32" s="98" t="str" cm="1">
        <f t="array" aca="1" ref="Y32" ca="1">IFERROR(VLOOKUP(INDIRECT("E32"),'18'!$A$4:$B$60,2,0),"")</f>
        <v/>
      </c>
      <c r="Z32" s="98" t="str" cm="1">
        <f t="array" aca="1" ref="Z32" ca="1">IFERROR(VLOOKUP(INDIRECT("F32"),'18'!$A$4:$B$60,2,0),"")</f>
        <v/>
      </c>
      <c r="AA32" s="98" t="str" cm="1">
        <f t="array" aca="1" ref="AA32" ca="1">IFERROR(VLOOKUP(INDIRECT("G32"),'18'!$A$4:$B$60,2,0),"")</f>
        <v/>
      </c>
    </row>
    <row r="33" spans="1:27" ht="15" customHeight="1" x14ac:dyDescent="0.15">
      <c r="A33" s="37"/>
      <c r="B33" s="41">
        <v>25</v>
      </c>
      <c r="C33" s="139"/>
      <c r="D33" s="139"/>
      <c r="E33" s="139"/>
      <c r="F33" s="139"/>
      <c r="G33" s="139"/>
      <c r="H33" s="168"/>
      <c r="I33" s="141"/>
      <c r="J33" s="141"/>
      <c r="K33" s="37"/>
      <c r="L33" s="37"/>
      <c r="Y33" s="98" t="str" cm="1">
        <f t="array" aca="1" ref="Y33" ca="1">IFERROR(VLOOKUP(INDIRECT("E33"),'18'!$A$4:$B$60,2,0),"")</f>
        <v/>
      </c>
      <c r="Z33" s="98" t="str" cm="1">
        <f t="array" aca="1" ref="Z33" ca="1">IFERROR(VLOOKUP(INDIRECT("F33"),'18'!$A$4:$B$60,2,0),"")</f>
        <v/>
      </c>
      <c r="AA33" s="98" t="str" cm="1">
        <f t="array" aca="1" ref="AA33" ca="1">IFERROR(VLOOKUP(INDIRECT("G33"),'18'!$A$4:$B$60,2,0),"")</f>
        <v/>
      </c>
    </row>
    <row r="34" spans="1:27" ht="15" customHeight="1" x14ac:dyDescent="0.15">
      <c r="A34" s="37"/>
      <c r="B34" s="41">
        <v>26</v>
      </c>
      <c r="C34" s="139"/>
      <c r="D34" s="139"/>
      <c r="E34" s="139"/>
      <c r="F34" s="139"/>
      <c r="G34" s="139"/>
      <c r="H34" s="168"/>
      <c r="I34" s="141"/>
      <c r="J34" s="141"/>
      <c r="K34" s="37"/>
      <c r="L34" s="37"/>
      <c r="Y34" s="98" t="str" cm="1">
        <f t="array" aca="1" ref="Y34" ca="1">IFERROR(VLOOKUP(INDIRECT("E34"),'18'!$A$4:$B$60,2,0),"")</f>
        <v/>
      </c>
      <c r="Z34" s="98" t="str" cm="1">
        <f t="array" aca="1" ref="Z34" ca="1">IFERROR(VLOOKUP(INDIRECT("F34"),'18'!$A$4:$B$60,2,0),"")</f>
        <v/>
      </c>
      <c r="AA34" s="98" t="str" cm="1">
        <f t="array" aca="1" ref="AA34" ca="1">IFERROR(VLOOKUP(INDIRECT("G34"),'18'!$A$4:$B$60,2,0),"")</f>
        <v/>
      </c>
    </row>
    <row r="35" spans="1:27" ht="15" customHeight="1" x14ac:dyDescent="0.15">
      <c r="A35" s="37"/>
      <c r="B35" s="41">
        <v>27</v>
      </c>
      <c r="C35" s="139"/>
      <c r="D35" s="139"/>
      <c r="E35" s="139"/>
      <c r="F35" s="139"/>
      <c r="G35" s="139"/>
      <c r="H35" s="168"/>
      <c r="I35" s="141"/>
      <c r="J35" s="141"/>
      <c r="K35" s="37"/>
      <c r="L35" s="37"/>
      <c r="Y35" s="98" t="str" cm="1">
        <f t="array" aca="1" ref="Y35" ca="1">IFERROR(VLOOKUP(INDIRECT("E35"),'18'!$A$4:$B$60,2,0),"")</f>
        <v/>
      </c>
      <c r="Z35" s="98" t="str" cm="1">
        <f t="array" aca="1" ref="Z35" ca="1">IFERROR(VLOOKUP(INDIRECT("F35"),'18'!$A$4:$B$60,2,0),"")</f>
        <v/>
      </c>
      <c r="AA35" s="98" t="str" cm="1">
        <f t="array" aca="1" ref="AA35" ca="1">IFERROR(VLOOKUP(INDIRECT("G35"),'18'!$A$4:$B$60,2,0),"")</f>
        <v/>
      </c>
    </row>
    <row r="36" spans="1:27" ht="15" customHeight="1" x14ac:dyDescent="0.15">
      <c r="A36" s="37"/>
      <c r="B36" s="41">
        <v>28</v>
      </c>
      <c r="C36" s="139"/>
      <c r="D36" s="139"/>
      <c r="E36" s="139"/>
      <c r="F36" s="139"/>
      <c r="G36" s="139"/>
      <c r="H36" s="168"/>
      <c r="I36" s="141"/>
      <c r="J36" s="141"/>
      <c r="K36" s="37"/>
      <c r="L36" s="37"/>
      <c r="Y36" s="98" t="str" cm="1">
        <f t="array" aca="1" ref="Y36" ca="1">IFERROR(VLOOKUP(INDIRECT("E36"),'18'!$A$4:$B$60,2,0),"")</f>
        <v/>
      </c>
      <c r="Z36" s="98" t="str" cm="1">
        <f t="array" aca="1" ref="Z36" ca="1">IFERROR(VLOOKUP(INDIRECT("F36"),'18'!$A$4:$B$60,2,0),"")</f>
        <v/>
      </c>
      <c r="AA36" s="98" t="str" cm="1">
        <f t="array" aca="1" ref="AA36" ca="1">IFERROR(VLOOKUP(INDIRECT("G36"),'18'!$A$4:$B$60,2,0),"")</f>
        <v/>
      </c>
    </row>
    <row r="37" spans="1:27" ht="15" customHeight="1" x14ac:dyDescent="0.15">
      <c r="A37" s="37"/>
      <c r="B37" s="41">
        <v>29</v>
      </c>
      <c r="C37" s="139"/>
      <c r="D37" s="139"/>
      <c r="E37" s="139"/>
      <c r="F37" s="139"/>
      <c r="G37" s="139"/>
      <c r="H37" s="168"/>
      <c r="I37" s="141"/>
      <c r="J37" s="141"/>
      <c r="K37" s="37"/>
      <c r="L37" s="37"/>
      <c r="Y37" s="98" t="str" cm="1">
        <f t="array" aca="1" ref="Y37" ca="1">IFERROR(VLOOKUP(INDIRECT("E37"),'18'!$A$4:$B$60,2,0),"")</f>
        <v/>
      </c>
      <c r="Z37" s="98" t="str" cm="1">
        <f t="array" aca="1" ref="Z37" ca="1">IFERROR(VLOOKUP(INDIRECT("F37"),'18'!$A$4:$B$60,2,0),"")</f>
        <v/>
      </c>
      <c r="AA37" s="98" t="str" cm="1">
        <f t="array" aca="1" ref="AA37" ca="1">IFERROR(VLOOKUP(INDIRECT("G37"),'18'!$A$4:$B$60,2,0),"")</f>
        <v/>
      </c>
    </row>
    <row r="38" spans="1:27" ht="15" customHeight="1" x14ac:dyDescent="0.15">
      <c r="A38" s="37"/>
      <c r="B38" s="41">
        <v>30</v>
      </c>
      <c r="C38" s="139"/>
      <c r="D38" s="139"/>
      <c r="E38" s="139"/>
      <c r="F38" s="139"/>
      <c r="G38" s="139"/>
      <c r="H38" s="168"/>
      <c r="I38" s="141"/>
      <c r="J38" s="141"/>
      <c r="K38" s="37"/>
      <c r="L38" s="37"/>
      <c r="Y38" s="98" t="str" cm="1">
        <f t="array" aca="1" ref="Y38" ca="1">IFERROR(VLOOKUP(INDIRECT("E38"),'18'!$A$4:$B$60,2,0),"")</f>
        <v/>
      </c>
      <c r="Z38" s="98" t="str" cm="1">
        <f t="array" aca="1" ref="Z38" ca="1">IFERROR(VLOOKUP(INDIRECT("F38"),'18'!$A$4:$B$60,2,0),"")</f>
        <v/>
      </c>
      <c r="AA38" s="98" t="str" cm="1">
        <f t="array" aca="1" ref="AA38" ca="1">IFERROR(VLOOKUP(INDIRECT("G38"),'18'!$A$4:$B$60,2,0),"")</f>
        <v/>
      </c>
    </row>
    <row r="39" spans="1:27" ht="15" customHeight="1" x14ac:dyDescent="0.15">
      <c r="A39" s="37"/>
      <c r="B39" s="41">
        <v>31</v>
      </c>
      <c r="C39" s="139"/>
      <c r="D39" s="139"/>
      <c r="E39" s="139"/>
      <c r="F39" s="139"/>
      <c r="G39" s="139"/>
      <c r="H39" s="168"/>
      <c r="I39" s="141"/>
      <c r="J39" s="141"/>
      <c r="K39" s="37"/>
      <c r="L39" s="37"/>
      <c r="Y39" s="98" t="str" cm="1">
        <f t="array" aca="1" ref="Y39" ca="1">IFERROR(VLOOKUP(INDIRECT("E39"),'18'!$A$4:$B$60,2,0),"")</f>
        <v/>
      </c>
      <c r="Z39" s="98" t="str" cm="1">
        <f t="array" aca="1" ref="Z39" ca="1">IFERROR(VLOOKUP(INDIRECT("F39"),'18'!$A$4:$B$60,2,0),"")</f>
        <v/>
      </c>
      <c r="AA39" s="98" t="str" cm="1">
        <f t="array" aca="1" ref="AA39" ca="1">IFERROR(VLOOKUP(INDIRECT("G39"),'18'!$A$4:$B$60,2,0),"")</f>
        <v/>
      </c>
    </row>
    <row r="40" spans="1:27" ht="15" customHeight="1" x14ac:dyDescent="0.15">
      <c r="A40" s="37"/>
      <c r="B40" s="41">
        <v>32</v>
      </c>
      <c r="C40" s="139"/>
      <c r="D40" s="139"/>
      <c r="E40" s="139"/>
      <c r="F40" s="139"/>
      <c r="G40" s="139"/>
      <c r="H40" s="168"/>
      <c r="I40" s="141"/>
      <c r="J40" s="141"/>
      <c r="K40" s="37"/>
      <c r="L40" s="37"/>
      <c r="Y40" s="98" t="str" cm="1">
        <f t="array" aca="1" ref="Y40" ca="1">IFERROR(VLOOKUP(INDIRECT("E40"),'18'!$A$4:$B$60,2,0),"")</f>
        <v/>
      </c>
      <c r="Z40" s="98" t="str" cm="1">
        <f t="array" aca="1" ref="Z40" ca="1">IFERROR(VLOOKUP(INDIRECT("F40"),'18'!$A$4:$B$60,2,0),"")</f>
        <v/>
      </c>
      <c r="AA40" s="98" t="str" cm="1">
        <f t="array" aca="1" ref="AA40" ca="1">IFERROR(VLOOKUP(INDIRECT("G40"),'18'!$A$4:$B$60,2,0),"")</f>
        <v/>
      </c>
    </row>
    <row r="41" spans="1:27" ht="15" customHeight="1" x14ac:dyDescent="0.15">
      <c r="A41" s="37"/>
      <c r="B41" s="41">
        <v>33</v>
      </c>
      <c r="C41" s="139"/>
      <c r="D41" s="139"/>
      <c r="E41" s="139"/>
      <c r="F41" s="139"/>
      <c r="G41" s="139"/>
      <c r="H41" s="168"/>
      <c r="I41" s="141"/>
      <c r="J41" s="141"/>
      <c r="K41" s="37"/>
      <c r="L41" s="37"/>
      <c r="Y41" s="98" t="str" cm="1">
        <f t="array" aca="1" ref="Y41" ca="1">IFERROR(VLOOKUP(INDIRECT("E41"),'18'!$A$4:$B$60,2,0),"")</f>
        <v/>
      </c>
      <c r="Z41" s="98" t="str" cm="1">
        <f t="array" aca="1" ref="Z41" ca="1">IFERROR(VLOOKUP(INDIRECT("F41"),'18'!$A$4:$B$60,2,0),"")</f>
        <v/>
      </c>
      <c r="AA41" s="98" t="str" cm="1">
        <f t="array" aca="1" ref="AA41" ca="1">IFERROR(VLOOKUP(INDIRECT("G41"),'18'!$A$4:$B$60,2,0),"")</f>
        <v/>
      </c>
    </row>
    <row r="42" spans="1:27" ht="15" customHeight="1" x14ac:dyDescent="0.15">
      <c r="A42" s="37"/>
      <c r="B42" s="41">
        <v>34</v>
      </c>
      <c r="C42" s="139"/>
      <c r="D42" s="139"/>
      <c r="E42" s="139"/>
      <c r="F42" s="139"/>
      <c r="G42" s="139"/>
      <c r="H42" s="168"/>
      <c r="I42" s="141"/>
      <c r="J42" s="141"/>
      <c r="K42" s="37"/>
      <c r="L42" s="37"/>
      <c r="Y42" s="98" t="str" cm="1">
        <f t="array" aca="1" ref="Y42" ca="1">IFERROR(VLOOKUP(INDIRECT("E42"),'18'!$A$4:$B$60,2,0),"")</f>
        <v/>
      </c>
      <c r="Z42" s="98" t="str" cm="1">
        <f t="array" aca="1" ref="Z42" ca="1">IFERROR(VLOOKUP(INDIRECT("F42"),'18'!$A$4:$B$60,2,0),"")</f>
        <v/>
      </c>
      <c r="AA42" s="98" t="str" cm="1">
        <f t="array" aca="1" ref="AA42" ca="1">IFERROR(VLOOKUP(INDIRECT("G42"),'18'!$A$4:$B$60,2,0),"")</f>
        <v/>
      </c>
    </row>
    <row r="43" spans="1:27" ht="15" customHeight="1" x14ac:dyDescent="0.15">
      <c r="A43" s="37"/>
      <c r="B43" s="41">
        <v>35</v>
      </c>
      <c r="C43" s="139"/>
      <c r="D43" s="139"/>
      <c r="E43" s="139"/>
      <c r="F43" s="139"/>
      <c r="G43" s="139"/>
      <c r="H43" s="168"/>
      <c r="I43" s="141"/>
      <c r="J43" s="141"/>
      <c r="K43" s="37"/>
      <c r="L43" s="37"/>
      <c r="Y43" s="98" t="str" cm="1">
        <f t="array" aca="1" ref="Y43" ca="1">IFERROR(VLOOKUP(INDIRECT("E43"),'18'!$A$4:$B$60,2,0),"")</f>
        <v/>
      </c>
      <c r="Z43" s="98" t="str" cm="1">
        <f t="array" aca="1" ref="Z43" ca="1">IFERROR(VLOOKUP(INDIRECT("F43"),'18'!$A$4:$B$60,2,0),"")</f>
        <v/>
      </c>
      <c r="AA43" s="98" t="str" cm="1">
        <f t="array" aca="1" ref="AA43" ca="1">IFERROR(VLOOKUP(INDIRECT("G43"),'18'!$A$4:$B$60,2,0),"")</f>
        <v/>
      </c>
    </row>
    <row r="44" spans="1:27" ht="15" customHeight="1" x14ac:dyDescent="0.15">
      <c r="A44" s="37"/>
      <c r="B44" s="41">
        <v>36</v>
      </c>
      <c r="C44" s="139"/>
      <c r="D44" s="139"/>
      <c r="E44" s="139"/>
      <c r="F44" s="139"/>
      <c r="G44" s="139"/>
      <c r="H44" s="168"/>
      <c r="I44" s="141"/>
      <c r="J44" s="141"/>
      <c r="K44" s="37"/>
      <c r="L44" s="37"/>
      <c r="Y44" s="98" t="str" cm="1">
        <f t="array" aca="1" ref="Y44" ca="1">IFERROR(VLOOKUP(INDIRECT("E44"),'18'!$A$4:$B$60,2,0),"")</f>
        <v/>
      </c>
      <c r="Z44" s="98" t="str" cm="1">
        <f t="array" aca="1" ref="Z44" ca="1">IFERROR(VLOOKUP(INDIRECT("F44"),'18'!$A$4:$B$60,2,0),"")</f>
        <v/>
      </c>
      <c r="AA44" s="98" t="str" cm="1">
        <f t="array" aca="1" ref="AA44" ca="1">IFERROR(VLOOKUP(INDIRECT("G44"),'18'!$A$4:$B$60,2,0),"")</f>
        <v/>
      </c>
    </row>
    <row r="45" spans="1:27" ht="15" customHeight="1" x14ac:dyDescent="0.15">
      <c r="A45" s="37"/>
      <c r="B45" s="41">
        <v>37</v>
      </c>
      <c r="C45" s="139"/>
      <c r="D45" s="139"/>
      <c r="E45" s="139"/>
      <c r="F45" s="139"/>
      <c r="G45" s="139"/>
      <c r="H45" s="168"/>
      <c r="I45" s="141"/>
      <c r="J45" s="141"/>
      <c r="K45" s="37"/>
      <c r="L45" s="37"/>
      <c r="Y45" s="98" t="str" cm="1">
        <f t="array" aca="1" ref="Y45" ca="1">IFERROR(VLOOKUP(INDIRECT("E45"),'18'!$A$4:$B$60,2,0),"")</f>
        <v/>
      </c>
      <c r="Z45" s="98" t="str" cm="1">
        <f t="array" aca="1" ref="Z45" ca="1">IFERROR(VLOOKUP(INDIRECT("F45"),'18'!$A$4:$B$60,2,0),"")</f>
        <v/>
      </c>
      <c r="AA45" s="98" t="str" cm="1">
        <f t="array" aca="1" ref="AA45" ca="1">IFERROR(VLOOKUP(INDIRECT("G45"),'18'!$A$4:$B$60,2,0),"")</f>
        <v/>
      </c>
    </row>
    <row r="46" spans="1:27" ht="15" customHeight="1" x14ac:dyDescent="0.15">
      <c r="A46" s="37"/>
      <c r="B46" s="41">
        <v>38</v>
      </c>
      <c r="C46" s="139"/>
      <c r="D46" s="139"/>
      <c r="E46" s="139"/>
      <c r="F46" s="139"/>
      <c r="G46" s="139"/>
      <c r="H46" s="168"/>
      <c r="I46" s="141"/>
      <c r="J46" s="141"/>
      <c r="K46" s="37"/>
      <c r="L46" s="37"/>
      <c r="Y46" s="98" t="str" cm="1">
        <f t="array" aca="1" ref="Y46" ca="1">IFERROR(VLOOKUP(INDIRECT("E46"),'18'!$A$4:$B$60,2,0),"")</f>
        <v/>
      </c>
      <c r="Z46" s="98" t="str" cm="1">
        <f t="array" aca="1" ref="Z46" ca="1">IFERROR(VLOOKUP(INDIRECT("F46"),'18'!$A$4:$B$60,2,0),"")</f>
        <v/>
      </c>
      <c r="AA46" s="98" t="str" cm="1">
        <f t="array" aca="1" ref="AA46" ca="1">IFERROR(VLOOKUP(INDIRECT("G46"),'18'!$A$4:$B$60,2,0),"")</f>
        <v/>
      </c>
    </row>
    <row r="47" spans="1:27" ht="15" customHeight="1" x14ac:dyDescent="0.15">
      <c r="A47" s="37"/>
      <c r="B47" s="41">
        <v>39</v>
      </c>
      <c r="C47" s="139"/>
      <c r="D47" s="139"/>
      <c r="E47" s="139"/>
      <c r="F47" s="139"/>
      <c r="G47" s="139"/>
      <c r="H47" s="168"/>
      <c r="I47" s="141"/>
      <c r="J47" s="141"/>
      <c r="K47" s="37"/>
      <c r="L47" s="37"/>
      <c r="Y47" s="98" t="str" cm="1">
        <f t="array" aca="1" ref="Y47" ca="1">IFERROR(VLOOKUP(INDIRECT("E47"),'18'!$A$4:$B$60,2,0),"")</f>
        <v/>
      </c>
      <c r="Z47" s="98" t="str" cm="1">
        <f t="array" aca="1" ref="Z47" ca="1">IFERROR(VLOOKUP(INDIRECT("F47"),'18'!$A$4:$B$60,2,0),"")</f>
        <v/>
      </c>
      <c r="AA47" s="98" t="str" cm="1">
        <f t="array" aca="1" ref="AA47" ca="1">IFERROR(VLOOKUP(INDIRECT("G47"),'18'!$A$4:$B$60,2,0),"")</f>
        <v/>
      </c>
    </row>
    <row r="48" spans="1:27" ht="15" customHeight="1" x14ac:dyDescent="0.15">
      <c r="A48" s="37"/>
      <c r="B48" s="41">
        <v>40</v>
      </c>
      <c r="C48" s="139"/>
      <c r="D48" s="139"/>
      <c r="E48" s="139"/>
      <c r="F48" s="139"/>
      <c r="G48" s="139"/>
      <c r="H48" s="168"/>
      <c r="I48" s="141"/>
      <c r="J48" s="141"/>
      <c r="K48" s="37"/>
      <c r="L48" s="37"/>
      <c r="Y48" s="98" t="str" cm="1">
        <f t="array" aca="1" ref="Y48" ca="1">IFERROR(VLOOKUP(INDIRECT("E48"),'18'!$A$4:$B$60,2,0),"")</f>
        <v/>
      </c>
      <c r="Z48" s="98" t="str" cm="1">
        <f t="array" aca="1" ref="Z48" ca="1">IFERROR(VLOOKUP(INDIRECT("F48"),'18'!$A$4:$B$60,2,0),"")</f>
        <v/>
      </c>
      <c r="AA48" s="98" t="str" cm="1">
        <f t="array" aca="1" ref="AA48" ca="1">IFERROR(VLOOKUP(INDIRECT("G48"),'18'!$A$4:$B$60,2,0),"")</f>
        <v/>
      </c>
    </row>
    <row r="49" spans="1:27" ht="15" customHeight="1" x14ac:dyDescent="0.15">
      <c r="A49" s="37"/>
      <c r="B49" s="41">
        <v>41</v>
      </c>
      <c r="C49" s="139"/>
      <c r="D49" s="139"/>
      <c r="E49" s="139"/>
      <c r="F49" s="139"/>
      <c r="G49" s="139"/>
      <c r="H49" s="168"/>
      <c r="I49" s="141"/>
      <c r="J49" s="141"/>
      <c r="K49" s="37"/>
      <c r="L49" s="37"/>
      <c r="Y49" s="98" t="str" cm="1">
        <f t="array" aca="1" ref="Y49" ca="1">IFERROR(VLOOKUP(INDIRECT("E49"),'18'!$A$4:$B$60,2,0),"")</f>
        <v/>
      </c>
      <c r="Z49" s="98" t="str" cm="1">
        <f t="array" aca="1" ref="Z49" ca="1">IFERROR(VLOOKUP(INDIRECT("F49"),'18'!$A$4:$B$60,2,0),"")</f>
        <v/>
      </c>
      <c r="AA49" s="98" t="str" cm="1">
        <f t="array" aca="1" ref="AA49" ca="1">IFERROR(VLOOKUP(INDIRECT("G49"),'18'!$A$4:$B$60,2,0),"")</f>
        <v/>
      </c>
    </row>
    <row r="50" spans="1:27" ht="15" customHeight="1" x14ac:dyDescent="0.15">
      <c r="A50" s="37"/>
      <c r="B50" s="41">
        <v>42</v>
      </c>
      <c r="C50" s="139"/>
      <c r="D50" s="139"/>
      <c r="E50" s="139"/>
      <c r="F50" s="139"/>
      <c r="G50" s="139"/>
      <c r="H50" s="168"/>
      <c r="I50" s="141"/>
      <c r="J50" s="141"/>
      <c r="K50" s="37"/>
      <c r="L50" s="37"/>
      <c r="Y50" s="98" t="str" cm="1">
        <f t="array" aca="1" ref="Y50" ca="1">IFERROR(VLOOKUP(INDIRECT("E50"),'18'!$A$4:$B$60,2,0),"")</f>
        <v/>
      </c>
      <c r="Z50" s="98" t="str" cm="1">
        <f t="array" aca="1" ref="Z50" ca="1">IFERROR(VLOOKUP(INDIRECT("F50"),'18'!$A$4:$B$60,2,0),"")</f>
        <v/>
      </c>
      <c r="AA50" s="98" t="str" cm="1">
        <f t="array" aca="1" ref="AA50" ca="1">IFERROR(VLOOKUP(INDIRECT("G50"),'18'!$A$4:$B$60,2,0),"")</f>
        <v/>
      </c>
    </row>
    <row r="51" spans="1:27" ht="15" customHeight="1" x14ac:dyDescent="0.15">
      <c r="A51" s="37"/>
      <c r="B51" s="41">
        <v>43</v>
      </c>
      <c r="C51" s="139"/>
      <c r="D51" s="139"/>
      <c r="E51" s="139"/>
      <c r="F51" s="139"/>
      <c r="G51" s="139"/>
      <c r="H51" s="168"/>
      <c r="I51" s="141"/>
      <c r="J51" s="141"/>
      <c r="K51" s="37"/>
      <c r="L51" s="37"/>
      <c r="Y51" s="98" t="str" cm="1">
        <f t="array" aca="1" ref="Y51" ca="1">IFERROR(VLOOKUP(INDIRECT("E51"),'18'!$A$4:$B$60,2,0),"")</f>
        <v/>
      </c>
      <c r="Z51" s="98" t="str" cm="1">
        <f t="array" aca="1" ref="Z51" ca="1">IFERROR(VLOOKUP(INDIRECT("F51"),'18'!$A$4:$B$60,2,0),"")</f>
        <v/>
      </c>
      <c r="AA51" s="98" t="str" cm="1">
        <f t="array" aca="1" ref="AA51" ca="1">IFERROR(VLOOKUP(INDIRECT("G51"),'18'!$A$4:$B$60,2,0),"")</f>
        <v/>
      </c>
    </row>
    <row r="52" spans="1:27" ht="15" customHeight="1" x14ac:dyDescent="0.15">
      <c r="A52" s="37"/>
      <c r="B52" s="41">
        <v>44</v>
      </c>
      <c r="C52" s="139"/>
      <c r="D52" s="139"/>
      <c r="E52" s="139"/>
      <c r="F52" s="139"/>
      <c r="G52" s="139"/>
      <c r="H52" s="168"/>
      <c r="I52" s="141"/>
      <c r="J52" s="141"/>
      <c r="K52" s="37"/>
      <c r="L52" s="37"/>
      <c r="Y52" s="98" t="str" cm="1">
        <f t="array" aca="1" ref="Y52" ca="1">IFERROR(VLOOKUP(INDIRECT("E52"),'18'!$A$4:$B$60,2,0),"")</f>
        <v/>
      </c>
      <c r="Z52" s="98" t="str" cm="1">
        <f t="array" aca="1" ref="Z52" ca="1">IFERROR(VLOOKUP(INDIRECT("F52"),'18'!$A$4:$B$60,2,0),"")</f>
        <v/>
      </c>
      <c r="AA52" s="98" t="str" cm="1">
        <f t="array" aca="1" ref="AA52" ca="1">IFERROR(VLOOKUP(INDIRECT("G52"),'18'!$A$4:$B$60,2,0),"")</f>
        <v/>
      </c>
    </row>
    <row r="53" spans="1:27" ht="15" customHeight="1" x14ac:dyDescent="0.15">
      <c r="A53" s="37"/>
      <c r="B53" s="41">
        <v>45</v>
      </c>
      <c r="C53" s="139"/>
      <c r="D53" s="139"/>
      <c r="E53" s="139"/>
      <c r="F53" s="139"/>
      <c r="G53" s="139"/>
      <c r="H53" s="168"/>
      <c r="I53" s="141"/>
      <c r="J53" s="141"/>
      <c r="K53" s="37"/>
      <c r="L53" s="37"/>
      <c r="Y53" s="98" t="str" cm="1">
        <f t="array" aca="1" ref="Y53" ca="1">IFERROR(VLOOKUP(INDIRECT("E53"),'18'!$A$4:$B$60,2,0),"")</f>
        <v/>
      </c>
      <c r="Z53" s="98" t="str" cm="1">
        <f t="array" aca="1" ref="Z53" ca="1">IFERROR(VLOOKUP(INDIRECT("F53"),'18'!$A$4:$B$60,2,0),"")</f>
        <v/>
      </c>
      <c r="AA53" s="98" t="str" cm="1">
        <f t="array" aca="1" ref="AA53" ca="1">IFERROR(VLOOKUP(INDIRECT("G53"),'18'!$A$4:$B$60,2,0),"")</f>
        <v/>
      </c>
    </row>
    <row r="54" spans="1:27" ht="15" customHeight="1" x14ac:dyDescent="0.15">
      <c r="A54" s="136"/>
      <c r="B54" s="41">
        <v>46</v>
      </c>
      <c r="C54" s="139"/>
      <c r="D54" s="139"/>
      <c r="E54" s="139"/>
      <c r="F54" s="139"/>
      <c r="G54" s="139"/>
      <c r="H54" s="168"/>
      <c r="I54" s="141"/>
      <c r="J54" s="141"/>
      <c r="K54" s="37"/>
      <c r="L54" s="37"/>
      <c r="Y54" s="98" t="str" cm="1">
        <f t="array" aca="1" ref="Y54" ca="1">IFERROR(VLOOKUP(INDIRECT("E54"),'18'!$A$4:$B$60,2,0),"")</f>
        <v/>
      </c>
      <c r="Z54" s="98" t="str" cm="1">
        <f t="array" aca="1" ref="Z54" ca="1">IFERROR(VLOOKUP(INDIRECT("F54"),'18'!$A$4:$B$60,2,0),"")</f>
        <v/>
      </c>
      <c r="AA54" s="98" t="str" cm="1">
        <f t="array" aca="1" ref="AA54" ca="1">IFERROR(VLOOKUP(INDIRECT("G54"),'18'!$A$4:$B$60,2,0),"")</f>
        <v/>
      </c>
    </row>
    <row r="55" spans="1:27" ht="15" customHeight="1" x14ac:dyDescent="0.15">
      <c r="A55" s="136"/>
      <c r="B55" s="41">
        <v>47</v>
      </c>
      <c r="C55" s="139"/>
      <c r="D55" s="139"/>
      <c r="E55" s="139"/>
      <c r="F55" s="139"/>
      <c r="G55" s="139"/>
      <c r="H55" s="168"/>
      <c r="I55" s="141"/>
      <c r="J55" s="141"/>
      <c r="K55" s="37"/>
      <c r="L55" s="37"/>
      <c r="Y55" s="98" t="str" cm="1">
        <f t="array" aca="1" ref="Y55" ca="1">IFERROR(VLOOKUP(INDIRECT("E55"),'18'!$A$4:$B$60,2,0),"")</f>
        <v/>
      </c>
      <c r="Z55" s="98" t="str" cm="1">
        <f t="array" aca="1" ref="Z55" ca="1">IFERROR(VLOOKUP(INDIRECT("F55"),'18'!$A$4:$B$60,2,0),"")</f>
        <v/>
      </c>
      <c r="AA55" s="98" t="str" cm="1">
        <f t="array" aca="1" ref="AA55" ca="1">IFERROR(VLOOKUP(INDIRECT("G55"),'18'!$A$4:$B$60,2,0),"")</f>
        <v/>
      </c>
    </row>
    <row r="56" spans="1:27" ht="15" customHeight="1" x14ac:dyDescent="0.15">
      <c r="A56" s="136"/>
      <c r="B56" s="41">
        <v>48</v>
      </c>
      <c r="C56" s="139"/>
      <c r="D56" s="139"/>
      <c r="E56" s="139"/>
      <c r="F56" s="139"/>
      <c r="G56" s="139"/>
      <c r="H56" s="168"/>
      <c r="I56" s="141"/>
      <c r="J56" s="141"/>
      <c r="K56" s="37"/>
      <c r="L56" s="37"/>
      <c r="Y56" s="98" t="str" cm="1">
        <f t="array" aca="1" ref="Y56" ca="1">IFERROR(VLOOKUP(INDIRECT("E56"),'18'!$A$4:$B$60,2,0),"")</f>
        <v/>
      </c>
      <c r="Z56" s="98" t="str" cm="1">
        <f t="array" aca="1" ref="Z56" ca="1">IFERROR(VLOOKUP(INDIRECT("F56"),'18'!$A$4:$B$60,2,0),"")</f>
        <v/>
      </c>
      <c r="AA56" s="98" t="str" cm="1">
        <f t="array" aca="1" ref="AA56" ca="1">IFERROR(VLOOKUP(INDIRECT("G56"),'18'!$A$4:$B$60,2,0),"")</f>
        <v/>
      </c>
    </row>
    <row r="57" spans="1:27" ht="15" customHeight="1" x14ac:dyDescent="0.15">
      <c r="A57" s="136"/>
      <c r="B57" s="41">
        <v>49</v>
      </c>
      <c r="C57" s="139"/>
      <c r="D57" s="139"/>
      <c r="E57" s="139"/>
      <c r="F57" s="139"/>
      <c r="G57" s="139"/>
      <c r="H57" s="168"/>
      <c r="I57" s="141"/>
      <c r="J57" s="141"/>
      <c r="K57" s="37"/>
      <c r="L57" s="37"/>
      <c r="Y57" s="98" t="str" cm="1">
        <f t="array" aca="1" ref="Y57" ca="1">IFERROR(VLOOKUP(INDIRECT("E57"),'18'!$A$4:$B$60,2,0),"")</f>
        <v/>
      </c>
      <c r="Z57" s="98" t="str" cm="1">
        <f t="array" aca="1" ref="Z57" ca="1">IFERROR(VLOOKUP(INDIRECT("F57"),'18'!$A$4:$B$60,2,0),"")</f>
        <v/>
      </c>
      <c r="AA57" s="98" t="str" cm="1">
        <f t="array" aca="1" ref="AA57" ca="1">IFERROR(VLOOKUP(INDIRECT("G57"),'18'!$A$4:$B$60,2,0),"")</f>
        <v/>
      </c>
    </row>
    <row r="58" spans="1:27" ht="15" customHeight="1" x14ac:dyDescent="0.15">
      <c r="A58" s="136"/>
      <c r="B58" s="41">
        <v>50</v>
      </c>
      <c r="C58" s="139"/>
      <c r="D58" s="139"/>
      <c r="E58" s="139"/>
      <c r="F58" s="139"/>
      <c r="G58" s="139"/>
      <c r="H58" s="168"/>
      <c r="I58" s="141"/>
      <c r="J58" s="141"/>
      <c r="K58" s="37"/>
      <c r="L58" s="37"/>
      <c r="Y58" s="98" t="str" cm="1">
        <f t="array" aca="1" ref="Y58" ca="1">IFERROR(VLOOKUP(INDIRECT("E58"),'18'!$A$4:$B$60,2,0),"")</f>
        <v/>
      </c>
      <c r="Z58" s="98" t="str" cm="1">
        <f t="array" aca="1" ref="Z58" ca="1">IFERROR(VLOOKUP(INDIRECT("F58"),'18'!$A$4:$B$60,2,0),"")</f>
        <v/>
      </c>
      <c r="AA58" s="98" t="str" cm="1">
        <f t="array" aca="1" ref="AA58" ca="1">IFERROR(VLOOKUP(INDIRECT("G58"),'18'!$A$4:$B$60,2,0),"")</f>
        <v/>
      </c>
    </row>
    <row r="59" spans="1:27" ht="15" customHeight="1" x14ac:dyDescent="0.15">
      <c r="A59" s="136"/>
      <c r="B59" s="41">
        <v>51</v>
      </c>
      <c r="C59" s="139"/>
      <c r="D59" s="139"/>
      <c r="E59" s="139"/>
      <c r="F59" s="139"/>
      <c r="G59" s="139"/>
      <c r="H59" s="168"/>
      <c r="I59" s="141"/>
      <c r="J59" s="141"/>
      <c r="K59" s="37"/>
      <c r="L59" s="37"/>
      <c r="Y59" s="98" t="str" cm="1">
        <f t="array" aca="1" ref="Y59" ca="1">IFERROR(VLOOKUP(INDIRECT("E59"),'18'!$A$4:$B$60,2,0),"")</f>
        <v/>
      </c>
      <c r="Z59" s="98" t="str" cm="1">
        <f t="array" aca="1" ref="Z59" ca="1">IFERROR(VLOOKUP(INDIRECT("F59"),'18'!$A$4:$B$60,2,0),"")</f>
        <v/>
      </c>
      <c r="AA59" s="98" t="str" cm="1">
        <f t="array" aca="1" ref="AA59" ca="1">IFERROR(VLOOKUP(INDIRECT("G59"),'18'!$A$4:$B$60,2,0),"")</f>
        <v/>
      </c>
    </row>
    <row r="60" spans="1:27" ht="15" customHeight="1" x14ac:dyDescent="0.15">
      <c r="A60" s="136"/>
      <c r="B60" s="41">
        <v>52</v>
      </c>
      <c r="C60" s="139"/>
      <c r="D60" s="139"/>
      <c r="E60" s="139"/>
      <c r="F60" s="139"/>
      <c r="G60" s="139"/>
      <c r="H60" s="168"/>
      <c r="I60" s="141"/>
      <c r="J60" s="141"/>
      <c r="K60" s="37"/>
      <c r="L60" s="37"/>
      <c r="Y60" s="98" t="str" cm="1">
        <f t="array" aca="1" ref="Y60" ca="1">IFERROR(VLOOKUP(INDIRECT("E60"),'18'!$A$4:$B$60,2,0),"")</f>
        <v/>
      </c>
      <c r="Z60" s="98" t="str" cm="1">
        <f t="array" aca="1" ref="Z60" ca="1">IFERROR(VLOOKUP(INDIRECT("F60"),'18'!$A$4:$B$60,2,0),"")</f>
        <v/>
      </c>
      <c r="AA60" s="98" t="str" cm="1">
        <f t="array" aca="1" ref="AA60" ca="1">IFERROR(VLOOKUP(INDIRECT("G60"),'18'!$A$4:$B$60,2,0),"")</f>
        <v/>
      </c>
    </row>
    <row r="61" spans="1:27" ht="11.25" customHeight="1" x14ac:dyDescent="0.15">
      <c r="A61" s="37"/>
      <c r="B61" s="37"/>
      <c r="C61" s="37"/>
      <c r="D61" s="37"/>
      <c r="E61" s="37"/>
      <c r="F61" s="37"/>
      <c r="G61" s="37"/>
      <c r="H61" s="38"/>
      <c r="I61" s="37"/>
      <c r="J61" s="37"/>
      <c r="K61" s="37"/>
      <c r="L61" s="37"/>
    </row>
    <row r="62" spans="1:27" s="32" customFormat="1" ht="15" customHeight="1" x14ac:dyDescent="0.15">
      <c r="A62" s="37"/>
      <c r="B62" s="40">
        <v>1</v>
      </c>
      <c r="C62" s="224" t="s">
        <v>278</v>
      </c>
      <c r="D62" s="224"/>
      <c r="E62" s="224"/>
      <c r="F62" s="224"/>
      <c r="G62" s="224"/>
      <c r="H62" s="224"/>
      <c r="I62" s="224"/>
      <c r="J62" s="39"/>
      <c r="K62" s="37"/>
      <c r="L62" s="37"/>
    </row>
    <row r="63" spans="1:27" s="32" customFormat="1" ht="15" customHeight="1" x14ac:dyDescent="0.15">
      <c r="A63" s="37"/>
      <c r="B63" s="40">
        <v>2</v>
      </c>
      <c r="C63" s="224" t="s">
        <v>279</v>
      </c>
      <c r="D63" s="224"/>
      <c r="E63" s="224"/>
      <c r="F63" s="224"/>
      <c r="G63" s="224"/>
      <c r="H63" s="224"/>
      <c r="I63" s="224"/>
      <c r="J63" s="39"/>
      <c r="K63" s="37"/>
      <c r="L63" s="37"/>
    </row>
    <row r="64" spans="1:27" s="32" customFormat="1" ht="15" customHeight="1" x14ac:dyDescent="0.15">
      <c r="A64" s="37"/>
      <c r="B64" s="40">
        <v>3</v>
      </c>
      <c r="C64" s="224" t="s">
        <v>317</v>
      </c>
      <c r="D64" s="224"/>
      <c r="E64" s="224"/>
      <c r="F64" s="224"/>
      <c r="G64" s="224"/>
      <c r="H64" s="224"/>
      <c r="I64" s="224"/>
      <c r="J64" s="224"/>
      <c r="K64" s="37"/>
      <c r="L64" s="37"/>
    </row>
    <row r="65" spans="1:27" ht="11.25" customHeight="1" x14ac:dyDescent="0.15">
      <c r="A65" s="37"/>
      <c r="B65" s="37"/>
      <c r="C65" s="37"/>
      <c r="D65" s="37"/>
      <c r="E65" s="37"/>
      <c r="F65" s="37"/>
      <c r="G65" s="37"/>
      <c r="H65" s="38"/>
      <c r="I65" s="37"/>
      <c r="J65" s="37"/>
      <c r="K65" s="37"/>
      <c r="L65" s="37"/>
    </row>
    <row r="66" spans="1:27" ht="18" customHeight="1" x14ac:dyDescent="0.15">
      <c r="A66" s="37"/>
      <c r="C66" s="37"/>
      <c r="D66" s="37"/>
      <c r="E66" s="37" t="s">
        <v>462</v>
      </c>
      <c r="F66" s="37"/>
      <c r="G66" s="37"/>
      <c r="H66" s="38"/>
      <c r="I66" s="37"/>
      <c r="J66" s="37"/>
      <c r="K66" s="37"/>
      <c r="L66" s="37"/>
    </row>
    <row r="67" spans="1:27" ht="11.25" customHeight="1" x14ac:dyDescent="0.15">
      <c r="A67" s="37"/>
      <c r="B67" s="37"/>
      <c r="C67" s="37"/>
      <c r="D67" s="37"/>
      <c r="E67" s="37"/>
      <c r="F67" s="37"/>
      <c r="G67" s="37"/>
      <c r="H67" s="38"/>
      <c r="I67" s="37"/>
      <c r="J67" s="37"/>
      <c r="K67" s="37"/>
      <c r="L67" s="37"/>
    </row>
    <row r="68" spans="1:27" ht="18" customHeight="1" x14ac:dyDescent="0.15">
      <c r="A68" s="37"/>
      <c r="B68" s="37"/>
      <c r="C68" s="37"/>
      <c r="D68" s="37"/>
      <c r="E68" s="221" t="s">
        <v>2</v>
      </c>
      <c r="F68" s="221"/>
      <c r="G68" s="221"/>
      <c r="H68" s="138" t="s">
        <v>3</v>
      </c>
      <c r="I68" s="221" t="s">
        <v>464</v>
      </c>
      <c r="J68" s="221"/>
      <c r="K68" s="37"/>
      <c r="L68" s="117"/>
      <c r="M68" s="118"/>
      <c r="N68" s="95" t="s">
        <v>459</v>
      </c>
    </row>
    <row r="69" spans="1:27" ht="15" customHeight="1" thickBot="1" x14ac:dyDescent="0.2">
      <c r="A69" s="37"/>
      <c r="B69" s="109"/>
      <c r="C69" s="111"/>
      <c r="D69" s="111"/>
      <c r="E69" s="215"/>
      <c r="F69" s="215"/>
      <c r="G69" s="215"/>
      <c r="H69" s="140" t="str" cm="1">
        <f t="array" aca="1" ref="H69" ca="1">IFERROR(VLOOKUP(INDIRECT("E69"),'18'!$A$4:$B$60,2,0),"")</f>
        <v/>
      </c>
      <c r="I69" s="216"/>
      <c r="J69" s="216"/>
      <c r="K69" s="37"/>
      <c r="L69" s="117"/>
      <c r="N69" s="95"/>
      <c r="Y69" s="119"/>
      <c r="Z69" s="119" t="str" cm="1">
        <f t="array" aca="1" ref="Z69" ca="1">IFERROR(VLOOKUP(INDIRECT("F9"),'18'!$A$4:$B$60,2,0),"")</f>
        <v/>
      </c>
      <c r="AA69" s="119" t="str" cm="1">
        <f t="array" aca="1" ref="AA69" ca="1">IFERROR(VLOOKUP(INDIRECT("G9"),'18'!$A$4:$B$60,2,0),"")</f>
        <v/>
      </c>
    </row>
    <row r="70" spans="1:27" ht="15" customHeight="1" thickBot="1" x14ac:dyDescent="0.2">
      <c r="A70" s="37"/>
      <c r="B70" s="109"/>
      <c r="C70" s="111"/>
      <c r="D70" s="111"/>
      <c r="E70" s="215"/>
      <c r="F70" s="215"/>
      <c r="G70" s="215"/>
      <c r="H70" s="140" t="str" cm="1">
        <f t="array" aca="1" ref="H70" ca="1">IFERROR(VLOOKUP(INDIRECT("E70"),'18'!$A$4:$B$60,2,0),"")</f>
        <v/>
      </c>
      <c r="I70" s="216"/>
      <c r="J70" s="216"/>
      <c r="K70" s="37"/>
      <c r="L70" s="117"/>
      <c r="N70" s="217" t="s">
        <v>442</v>
      </c>
      <c r="O70" s="217"/>
      <c r="P70" s="218"/>
      <c r="Q70" s="212">
        <f ca="1">52-Q10</f>
        <v>52</v>
      </c>
      <c r="R70" s="213"/>
      <c r="S70" s="214"/>
      <c r="T70" s="112" t="s">
        <v>465</v>
      </c>
      <c r="U70" s="113"/>
      <c r="V70" s="113"/>
      <c r="W70" s="113"/>
      <c r="Y70" s="119"/>
      <c r="Z70" s="119" t="str" cm="1">
        <f t="array" aca="1" ref="Z70" ca="1">IFERROR(VLOOKUP(INDIRECT("F10"),'18'!$A$4:$B$60,2,0),"")</f>
        <v/>
      </c>
      <c r="AA70" s="119" t="str" cm="1">
        <f t="array" aca="1" ref="AA70" ca="1">IFERROR(VLOOKUP(INDIRECT("G10"),'18'!$A$4:$B$60,2,0),"")</f>
        <v/>
      </c>
    </row>
    <row r="71" spans="1:27" ht="15" customHeight="1" x14ac:dyDescent="0.15">
      <c r="A71" s="37"/>
      <c r="B71" s="109"/>
      <c r="C71" s="111"/>
      <c r="D71" s="111"/>
      <c r="E71" s="215"/>
      <c r="F71" s="215"/>
      <c r="G71" s="215"/>
      <c r="H71" s="140" t="str" cm="1">
        <f t="array" aca="1" ref="H71" ca="1">IFERROR(VLOOKUP(INDIRECT("E71"),'18'!$A$4:$B$60,2,0),"")</f>
        <v/>
      </c>
      <c r="I71" s="216"/>
      <c r="J71" s="216"/>
      <c r="K71" s="37"/>
      <c r="L71" s="117"/>
      <c r="N71" s="95"/>
      <c r="Y71" s="119"/>
      <c r="Z71" s="119"/>
      <c r="AA71" s="119"/>
    </row>
    <row r="72" spans="1:27" ht="15" customHeight="1" x14ac:dyDescent="0.15">
      <c r="A72" s="37"/>
      <c r="B72" s="109"/>
      <c r="C72" s="111"/>
      <c r="D72" s="111"/>
      <c r="E72" s="215"/>
      <c r="F72" s="215"/>
      <c r="G72" s="215"/>
      <c r="H72" s="140" t="str" cm="1">
        <f t="array" aca="1" ref="H72" ca="1">IFERROR(VLOOKUP(INDIRECT("E72"),'18'!$A$4:$B$60,2,0),"")</f>
        <v/>
      </c>
      <c r="I72" s="216"/>
      <c r="J72" s="216"/>
      <c r="K72" s="37"/>
      <c r="L72" s="117"/>
      <c r="N72" s="124">
        <v>1</v>
      </c>
      <c r="O72" s="124">
        <v>2</v>
      </c>
      <c r="P72" s="124">
        <v>3</v>
      </c>
      <c r="Q72" s="124">
        <v>4</v>
      </c>
      <c r="R72" s="124">
        <v>5</v>
      </c>
      <c r="S72" s="124">
        <v>6</v>
      </c>
      <c r="T72" s="124">
        <v>7</v>
      </c>
      <c r="U72" s="124">
        <v>8</v>
      </c>
      <c r="V72" s="124">
        <v>9</v>
      </c>
      <c r="W72" s="124">
        <v>10</v>
      </c>
      <c r="Y72" s="119"/>
      <c r="Z72" s="119" t="str" cm="1">
        <f t="array" aca="1" ref="Z72" ca="1">IFERROR(VLOOKUP(INDIRECT("F12"),'18'!$A$4:$B$60,2,0),"")</f>
        <v/>
      </c>
      <c r="AA72" s="119" t="str" cm="1">
        <f t="array" aca="1" ref="AA72" ca="1">IFERROR(VLOOKUP(INDIRECT("G12"),'18'!$A$4:$B$60,2,0),"")</f>
        <v/>
      </c>
    </row>
    <row r="73" spans="1:27" ht="15" customHeight="1" x14ac:dyDescent="0.15">
      <c r="A73" s="37"/>
      <c r="B73" s="109"/>
      <c r="C73" s="111"/>
      <c r="D73" s="111"/>
      <c r="E73" s="215"/>
      <c r="F73" s="215"/>
      <c r="G73" s="215"/>
      <c r="H73" s="140" t="str" cm="1">
        <f t="array" aca="1" ref="H73" ca="1">IFERROR(VLOOKUP(INDIRECT("E73"),'18'!$A$4:$B$60,2,0),"")</f>
        <v/>
      </c>
      <c r="I73" s="216"/>
      <c r="J73" s="216"/>
      <c r="K73" s="37"/>
      <c r="L73" s="117"/>
      <c r="N73" s="124">
        <v>11</v>
      </c>
      <c r="O73" s="124">
        <v>12</v>
      </c>
      <c r="P73" s="124">
        <v>13</v>
      </c>
      <c r="Q73" s="124">
        <v>14</v>
      </c>
      <c r="R73" s="124">
        <v>15</v>
      </c>
      <c r="S73" s="124">
        <v>16</v>
      </c>
      <c r="T73" s="124">
        <v>17</v>
      </c>
      <c r="U73" s="124">
        <v>18</v>
      </c>
      <c r="V73" s="124">
        <v>19</v>
      </c>
      <c r="W73" s="124">
        <v>20</v>
      </c>
      <c r="Y73" s="119"/>
      <c r="Z73" s="119" t="str" cm="1">
        <f t="array" aca="1" ref="Z73" ca="1">IFERROR(VLOOKUP(INDIRECT("F13"),'18'!$A$4:$B$60,2,0),"")</f>
        <v/>
      </c>
      <c r="AA73" s="119" t="str" cm="1">
        <f t="array" aca="1" ref="AA73" ca="1">IFERROR(VLOOKUP(INDIRECT("G13"),'18'!$A$4:$B$60,2,0),"")</f>
        <v/>
      </c>
    </row>
    <row r="74" spans="1:27" ht="15" customHeight="1" x14ac:dyDescent="0.15">
      <c r="A74" s="37"/>
      <c r="B74" s="109"/>
      <c r="C74" s="111"/>
      <c r="D74" s="111"/>
      <c r="E74" s="215"/>
      <c r="F74" s="215"/>
      <c r="G74" s="215"/>
      <c r="H74" s="140" t="str" cm="1">
        <f t="array" aca="1" ref="H74" ca="1">IFERROR(VLOOKUP(INDIRECT("E74"),'18'!$A$4:$B$60,2,0),"")</f>
        <v/>
      </c>
      <c r="I74" s="216"/>
      <c r="J74" s="216"/>
      <c r="K74" s="37"/>
      <c r="L74" s="117"/>
      <c r="N74" s="124">
        <v>21</v>
      </c>
      <c r="O74" s="124">
        <v>22</v>
      </c>
      <c r="P74" s="124">
        <v>23</v>
      </c>
      <c r="Q74" s="124">
        <v>24</v>
      </c>
      <c r="R74" s="124">
        <v>25</v>
      </c>
      <c r="S74" s="124">
        <v>26</v>
      </c>
      <c r="T74" s="124">
        <v>27</v>
      </c>
      <c r="U74" s="124">
        <v>28</v>
      </c>
      <c r="V74" s="124">
        <v>29</v>
      </c>
      <c r="W74" s="124">
        <v>30</v>
      </c>
      <c r="Y74" s="119" t="str" cm="1">
        <f t="array" aca="1" ref="Y74" ca="1">IFERROR(VLOOKUP(INDIRECT("E14"),'18'!$A$4:$B$60,2,0),"")</f>
        <v/>
      </c>
      <c r="Z74" s="119" t="str" cm="1">
        <f t="array" aca="1" ref="Z74" ca="1">IFERROR(VLOOKUP(INDIRECT("F14"),'18'!$A$4:$B$60,2,0),"")</f>
        <v/>
      </c>
      <c r="AA74" s="119" t="str" cm="1">
        <f t="array" aca="1" ref="AA74" ca="1">IFERROR(VLOOKUP(INDIRECT("G14"),'18'!$A$4:$B$60,2,0),"")</f>
        <v/>
      </c>
    </row>
    <row r="75" spans="1:27" ht="15" customHeight="1" x14ac:dyDescent="0.15">
      <c r="A75" s="37"/>
      <c r="B75" s="109"/>
      <c r="C75" s="111"/>
      <c r="D75" s="111"/>
      <c r="E75" s="215"/>
      <c r="F75" s="215"/>
      <c r="G75" s="215"/>
      <c r="H75" s="140" t="str" cm="1">
        <f t="array" aca="1" ref="H75" ca="1">IFERROR(VLOOKUP(INDIRECT("E75"),'18'!$A$4:$B$60,2,0),"")</f>
        <v/>
      </c>
      <c r="I75" s="216"/>
      <c r="J75" s="216"/>
      <c r="K75" s="37"/>
      <c r="L75" s="117"/>
      <c r="N75" s="124">
        <v>31</v>
      </c>
      <c r="O75" s="124">
        <v>32</v>
      </c>
      <c r="P75" s="124">
        <v>33</v>
      </c>
      <c r="Q75" s="124">
        <v>34</v>
      </c>
      <c r="R75" s="124">
        <v>35</v>
      </c>
      <c r="S75" s="124">
        <v>36</v>
      </c>
      <c r="T75" s="124">
        <v>37</v>
      </c>
      <c r="U75" s="124">
        <v>38</v>
      </c>
      <c r="V75" s="124">
        <v>39</v>
      </c>
      <c r="W75" s="124">
        <v>40</v>
      </c>
      <c r="Y75" s="119" t="str" cm="1">
        <f t="array" aca="1" ref="Y75" ca="1">IFERROR(VLOOKUP(INDIRECT("E15"),'18'!$A$4:$B$60,2,0),"")</f>
        <v/>
      </c>
      <c r="Z75" s="119" t="str" cm="1">
        <f t="array" aca="1" ref="Z75" ca="1">IFERROR(VLOOKUP(INDIRECT("F15"),'18'!$A$4:$B$60,2,0),"")</f>
        <v/>
      </c>
      <c r="AA75" s="119" t="str" cm="1">
        <f t="array" aca="1" ref="AA75" ca="1">IFERROR(VLOOKUP(INDIRECT("G15"),'18'!$A$4:$B$60,2,0),"")</f>
        <v/>
      </c>
    </row>
    <row r="76" spans="1:27" ht="15" customHeight="1" x14ac:dyDescent="0.15">
      <c r="A76" s="37"/>
      <c r="B76" s="109"/>
      <c r="C76" s="111"/>
      <c r="D76" s="111"/>
      <c r="E76" s="215"/>
      <c r="F76" s="215"/>
      <c r="G76" s="215"/>
      <c r="H76" s="140" t="str" cm="1">
        <f t="array" aca="1" ref="H76" ca="1">IFERROR(VLOOKUP(INDIRECT("E76"),'18'!$A$4:$B$60,2,0),"")</f>
        <v/>
      </c>
      <c r="I76" s="216" t="s">
        <v>53</v>
      </c>
      <c r="J76" s="216"/>
      <c r="K76" s="37"/>
      <c r="L76" s="117"/>
      <c r="N76" s="124">
        <v>41</v>
      </c>
      <c r="O76" s="124">
        <v>42</v>
      </c>
      <c r="P76" s="124">
        <v>43</v>
      </c>
      <c r="Q76" s="124">
        <v>44</v>
      </c>
      <c r="R76" s="124">
        <v>45</v>
      </c>
      <c r="S76" s="124">
        <v>46</v>
      </c>
      <c r="T76" s="124">
        <v>47</v>
      </c>
      <c r="U76" s="124">
        <v>48</v>
      </c>
      <c r="V76" s="124">
        <v>49</v>
      </c>
      <c r="W76" s="124">
        <v>50</v>
      </c>
      <c r="Y76" s="119" t="str" cm="1">
        <f t="array" aca="1" ref="Y76" ca="1">IFERROR(VLOOKUP(INDIRECT("E16"),'18'!$A$4:$B$60,2,0),"")</f>
        <v/>
      </c>
      <c r="Z76" s="119" t="str" cm="1">
        <f t="array" aca="1" ref="Z76" ca="1">IFERROR(VLOOKUP(INDIRECT("F16"),'18'!$A$4:$B$60,2,0),"")</f>
        <v/>
      </c>
      <c r="AA76" s="119" t="str" cm="1">
        <f t="array" aca="1" ref="AA76" ca="1">IFERROR(VLOOKUP(INDIRECT("G16"),'18'!$A$4:$B$60,2,0),"")</f>
        <v/>
      </c>
    </row>
    <row r="77" spans="1:27" ht="15" customHeight="1" x14ac:dyDescent="0.15">
      <c r="A77" s="37"/>
      <c r="B77" s="109"/>
      <c r="C77" s="111"/>
      <c r="D77" s="111"/>
      <c r="E77" s="215"/>
      <c r="F77" s="215"/>
      <c r="G77" s="215"/>
      <c r="H77" s="140" t="str" cm="1">
        <f t="array" aca="1" ref="H77" ca="1">IFERROR(VLOOKUP(INDIRECT("E77"),'18'!$A$4:$B$60,2,0),"")</f>
        <v/>
      </c>
      <c r="I77" s="216" t="s">
        <v>53</v>
      </c>
      <c r="J77" s="216"/>
      <c r="K77" s="37"/>
      <c r="L77" s="117"/>
      <c r="N77" s="124">
        <v>51</v>
      </c>
      <c r="O77" s="124">
        <v>52</v>
      </c>
      <c r="P77" s="125"/>
      <c r="Q77" s="125"/>
      <c r="R77" s="125"/>
      <c r="S77" s="125"/>
      <c r="T77" s="125"/>
      <c r="U77" s="125"/>
      <c r="V77" s="125"/>
      <c r="W77" s="125"/>
      <c r="Y77" s="119" t="str" cm="1">
        <f t="array" aca="1" ref="Y77" ca="1">IFERROR(VLOOKUP(INDIRECT("E17"),'18'!$A$4:$B$60,2,0),"")</f>
        <v/>
      </c>
      <c r="Z77" s="119" t="str" cm="1">
        <f t="array" aca="1" ref="Z77" ca="1">IFERROR(VLOOKUP(INDIRECT("F17"),'18'!$A$4:$B$60,2,0),"")</f>
        <v/>
      </c>
      <c r="AA77" s="119" t="str" cm="1">
        <f t="array" aca="1" ref="AA77" ca="1">IFERROR(VLOOKUP(INDIRECT("G17"),'18'!$A$4:$B$60,2,0),"")</f>
        <v/>
      </c>
    </row>
    <row r="78" spans="1:27" ht="15" customHeight="1" x14ac:dyDescent="0.15">
      <c r="A78" s="37"/>
      <c r="B78" s="109"/>
      <c r="C78" s="111"/>
      <c r="D78" s="111"/>
      <c r="E78" s="215"/>
      <c r="F78" s="215"/>
      <c r="G78" s="215"/>
      <c r="H78" s="140" t="str" cm="1">
        <f t="array" aca="1" ref="H78" ca="1">IFERROR(VLOOKUP(INDIRECT("E78"),'18'!$A$4:$B$60,2,0),"")</f>
        <v/>
      </c>
      <c r="I78" s="216" t="s">
        <v>53</v>
      </c>
      <c r="J78" s="216"/>
      <c r="K78" s="37"/>
      <c r="L78" s="117"/>
      <c r="N78" s="96"/>
      <c r="O78" s="96"/>
      <c r="P78" s="96"/>
      <c r="Q78" s="96"/>
      <c r="R78" s="96"/>
      <c r="S78" s="96"/>
      <c r="T78" s="96"/>
      <c r="U78" s="96"/>
      <c r="V78" s="96"/>
      <c r="W78" s="96"/>
      <c r="Y78" s="119" t="str" cm="1">
        <f t="array" aca="1" ref="Y78" ca="1">IFERROR(VLOOKUP(INDIRECT("E18"),'18'!$A$4:$B$60,2,0),"")</f>
        <v/>
      </c>
      <c r="Z78" s="119" t="str" cm="1">
        <f t="array" aca="1" ref="Z78" ca="1">IFERROR(VLOOKUP(INDIRECT("F18"),'18'!$A$4:$B$60,2,0),"")</f>
        <v/>
      </c>
      <c r="AA78" s="119" t="str" cm="1">
        <f t="array" aca="1" ref="AA78" ca="1">IFERROR(VLOOKUP(INDIRECT("G18"),'18'!$A$4:$B$60,2,0),"")</f>
        <v/>
      </c>
    </row>
    <row r="79" spans="1:27" ht="15" customHeight="1" x14ac:dyDescent="0.15">
      <c r="A79" s="37"/>
      <c r="B79" s="109"/>
      <c r="C79" s="111"/>
      <c r="D79" s="111"/>
      <c r="E79" s="215"/>
      <c r="F79" s="215"/>
      <c r="G79" s="215"/>
      <c r="H79" s="140" t="str" cm="1">
        <f t="array" aca="1" ref="H79" ca="1">IFERROR(VLOOKUP(INDIRECT("E79"),'18'!$A$4:$B$60,2,0),"")</f>
        <v/>
      </c>
      <c r="I79" s="216" t="s">
        <v>53</v>
      </c>
      <c r="J79" s="216"/>
      <c r="K79" s="37"/>
      <c r="L79" s="117"/>
      <c r="N79" s="123"/>
      <c r="O79" s="106" t="s">
        <v>461</v>
      </c>
      <c r="P79" s="105"/>
      <c r="Q79" s="105"/>
      <c r="R79" s="105"/>
      <c r="S79" s="105"/>
      <c r="T79" s="105"/>
      <c r="U79" s="105"/>
      <c r="V79" s="105"/>
      <c r="W79" s="105"/>
      <c r="Y79" s="119" t="str" cm="1">
        <f t="array" aca="1" ref="Y79" ca="1">IFERROR(VLOOKUP(INDIRECT("E19"),'18'!$A$4:$B$60,2,0),"")</f>
        <v/>
      </c>
      <c r="Z79" s="119" t="str" cm="1">
        <f t="array" aca="1" ref="Z79" ca="1">IFERROR(VLOOKUP(INDIRECT("F19"),'18'!$A$4:$B$60,2,0),"")</f>
        <v/>
      </c>
      <c r="AA79" s="119" t="str" cm="1">
        <f t="array" aca="1" ref="AA79" ca="1">IFERROR(VLOOKUP(INDIRECT("G19"),'18'!$A$4:$B$60,2,0),"")</f>
        <v/>
      </c>
    </row>
    <row r="80" spans="1:27" ht="15" customHeight="1" x14ac:dyDescent="0.15">
      <c r="A80" s="37"/>
      <c r="B80" s="109"/>
      <c r="C80" s="111"/>
      <c r="D80" s="111"/>
      <c r="E80" s="215"/>
      <c r="F80" s="215"/>
      <c r="G80" s="215"/>
      <c r="H80" s="140" t="str" cm="1">
        <f t="array" aca="1" ref="H80" ca="1">IFERROR(VLOOKUP(INDIRECT("E80"),'18'!$A$4:$B$60,2,0),"")</f>
        <v/>
      </c>
      <c r="I80" s="216" t="s">
        <v>53</v>
      </c>
      <c r="J80" s="216"/>
      <c r="K80" s="37"/>
      <c r="L80" s="117"/>
      <c r="Y80" s="119" t="str" cm="1">
        <f t="array" aca="1" ref="Y80" ca="1">IFERROR(VLOOKUP(INDIRECT("E20"),'18'!$A$4:$B$60,2,0),"")</f>
        <v/>
      </c>
      <c r="Z80" s="119" t="str" cm="1">
        <f t="array" aca="1" ref="Z80" ca="1">IFERROR(VLOOKUP(INDIRECT("F20"),'18'!$A$4:$B$60,2,0),"")</f>
        <v/>
      </c>
      <c r="AA80" s="119" t="str" cm="1">
        <f t="array" aca="1" ref="AA80" ca="1">IFERROR(VLOOKUP(INDIRECT("G20"),'18'!$A$4:$B$60,2,0),"")</f>
        <v/>
      </c>
    </row>
    <row r="81" spans="1:27" ht="15" customHeight="1" x14ac:dyDescent="0.15">
      <c r="A81" s="37"/>
      <c r="B81" s="109"/>
      <c r="C81" s="111"/>
      <c r="D81" s="111"/>
      <c r="E81" s="215"/>
      <c r="F81" s="215"/>
      <c r="G81" s="215"/>
      <c r="H81" s="140" t="str" cm="1">
        <f t="array" aca="1" ref="H81" ca="1">IFERROR(VLOOKUP(INDIRECT("E81"),'18'!$A$4:$B$60,2,0),"")</f>
        <v/>
      </c>
      <c r="I81" s="216" t="s">
        <v>53</v>
      </c>
      <c r="J81" s="216"/>
      <c r="K81" s="37"/>
      <c r="L81" s="117"/>
      <c r="Y81" s="119" t="str" cm="1">
        <f t="array" aca="1" ref="Y81" ca="1">IFERROR(VLOOKUP(INDIRECT("E21"),'18'!$A$4:$B$60,2,0),"")</f>
        <v/>
      </c>
      <c r="Z81" s="119" t="str" cm="1">
        <f t="array" aca="1" ref="Z81" ca="1">IFERROR(VLOOKUP(INDIRECT("F21"),'18'!$A$4:$B$60,2,0),"")</f>
        <v/>
      </c>
      <c r="AA81" s="119" t="str" cm="1">
        <f t="array" aca="1" ref="AA81" ca="1">IFERROR(VLOOKUP(INDIRECT("G21"),'18'!$A$4:$B$60,2,0),"")</f>
        <v/>
      </c>
    </row>
    <row r="82" spans="1:27" ht="15" customHeight="1" x14ac:dyDescent="0.15">
      <c r="A82" s="37"/>
      <c r="B82" s="109"/>
      <c r="C82" s="111"/>
      <c r="D82" s="111"/>
      <c r="E82" s="215"/>
      <c r="F82" s="215"/>
      <c r="G82" s="215"/>
      <c r="H82" s="140" t="str" cm="1">
        <f t="array" aca="1" ref="H82" ca="1">IFERROR(VLOOKUP(INDIRECT("E82"),'18'!$A$4:$B$60,2,0),"")</f>
        <v/>
      </c>
      <c r="I82" s="216" t="s">
        <v>53</v>
      </c>
      <c r="J82" s="216"/>
      <c r="K82" s="37"/>
      <c r="L82" s="117"/>
      <c r="Y82" s="119" t="str" cm="1">
        <f t="array" aca="1" ref="Y82" ca="1">IFERROR(VLOOKUP(INDIRECT("E22"),'18'!$A$4:$B$60,2,0),"")</f>
        <v/>
      </c>
      <c r="Z82" s="119" t="str" cm="1">
        <f t="array" aca="1" ref="Z82" ca="1">IFERROR(VLOOKUP(INDIRECT("F22"),'18'!$A$4:$B$60,2,0),"")</f>
        <v/>
      </c>
      <c r="AA82" s="119" t="str" cm="1">
        <f t="array" aca="1" ref="AA82" ca="1">IFERROR(VLOOKUP(INDIRECT("G22"),'18'!$A$4:$B$60,2,0),"")</f>
        <v/>
      </c>
    </row>
    <row r="83" spans="1:27" ht="15" customHeight="1" x14ac:dyDescent="0.15">
      <c r="A83" s="37"/>
      <c r="B83" s="109"/>
      <c r="C83" s="111"/>
      <c r="D83" s="111"/>
      <c r="E83" s="215"/>
      <c r="F83" s="215"/>
      <c r="G83" s="215"/>
      <c r="H83" s="140" t="str" cm="1">
        <f t="array" aca="1" ref="H83" ca="1">IFERROR(VLOOKUP(INDIRECT("E83"),'18'!$A$4:$B$60,2,0),"")</f>
        <v/>
      </c>
      <c r="I83" s="216" t="s">
        <v>53</v>
      </c>
      <c r="J83" s="216"/>
      <c r="K83" s="37"/>
      <c r="L83" s="117"/>
      <c r="Y83" s="119" t="str" cm="1">
        <f t="array" aca="1" ref="Y83" ca="1">IFERROR(VLOOKUP(INDIRECT("E23"),'18'!$A$4:$B$60,2,0),"")</f>
        <v/>
      </c>
      <c r="Z83" s="119" t="str" cm="1">
        <f t="array" aca="1" ref="Z83" ca="1">IFERROR(VLOOKUP(INDIRECT("F23"),'18'!$A$4:$B$60,2,0),"")</f>
        <v/>
      </c>
      <c r="AA83" s="119" t="str" cm="1">
        <f t="array" aca="1" ref="AA83" ca="1">IFERROR(VLOOKUP(INDIRECT("G23"),'18'!$A$4:$B$60,2,0),"")</f>
        <v/>
      </c>
    </row>
    <row r="84" spans="1:27" ht="15" customHeight="1" x14ac:dyDescent="0.15">
      <c r="A84" s="37"/>
      <c r="B84" s="109"/>
      <c r="C84" s="111"/>
      <c r="D84" s="111"/>
      <c r="E84" s="215"/>
      <c r="F84" s="215"/>
      <c r="G84" s="215"/>
      <c r="H84" s="140" t="str" cm="1">
        <f t="array" aca="1" ref="H84" ca="1">IFERROR(VLOOKUP(INDIRECT("E84"),'18'!$A$4:$B$60,2,0),"")</f>
        <v/>
      </c>
      <c r="I84" s="216" t="s">
        <v>53</v>
      </c>
      <c r="J84" s="216"/>
      <c r="K84" s="37"/>
      <c r="L84" s="117"/>
      <c r="Y84" s="119" t="str" cm="1">
        <f t="array" aca="1" ref="Y84" ca="1">IFERROR(VLOOKUP(INDIRECT("E24"),'18'!$A$4:$B$60,2,0),"")</f>
        <v/>
      </c>
      <c r="Z84" s="119" t="str" cm="1">
        <f t="array" aca="1" ref="Z84" ca="1">IFERROR(VLOOKUP(INDIRECT("F24"),'18'!$A$4:$B$60,2,0),"")</f>
        <v/>
      </c>
      <c r="AA84" s="119" t="str" cm="1">
        <f t="array" aca="1" ref="AA84" ca="1">IFERROR(VLOOKUP(INDIRECT("G24"),'18'!$A$4:$B$60,2,0),"")</f>
        <v/>
      </c>
    </row>
    <row r="85" spans="1:27" ht="15" customHeight="1" x14ac:dyDescent="0.15">
      <c r="A85" s="37"/>
      <c r="B85" s="109"/>
      <c r="C85" s="111"/>
      <c r="D85" s="111"/>
      <c r="E85" s="215"/>
      <c r="F85" s="215"/>
      <c r="G85" s="215"/>
      <c r="H85" s="140" t="str" cm="1">
        <f t="array" aca="1" ref="H85" ca="1">IFERROR(VLOOKUP(INDIRECT("E85"),'18'!$A$4:$B$60,2,0),"")</f>
        <v/>
      </c>
      <c r="I85" s="216" t="s">
        <v>53</v>
      </c>
      <c r="J85" s="216"/>
      <c r="K85" s="37"/>
      <c r="L85" s="117"/>
      <c r="Y85" s="119" t="str" cm="1">
        <f t="array" aca="1" ref="Y85" ca="1">IFERROR(VLOOKUP(INDIRECT("E25"),'18'!$A$4:$B$60,2,0),"")</f>
        <v/>
      </c>
      <c r="Z85" s="119" t="str" cm="1">
        <f t="array" aca="1" ref="Z85" ca="1">IFERROR(VLOOKUP(INDIRECT("F25"),'18'!$A$4:$B$60,2,0),"")</f>
        <v/>
      </c>
      <c r="AA85" s="119" t="str" cm="1">
        <f t="array" aca="1" ref="AA85" ca="1">IFERROR(VLOOKUP(INDIRECT("G25"),'18'!$A$4:$B$60,2,0),"")</f>
        <v/>
      </c>
    </row>
    <row r="86" spans="1:27" s="32" customFormat="1" ht="13.5" customHeight="1" x14ac:dyDescent="0.15">
      <c r="A86" s="37"/>
      <c r="B86" s="225"/>
      <c r="C86" s="225"/>
      <c r="D86" s="225"/>
      <c r="E86" s="225"/>
      <c r="F86" s="225"/>
      <c r="G86" s="225"/>
      <c r="H86" s="225"/>
      <c r="I86" s="225"/>
      <c r="J86" s="225"/>
      <c r="K86" s="37"/>
      <c r="L86" s="37"/>
      <c r="N86"/>
      <c r="O86"/>
      <c r="P86"/>
      <c r="Q86"/>
      <c r="R86"/>
      <c r="S86"/>
      <c r="T86"/>
      <c r="U86"/>
      <c r="V86"/>
      <c r="W86"/>
    </row>
    <row r="87" spans="1:27" x14ac:dyDescent="0.15">
      <c r="N87" s="32"/>
      <c r="O87" s="32"/>
      <c r="P87" s="32"/>
      <c r="Q87" s="32"/>
      <c r="R87" s="32"/>
      <c r="S87" s="32"/>
      <c r="T87" s="32"/>
      <c r="U87" s="32"/>
      <c r="V87" s="32"/>
      <c r="W87" s="32"/>
    </row>
    <row r="88" spans="1:27" x14ac:dyDescent="0.15">
      <c r="N88" s="32"/>
      <c r="O88" s="32"/>
      <c r="P88" s="32"/>
      <c r="Q88" s="32"/>
      <c r="R88" s="32"/>
      <c r="S88" s="32"/>
      <c r="T88" s="32"/>
      <c r="U88" s="32"/>
      <c r="V88" s="32"/>
      <c r="W88" s="32"/>
    </row>
    <row r="89" spans="1:27" x14ac:dyDescent="0.15">
      <c r="N89" s="32"/>
      <c r="O89" s="32"/>
      <c r="P89" s="32"/>
      <c r="Q89" s="32"/>
      <c r="R89" s="32"/>
      <c r="S89" s="32"/>
      <c r="T89" s="32"/>
      <c r="U89" s="32"/>
      <c r="V89" s="32"/>
      <c r="W89" s="32"/>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6"/>
  <conditionalFormatting sqref="N12">
    <cfRule type="expression" dxfId="324" priority="106">
      <formula>COUNTIF($E$9:$G$60,$N$12)&gt;=1</formula>
    </cfRule>
  </conditionalFormatting>
  <conditionalFormatting sqref="O12">
    <cfRule type="expression" dxfId="323" priority="105">
      <formula>COUNTIF($E$9:$G$60,$O$12)&gt;=1</formula>
    </cfRule>
  </conditionalFormatting>
  <conditionalFormatting sqref="P12">
    <cfRule type="expression" dxfId="322" priority="103">
      <formula>COUNTIF($E$9:$G$60,$P$12)&gt;=1</formula>
    </cfRule>
    <cfRule type="expression" priority="104">
      <formula>"countif($P$9"</formula>
    </cfRule>
  </conditionalFormatting>
  <conditionalFormatting sqref="Q12">
    <cfRule type="expression" dxfId="321" priority="102">
      <formula>COUNTIF($E$9:$G$60,$Q$12)&gt;=1</formula>
    </cfRule>
  </conditionalFormatting>
  <conditionalFormatting sqref="R12">
    <cfRule type="expression" dxfId="320" priority="101">
      <formula>COUNTIF($E$9:$G$60,$R$12)&gt;=1</formula>
    </cfRule>
  </conditionalFormatting>
  <conditionalFormatting sqref="S12">
    <cfRule type="expression" dxfId="319" priority="100">
      <formula>COUNTIF($E$9:$G$60,$S$12)&gt;=1</formula>
    </cfRule>
  </conditionalFormatting>
  <conditionalFormatting sqref="T12">
    <cfRule type="expression" dxfId="318" priority="99">
      <formula>COUNTIF($E$9:$G$60,$T$12)&gt;=1</formula>
    </cfRule>
  </conditionalFormatting>
  <conditionalFormatting sqref="U12">
    <cfRule type="expression" dxfId="317" priority="98">
      <formula>COUNTIF($E$9:$G$60,$U$12)&gt;=1</formula>
    </cfRule>
  </conditionalFormatting>
  <conditionalFormatting sqref="V12">
    <cfRule type="expression" dxfId="316" priority="97">
      <formula>COUNTIF($E$9:$G$60,$V$12)&gt;=1</formula>
    </cfRule>
  </conditionalFormatting>
  <conditionalFormatting sqref="W12">
    <cfRule type="expression" dxfId="315" priority="96">
      <formula>COUNTIF($E$9:$G$60,$W$12)&gt;=1</formula>
    </cfRule>
  </conditionalFormatting>
  <conditionalFormatting sqref="N13">
    <cfRule type="expression" dxfId="314" priority="95">
      <formula>COUNTIF($E$9:$G$60,$N$13)&gt;=1</formula>
    </cfRule>
  </conditionalFormatting>
  <conditionalFormatting sqref="O13">
    <cfRule type="expression" dxfId="313" priority="94">
      <formula>COUNTIF($E$9:$G$60,$O$13)&gt;=1</formula>
    </cfRule>
  </conditionalFormatting>
  <conditionalFormatting sqref="P13">
    <cfRule type="expression" dxfId="312" priority="93">
      <formula>COUNTIF($E$9:$G$60,$P$13)&gt;=1</formula>
    </cfRule>
  </conditionalFormatting>
  <conditionalFormatting sqref="Q13">
    <cfRule type="expression" dxfId="311" priority="92">
      <formula>COUNTIF($E$9:$G$60,$Q$13)&gt;=1</formula>
    </cfRule>
  </conditionalFormatting>
  <conditionalFormatting sqref="R13">
    <cfRule type="expression" dxfId="310" priority="91">
      <formula>COUNTIF($E$9:$G$60,$R$13)&gt;=1</formula>
    </cfRule>
  </conditionalFormatting>
  <conditionalFormatting sqref="S13">
    <cfRule type="expression" dxfId="309" priority="90">
      <formula>COUNTIF($E$9:$G$60,$S$13)&gt;=1</formula>
    </cfRule>
  </conditionalFormatting>
  <conditionalFormatting sqref="T13">
    <cfRule type="expression" dxfId="308" priority="89">
      <formula>COUNTIF($E$9:$G$60,$T$13)&gt;=1</formula>
    </cfRule>
  </conditionalFormatting>
  <conditionalFormatting sqref="U13">
    <cfRule type="expression" dxfId="307" priority="88">
      <formula>COUNTIF($E$9:$G$60,$U$13)&gt;=1</formula>
    </cfRule>
  </conditionalFormatting>
  <conditionalFormatting sqref="V13">
    <cfRule type="expression" dxfId="306" priority="87">
      <formula>COUNTIF($E$9:$G$60,$V$13)&gt;=1</formula>
    </cfRule>
  </conditionalFormatting>
  <conditionalFormatting sqref="W13">
    <cfRule type="expression" dxfId="305" priority="86">
      <formula>COUNTIF($E$9:$G$60,$W$13)&gt;=1</formula>
    </cfRule>
  </conditionalFormatting>
  <conditionalFormatting sqref="N14">
    <cfRule type="expression" dxfId="304" priority="85">
      <formula>COUNTIF($E$9:$G$60,$N$14)&gt;=1</formula>
    </cfRule>
  </conditionalFormatting>
  <conditionalFormatting sqref="O14">
    <cfRule type="expression" dxfId="303" priority="84">
      <formula>COUNTIF($E$9:$G$60,$O$14)&gt;=1</formula>
    </cfRule>
  </conditionalFormatting>
  <conditionalFormatting sqref="P14">
    <cfRule type="expression" dxfId="302" priority="83">
      <formula>COUNTIF($E$9:$G$60,$P$14)&gt;=1</formula>
    </cfRule>
  </conditionalFormatting>
  <conditionalFormatting sqref="Q14">
    <cfRule type="expression" dxfId="301" priority="82">
      <formula>COUNTIF($E$9:$G$60,$Q$14)&gt;=1</formula>
    </cfRule>
  </conditionalFormatting>
  <conditionalFormatting sqref="R14">
    <cfRule type="expression" dxfId="300" priority="81">
      <formula>COUNTIF($E$9:$G$60,$R$14)&gt;=1</formula>
    </cfRule>
  </conditionalFormatting>
  <conditionalFormatting sqref="S14">
    <cfRule type="expression" dxfId="299" priority="80">
      <formula>COUNTIF($E$9:$G$60,$S$14)&gt;=1</formula>
    </cfRule>
  </conditionalFormatting>
  <conditionalFormatting sqref="T14">
    <cfRule type="expression" dxfId="298" priority="79">
      <formula>COUNTIF($E$9:$G$60,$T$14)&gt;=1</formula>
    </cfRule>
  </conditionalFormatting>
  <conditionalFormatting sqref="U14">
    <cfRule type="expression" dxfId="297" priority="78">
      <formula>COUNTIF($E$9:$G$60,$U$14)&gt;=1</formula>
    </cfRule>
  </conditionalFormatting>
  <conditionalFormatting sqref="V14">
    <cfRule type="expression" dxfId="296" priority="77">
      <formula>COUNTIF($E$9:$G$60,$V$14)&gt;=1</formula>
    </cfRule>
  </conditionalFormatting>
  <conditionalFormatting sqref="W14">
    <cfRule type="expression" dxfId="295" priority="76">
      <formula>COUNTIF($E$9:$G$60,$W$14)&gt;=1</formula>
    </cfRule>
  </conditionalFormatting>
  <conditionalFormatting sqref="N15">
    <cfRule type="expression" dxfId="294" priority="75">
      <formula>COUNTIF($E$9:$G$60,$N$15)&gt;=1</formula>
    </cfRule>
  </conditionalFormatting>
  <conditionalFormatting sqref="O15">
    <cfRule type="expression" dxfId="293" priority="74">
      <formula>COUNTIF($E$9:$G$60,$O$15)&gt;=1</formula>
    </cfRule>
  </conditionalFormatting>
  <conditionalFormatting sqref="P15">
    <cfRule type="expression" dxfId="292" priority="73">
      <formula>COUNTIF($E$9:$G$60,$P$15)&gt;=1</formula>
    </cfRule>
  </conditionalFormatting>
  <conditionalFormatting sqref="Q15">
    <cfRule type="expression" dxfId="291" priority="72">
      <formula>COUNTIF($E$9:$G$60,$Q$15)&gt;=1</formula>
    </cfRule>
  </conditionalFormatting>
  <conditionalFormatting sqref="R15">
    <cfRule type="expression" dxfId="290" priority="71">
      <formula>COUNTIF($E$9:$G$60,$R$15)&gt;=1</formula>
    </cfRule>
  </conditionalFormatting>
  <conditionalFormatting sqref="S15">
    <cfRule type="expression" dxfId="289" priority="70">
      <formula>COUNTIF($E$9:$G$60,$S$15)&gt;=1</formula>
    </cfRule>
  </conditionalFormatting>
  <conditionalFormatting sqref="T15">
    <cfRule type="expression" dxfId="288" priority="69">
      <formula>COUNTIF($E$9:$G$60,$T$15)&gt;=1</formula>
    </cfRule>
  </conditionalFormatting>
  <conditionalFormatting sqref="U15">
    <cfRule type="expression" dxfId="287" priority="68">
      <formula>COUNTIF($E$9:$G$60,$U$15)&gt;=1</formula>
    </cfRule>
  </conditionalFormatting>
  <conditionalFormatting sqref="V15">
    <cfRule type="expression" dxfId="286" priority="67">
      <formula>COUNTIF($E$9:$G$60,$V$15)&gt;=1</formula>
    </cfRule>
  </conditionalFormatting>
  <conditionalFormatting sqref="W15">
    <cfRule type="expression" dxfId="285" priority="66">
      <formula>COUNTIF($E$9:$G$60,$W$15)&gt;=1</formula>
    </cfRule>
  </conditionalFormatting>
  <conditionalFormatting sqref="N16">
    <cfRule type="expression" dxfId="284" priority="65">
      <formula>COUNTIF($E$9:$G$60,$N$16)&gt;=1</formula>
    </cfRule>
  </conditionalFormatting>
  <conditionalFormatting sqref="O16">
    <cfRule type="expression" dxfId="283" priority="64">
      <formula>COUNTIF($E$9:$G$60,$O$16)&gt;=1</formula>
    </cfRule>
  </conditionalFormatting>
  <conditionalFormatting sqref="P16">
    <cfRule type="expression" dxfId="282" priority="63">
      <formula>COUNTIF($E$9:$G$60,$P$16)&gt;=1</formula>
    </cfRule>
  </conditionalFormatting>
  <conditionalFormatting sqref="Q16">
    <cfRule type="expression" dxfId="281" priority="62">
      <formula>COUNTIF($E$9:$G$60,$Q$16)&gt;=1</formula>
    </cfRule>
  </conditionalFormatting>
  <conditionalFormatting sqref="R16">
    <cfRule type="expression" dxfId="280" priority="61">
      <formula>COUNTIF($E$9:$G$60,$R$16)&gt;=1</formula>
    </cfRule>
  </conditionalFormatting>
  <conditionalFormatting sqref="S16">
    <cfRule type="expression" dxfId="279" priority="60">
      <formula>COUNTIF($E$9:$G$60,$S$16)&gt;=1</formula>
    </cfRule>
  </conditionalFormatting>
  <conditionalFormatting sqref="T16">
    <cfRule type="expression" dxfId="278" priority="59">
      <formula>COUNTIF($E$9:$G$60,$T$16)&gt;=1</formula>
    </cfRule>
  </conditionalFormatting>
  <conditionalFormatting sqref="U16">
    <cfRule type="expression" dxfId="277" priority="58">
      <formula>COUNTIF($E$9:$G$60,$U$16)&gt;=1</formula>
    </cfRule>
  </conditionalFormatting>
  <conditionalFormatting sqref="V16">
    <cfRule type="expression" dxfId="276" priority="57">
      <formula>COUNTIF($E$9:$G$60,$V$16)&gt;=1</formula>
    </cfRule>
  </conditionalFormatting>
  <conditionalFormatting sqref="W16">
    <cfRule type="expression" dxfId="275" priority="56">
      <formula>COUNTIF($E$9:$G$60,$W$16)&gt;=1</formula>
    </cfRule>
  </conditionalFormatting>
  <conditionalFormatting sqref="N17">
    <cfRule type="expression" dxfId="274" priority="55">
      <formula>COUNTIF($E$9:$G$60,$N$17)&gt;=1</formula>
    </cfRule>
  </conditionalFormatting>
  <conditionalFormatting sqref="O17">
    <cfRule type="expression" dxfId="273" priority="54">
      <formula>COUNTIF($E$9:$G$60,$O$17)&gt;=1</formula>
    </cfRule>
  </conditionalFormatting>
  <conditionalFormatting sqref="N72">
    <cfRule type="expression" dxfId="272" priority="53">
      <formula>COUNTIF($E$9:$G$60,$N$12)&gt;=1</formula>
    </cfRule>
  </conditionalFormatting>
  <conditionalFormatting sqref="O72">
    <cfRule type="expression" dxfId="271" priority="52">
      <formula>COUNTIF($E$9:$G$60,$O$12)&gt;=1</formula>
    </cfRule>
  </conditionalFormatting>
  <conditionalFormatting sqref="P72">
    <cfRule type="expression" dxfId="270" priority="50">
      <formula>COUNTIF($E$9:$G$60,$P$12)&gt;=1</formula>
    </cfRule>
    <cfRule type="expression" priority="51">
      <formula>"countif($P$9"</formula>
    </cfRule>
  </conditionalFormatting>
  <conditionalFormatting sqref="Q72">
    <cfRule type="expression" dxfId="269" priority="49">
      <formula>COUNTIF($E$9:$G$60,$Q$12)&gt;=1</formula>
    </cfRule>
  </conditionalFormatting>
  <conditionalFormatting sqref="R72">
    <cfRule type="expression" dxfId="268" priority="48">
      <formula>COUNTIF($E$9:$G$60,$R$12)&gt;=1</formula>
    </cfRule>
  </conditionalFormatting>
  <conditionalFormatting sqref="S72">
    <cfRule type="expression" dxfId="267" priority="47">
      <formula>COUNTIF($E$9:$G$60,$S$12)&gt;=1</formula>
    </cfRule>
  </conditionalFormatting>
  <conditionalFormatting sqref="T72">
    <cfRule type="expression" dxfId="266" priority="46">
      <formula>COUNTIF($E$9:$G$60,$T$12)&gt;=1</formula>
    </cfRule>
  </conditionalFormatting>
  <conditionalFormatting sqref="U72">
    <cfRule type="expression" dxfId="265" priority="45">
      <formula>COUNTIF($E$9:$G$60,$U$12)&gt;=1</formula>
    </cfRule>
  </conditionalFormatting>
  <conditionalFormatting sqref="V72">
    <cfRule type="expression" dxfId="264" priority="44">
      <formula>COUNTIF($E$9:$G$60,$V$12)&gt;=1</formula>
    </cfRule>
  </conditionalFormatting>
  <conditionalFormatting sqref="W72">
    <cfRule type="expression" dxfId="263" priority="43">
      <formula>COUNTIF($E$9:$G$60,$W$12)&gt;=1</formula>
    </cfRule>
  </conditionalFormatting>
  <conditionalFormatting sqref="N73">
    <cfRule type="expression" dxfId="262" priority="42">
      <formula>COUNTIF($E$9:$G$60,$N$13)&gt;=1</formula>
    </cfRule>
  </conditionalFormatting>
  <conditionalFormatting sqref="O73">
    <cfRule type="expression" dxfId="261" priority="41">
      <formula>COUNTIF($E$9:$G$60,$O$13)&gt;=1</formula>
    </cfRule>
  </conditionalFormatting>
  <conditionalFormatting sqref="P73">
    <cfRule type="expression" dxfId="260" priority="40">
      <formula>COUNTIF($E$9:$G$60,$P$13)&gt;=1</formula>
    </cfRule>
  </conditionalFormatting>
  <conditionalFormatting sqref="Q73">
    <cfRule type="expression" dxfId="259" priority="39">
      <formula>COUNTIF($E$9:$G$60,$Q$13)&gt;=1</formula>
    </cfRule>
  </conditionalFormatting>
  <conditionalFormatting sqref="R73">
    <cfRule type="expression" dxfId="258" priority="38">
      <formula>COUNTIF($E$9:$G$60,$R$13)&gt;=1</formula>
    </cfRule>
  </conditionalFormatting>
  <conditionalFormatting sqref="S73">
    <cfRule type="expression" dxfId="257" priority="37">
      <formula>COUNTIF($E$9:$G$60,$S$13)&gt;=1</formula>
    </cfRule>
  </conditionalFormatting>
  <conditionalFormatting sqref="T73">
    <cfRule type="expression" dxfId="256" priority="36">
      <formula>COUNTIF($E$9:$G$60,$T$13)&gt;=1</formula>
    </cfRule>
  </conditionalFormatting>
  <conditionalFormatting sqref="U73">
    <cfRule type="expression" dxfId="255" priority="35">
      <formula>COUNTIF($E$9:$G$60,$U$13)&gt;=1</formula>
    </cfRule>
  </conditionalFormatting>
  <conditionalFormatting sqref="V73">
    <cfRule type="expression" dxfId="254" priority="34">
      <formula>COUNTIF($E$9:$G$60,$V$13)&gt;=1</formula>
    </cfRule>
  </conditionalFormatting>
  <conditionalFormatting sqref="W73">
    <cfRule type="expression" dxfId="253" priority="33">
      <formula>COUNTIF($E$9:$G$60,$W$13)&gt;=1</formula>
    </cfRule>
  </conditionalFormatting>
  <conditionalFormatting sqref="N74">
    <cfRule type="expression" dxfId="252" priority="32">
      <formula>COUNTIF($E$9:$G$60,$N$14)&gt;=1</formula>
    </cfRule>
  </conditionalFormatting>
  <conditionalFormatting sqref="O74">
    <cfRule type="expression" dxfId="251" priority="31">
      <formula>COUNTIF($E$9:$G$60,$O$14)&gt;=1</formula>
    </cfRule>
  </conditionalFormatting>
  <conditionalFormatting sqref="P74">
    <cfRule type="expression" dxfId="250" priority="30">
      <formula>COUNTIF($E$9:$G$60,$P$14)&gt;=1</formula>
    </cfRule>
  </conditionalFormatting>
  <conditionalFormatting sqref="Q74">
    <cfRule type="expression" dxfId="249" priority="29">
      <formula>COUNTIF($E$9:$G$60,$Q$14)&gt;=1</formula>
    </cfRule>
  </conditionalFormatting>
  <conditionalFormatting sqref="R74">
    <cfRule type="expression" dxfId="248" priority="28">
      <formula>COUNTIF($E$9:$G$60,$R$14)&gt;=1</formula>
    </cfRule>
  </conditionalFormatting>
  <conditionalFormatting sqref="S74">
    <cfRule type="expression" dxfId="247" priority="27">
      <formula>COUNTIF($E$9:$G$60,$S$14)&gt;=1</formula>
    </cfRule>
  </conditionalFormatting>
  <conditionalFormatting sqref="T74">
    <cfRule type="expression" dxfId="246" priority="26">
      <formula>COUNTIF($E$9:$G$60,$T$14)&gt;=1</formula>
    </cfRule>
  </conditionalFormatting>
  <conditionalFormatting sqref="U74">
    <cfRule type="expression" dxfId="245" priority="25">
      <formula>COUNTIF($E$9:$G$60,$U$14)&gt;=1</formula>
    </cfRule>
  </conditionalFormatting>
  <conditionalFormatting sqref="V74">
    <cfRule type="expression" dxfId="244" priority="24">
      <formula>COUNTIF($E$9:$G$60,$V$14)&gt;=1</formula>
    </cfRule>
  </conditionalFormatting>
  <conditionalFormatting sqref="W74">
    <cfRule type="expression" dxfId="243" priority="23">
      <formula>COUNTIF($E$9:$G$60,$W$14)&gt;=1</formula>
    </cfRule>
  </conditionalFormatting>
  <conditionalFormatting sqref="N75">
    <cfRule type="expression" dxfId="242" priority="22">
      <formula>COUNTIF($E$9:$G$60,$N$15)&gt;=1</formula>
    </cfRule>
  </conditionalFormatting>
  <conditionalFormatting sqref="O75">
    <cfRule type="expression" dxfId="241" priority="21">
      <formula>COUNTIF($E$9:$G$60,$O$15)&gt;=1</formula>
    </cfRule>
  </conditionalFormatting>
  <conditionalFormatting sqref="P75">
    <cfRule type="expression" dxfId="240" priority="20">
      <formula>COUNTIF($E$9:$G$60,$P$15)&gt;=1</formula>
    </cfRule>
  </conditionalFormatting>
  <conditionalFormatting sqref="Q75">
    <cfRule type="expression" dxfId="239" priority="19">
      <formula>COUNTIF($E$9:$G$60,$Q$15)&gt;=1</formula>
    </cfRule>
  </conditionalFormatting>
  <conditionalFormatting sqref="R75">
    <cfRule type="expression" dxfId="238" priority="18">
      <formula>COUNTIF($E$9:$G$60,$R$15)&gt;=1</formula>
    </cfRule>
  </conditionalFormatting>
  <conditionalFormatting sqref="S75">
    <cfRule type="expression" dxfId="237" priority="17">
      <formula>COUNTIF($E$9:$G$60,$S$15)&gt;=1</formula>
    </cfRule>
  </conditionalFormatting>
  <conditionalFormatting sqref="T75">
    <cfRule type="expression" dxfId="236" priority="16">
      <formula>COUNTIF($E$9:$G$60,$T$15)&gt;=1</formula>
    </cfRule>
  </conditionalFormatting>
  <conditionalFormatting sqref="U75">
    <cfRule type="expression" dxfId="235" priority="15">
      <formula>COUNTIF($E$9:$G$60,$U$15)&gt;=1</formula>
    </cfRule>
  </conditionalFormatting>
  <conditionalFormatting sqref="V75">
    <cfRule type="expression" dxfId="234" priority="14">
      <formula>COUNTIF($E$9:$G$60,$V$15)&gt;=1</formula>
    </cfRule>
  </conditionalFormatting>
  <conditionalFormatting sqref="W75">
    <cfRule type="expression" dxfId="233" priority="13">
      <formula>COUNTIF($E$9:$G$60,$W$15)&gt;=1</formula>
    </cfRule>
  </conditionalFormatting>
  <conditionalFormatting sqref="N76">
    <cfRule type="expression" dxfId="232" priority="12">
      <formula>COUNTIF($E$9:$G$60,$N$16)&gt;=1</formula>
    </cfRule>
  </conditionalFormatting>
  <conditionalFormatting sqref="O76">
    <cfRule type="expression" dxfId="231" priority="11">
      <formula>COUNTIF($E$9:$G$60,$O$16)&gt;=1</formula>
    </cfRule>
  </conditionalFormatting>
  <conditionalFormatting sqref="P76">
    <cfRule type="expression" dxfId="230" priority="10">
      <formula>COUNTIF($E$9:$G$60,$P$16)&gt;=1</formula>
    </cfRule>
  </conditionalFormatting>
  <conditionalFormatting sqref="Q76">
    <cfRule type="expression" dxfId="229" priority="9">
      <formula>COUNTIF($E$9:$G$60,$Q$16)&gt;=1</formula>
    </cfRule>
  </conditionalFormatting>
  <conditionalFormatting sqref="R76">
    <cfRule type="expression" dxfId="228" priority="8">
      <formula>COUNTIF($E$9:$G$60,$R$16)&gt;=1</formula>
    </cfRule>
  </conditionalFormatting>
  <conditionalFormatting sqref="S76">
    <cfRule type="expression" dxfId="227" priority="7">
      <formula>COUNTIF($E$9:$G$60,$S$16)&gt;=1</formula>
    </cfRule>
  </conditionalFormatting>
  <conditionalFormatting sqref="T76">
    <cfRule type="expression" dxfId="226" priority="6">
      <formula>COUNTIF($E$9:$G$60,$T$16)&gt;=1</formula>
    </cfRule>
  </conditionalFormatting>
  <conditionalFormatting sqref="U76">
    <cfRule type="expression" dxfId="225" priority="5">
      <formula>COUNTIF($E$9:$G$60,$U$16)&gt;=1</formula>
    </cfRule>
  </conditionalFormatting>
  <conditionalFormatting sqref="V76">
    <cfRule type="expression" dxfId="224" priority="4">
      <formula>COUNTIF($E$9:$G$60,$V$16)&gt;=1</formula>
    </cfRule>
  </conditionalFormatting>
  <conditionalFormatting sqref="W76">
    <cfRule type="expression" dxfId="223" priority="3">
      <formula>COUNTIF($E$9:$G$60,$W$16)&gt;=1</formula>
    </cfRule>
  </conditionalFormatting>
  <conditionalFormatting sqref="N77">
    <cfRule type="expression" dxfId="222" priority="2">
      <formula>COUNTIF($E$9:$G$60,$N$17)&gt;=1</formula>
    </cfRule>
  </conditionalFormatting>
  <conditionalFormatting sqref="O77">
    <cfRule type="expression" dxfId="221"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029E07-BC3C-4A3A-9476-374F8527627B}">
  <sheetPr>
    <tabColor rgb="FF00B050"/>
    <pageSetUpPr fitToPage="1"/>
  </sheetPr>
  <dimension ref="A2:I51"/>
  <sheetViews>
    <sheetView showZeros="0" view="pageBreakPreview" zoomScale="80" zoomScaleNormal="100" zoomScaleSheetLayoutView="80" workbookViewId="0"/>
  </sheetViews>
  <sheetFormatPr defaultRowHeight="13.5" x14ac:dyDescent="0.15"/>
  <cols>
    <col min="1" max="1" width="1.875" style="37" customWidth="1"/>
    <col min="2" max="3" width="4.625" style="37" customWidth="1"/>
    <col min="4" max="4" width="10" style="37" customWidth="1"/>
    <col min="5" max="5" width="56.125" style="37" customWidth="1"/>
    <col min="6" max="6" width="21.5" style="37" customWidth="1"/>
    <col min="7" max="7" width="32.5" style="37" customWidth="1"/>
    <col min="8" max="8" width="1.75" style="37" customWidth="1"/>
    <col min="10" max="10" width="17.625" bestFit="1" customWidth="1"/>
  </cols>
  <sheetData>
    <row r="2" spans="1:9" ht="21" customHeight="1" thickBot="1" x14ac:dyDescent="0.2">
      <c r="B2" s="239" t="s">
        <v>225</v>
      </c>
      <c r="C2" s="240"/>
      <c r="D2" s="241"/>
      <c r="E2" s="241"/>
      <c r="F2" s="241"/>
      <c r="G2" s="241"/>
    </row>
    <row r="3" spans="1:9" ht="23.25" customHeight="1" thickBot="1" x14ac:dyDescent="0.2">
      <c r="B3" s="38"/>
      <c r="C3" s="38"/>
      <c r="D3" s="38"/>
      <c r="F3" s="115" t="s">
        <v>234</v>
      </c>
      <c r="G3" s="128" cm="1">
        <f t="array" aca="1" ref="G3" ca="1">INDIRECT("5!E5")</f>
        <v>0</v>
      </c>
    </row>
    <row r="4" spans="1:9" ht="9.75" customHeight="1" thickBot="1" x14ac:dyDescent="0.2">
      <c r="B4" s="38"/>
      <c r="C4" s="38"/>
      <c r="D4" s="38"/>
      <c r="F4" s="115"/>
    </row>
    <row r="5" spans="1:9" ht="22.5" customHeight="1" thickBot="1" x14ac:dyDescent="0.2">
      <c r="B5" s="38"/>
      <c r="C5" s="38"/>
      <c r="D5" s="38"/>
      <c r="F5" s="115" t="s">
        <v>235</v>
      </c>
      <c r="G5" s="128" cm="1">
        <f t="array" aca="1" ref="G5" ca="1">INDIRECT("5!A25")</f>
        <v>0</v>
      </c>
    </row>
    <row r="6" spans="1:9" ht="12" customHeight="1" x14ac:dyDescent="0.15">
      <c r="B6" s="38"/>
      <c r="C6" s="38"/>
      <c r="D6" s="38"/>
      <c r="F6" s="115"/>
      <c r="G6" s="42"/>
    </row>
    <row r="7" spans="1:9" ht="17.25" customHeight="1" x14ac:dyDescent="0.15">
      <c r="A7" s="136"/>
      <c r="B7" s="138" t="s">
        <v>0</v>
      </c>
      <c r="C7" s="138" t="s">
        <v>1</v>
      </c>
      <c r="D7" s="163" t="s">
        <v>13</v>
      </c>
      <c r="E7" s="138" t="s">
        <v>5</v>
      </c>
      <c r="F7" s="138" t="s">
        <v>7</v>
      </c>
      <c r="G7" s="138" t="s">
        <v>8</v>
      </c>
    </row>
    <row r="8" spans="1:9" ht="17.25" customHeight="1" x14ac:dyDescent="0.15">
      <c r="A8" s="136"/>
      <c r="B8" s="144" t="str" cm="1">
        <f t="array" aca="1" ref="B8" ca="1">IFERROR(VLOOKUP(INDIRECT("D8"),'20'!$A$3:$C$76,2,0),"")</f>
        <v/>
      </c>
      <c r="C8" s="144" t="str" cm="1">
        <f t="array" aca="1" ref="C8" ca="1">IFERROR(VLOOKUP(INDIRECT("D8"),'20'!$A$3:$C$76,3,0),"")</f>
        <v/>
      </c>
      <c r="D8" s="162"/>
      <c r="E8" s="140" t="str" cm="1">
        <f t="array" aca="1" ref="E8" ca="1">IFERROR(VLOOKUP(INDIRECT("D8"),'20'!$D$3:$E$76,2,0),"")</f>
        <v/>
      </c>
      <c r="F8" s="140" t="str" cm="1">
        <f t="array" aca="1" ref="F8" ca="1">IFERROR(VLOOKUP(INDIRECT("D8"),'20'!$D$3:$G$76,4,0),"")</f>
        <v/>
      </c>
      <c r="G8" s="141"/>
      <c r="I8" s="1"/>
    </row>
    <row r="9" spans="1:9" ht="17.25" customHeight="1" x14ac:dyDescent="0.15">
      <c r="A9" s="136"/>
      <c r="B9" s="144" t="str" cm="1">
        <f t="array" aca="1" ref="B9" ca="1">IFERROR(VLOOKUP(INDIRECT("D9"),'20'!$A$3:$C$76,2,0),"")</f>
        <v/>
      </c>
      <c r="C9" s="144" t="str" cm="1">
        <f t="array" aca="1" ref="C9" ca="1">IFERROR(VLOOKUP(INDIRECT("D9"),'20'!$A$3:$C$76,3,0),"")</f>
        <v/>
      </c>
      <c r="D9" s="162"/>
      <c r="E9" s="140" t="str" cm="1">
        <f t="array" aca="1" ref="E9" ca="1">IFERROR(VLOOKUP(INDIRECT("D9"),'20'!$D$3:$E$76,2,0),"")</f>
        <v/>
      </c>
      <c r="F9" s="140" t="str" cm="1">
        <f t="array" aca="1" ref="F9" ca="1">IFERROR(VLOOKUP(INDIRECT("D9"),'20'!$D$3:$G$76,4,0),"")</f>
        <v/>
      </c>
      <c r="G9" s="141"/>
      <c r="I9" s="1"/>
    </row>
    <row r="10" spans="1:9" ht="17.25" customHeight="1" x14ac:dyDescent="0.15">
      <c r="A10" s="136"/>
      <c r="B10" s="144" t="str" cm="1">
        <f t="array" aca="1" ref="B10" ca="1">IFERROR(VLOOKUP(INDIRECT("D10"),'20'!$A$3:$C$76,2,0),"")</f>
        <v/>
      </c>
      <c r="C10" s="144" t="str" cm="1">
        <f t="array" aca="1" ref="C10" ca="1">IFERROR(VLOOKUP(INDIRECT("D10"),'20'!$A$3:$C$76,3,0),"")</f>
        <v/>
      </c>
      <c r="D10" s="162"/>
      <c r="E10" s="140" t="str" cm="1">
        <f t="array" aca="1" ref="E10" ca="1">IFERROR(VLOOKUP(INDIRECT("D10"),'20'!$D$3:$E$76,2,0),"")</f>
        <v/>
      </c>
      <c r="F10" s="140" t="str" cm="1">
        <f t="array" aca="1" ref="F10" ca="1">IFERROR(VLOOKUP(INDIRECT("D10"),'20'!$D$3:$G$76,4,0),"")</f>
        <v/>
      </c>
      <c r="G10" s="141"/>
      <c r="I10" s="1"/>
    </row>
    <row r="11" spans="1:9" ht="17.25" customHeight="1" x14ac:dyDescent="0.15">
      <c r="A11" s="136"/>
      <c r="B11" s="144" t="str" cm="1">
        <f t="array" aca="1" ref="B11" ca="1">IFERROR(VLOOKUP(INDIRECT("D11"),'20'!$A$3:$C$76,2,0),"")</f>
        <v/>
      </c>
      <c r="C11" s="144" t="str" cm="1">
        <f t="array" aca="1" ref="C11" ca="1">IFERROR(VLOOKUP(INDIRECT("D11"),'20'!$A$3:$C$76,3,0),"")</f>
        <v/>
      </c>
      <c r="D11" s="162"/>
      <c r="E11" s="140" t="str" cm="1">
        <f t="array" aca="1" ref="E11" ca="1">IFERROR(VLOOKUP(INDIRECT("D11"),'20'!$D$3:$E$76,2,0),"")</f>
        <v/>
      </c>
      <c r="F11" s="140" t="str" cm="1">
        <f t="array" aca="1" ref="F11" ca="1">IFERROR(VLOOKUP(INDIRECT("D11"),'20'!$D$3:$G$76,4,0),"")</f>
        <v/>
      </c>
      <c r="G11" s="141"/>
      <c r="I11" s="1"/>
    </row>
    <row r="12" spans="1:9" ht="17.25" customHeight="1" x14ac:dyDescent="0.15">
      <c r="A12" s="136"/>
      <c r="B12" s="144" t="str" cm="1">
        <f t="array" aca="1" ref="B12" ca="1">IFERROR(VLOOKUP(INDIRECT("D12"),'20'!$A$3:$C$76,2,0),"")</f>
        <v/>
      </c>
      <c r="C12" s="144" t="str" cm="1">
        <f t="array" aca="1" ref="C12" ca="1">IFERROR(VLOOKUP(INDIRECT("D12"),'20'!$A$3:$C$76,3,0),"")</f>
        <v/>
      </c>
      <c r="D12" s="162"/>
      <c r="E12" s="140" t="str" cm="1">
        <f t="array" aca="1" ref="E12" ca="1">IFERROR(VLOOKUP(INDIRECT("D12"),'20'!$D$3:$E$76,2,0),"")</f>
        <v/>
      </c>
      <c r="F12" s="140" t="str" cm="1">
        <f t="array" aca="1" ref="F12" ca="1">IFERROR(VLOOKUP(INDIRECT("D12"),'20'!$D$3:$G$76,4,0),"")</f>
        <v/>
      </c>
      <c r="G12" s="141"/>
      <c r="I12" s="1"/>
    </row>
    <row r="13" spans="1:9" ht="17.25" customHeight="1" x14ac:dyDescent="0.15">
      <c r="A13" s="136"/>
      <c r="B13" s="144" t="str" cm="1">
        <f t="array" aca="1" ref="B13" ca="1">IFERROR(VLOOKUP(INDIRECT("D13"),'20'!$A$3:$C$76,2,0),"")</f>
        <v/>
      </c>
      <c r="C13" s="144" t="str" cm="1">
        <f t="array" aca="1" ref="C13" ca="1">IFERROR(VLOOKUP(INDIRECT("D13"),'20'!$A$3:$C$76,3,0),"")</f>
        <v/>
      </c>
      <c r="D13" s="162"/>
      <c r="E13" s="140" t="str" cm="1">
        <f t="array" aca="1" ref="E13" ca="1">IFERROR(VLOOKUP(INDIRECT("D13"),'20'!$D$3:$E$76,2,0),"")</f>
        <v/>
      </c>
      <c r="F13" s="140" t="str" cm="1">
        <f t="array" aca="1" ref="F13" ca="1">IFERROR(VLOOKUP(INDIRECT("D13"),'20'!$D$3:$G$76,4,0),"")</f>
        <v/>
      </c>
      <c r="G13" s="141"/>
      <c r="I13" s="1"/>
    </row>
    <row r="14" spans="1:9" ht="17.25" customHeight="1" x14ac:dyDescent="0.15">
      <c r="A14" s="136"/>
      <c r="B14" s="144" t="str" cm="1">
        <f t="array" aca="1" ref="B14" ca="1">IFERROR(VLOOKUP(INDIRECT("D14"),'20'!$A$3:$C$76,2,0),"")</f>
        <v/>
      </c>
      <c r="C14" s="144" t="str" cm="1">
        <f t="array" aca="1" ref="C14" ca="1">IFERROR(VLOOKUP(INDIRECT("D14"),'20'!$A$3:$C$76,3,0),"")</f>
        <v/>
      </c>
      <c r="D14" s="162"/>
      <c r="E14" s="140" t="str" cm="1">
        <f t="array" aca="1" ref="E14" ca="1">IFERROR(VLOOKUP(INDIRECT("D14"),'20'!$D$3:$E$76,2,0),"")</f>
        <v/>
      </c>
      <c r="F14" s="140" t="str" cm="1">
        <f t="array" aca="1" ref="F14" ca="1">IFERROR(VLOOKUP(INDIRECT("D14"),'20'!$D$3:$G$76,4,0),"")</f>
        <v/>
      </c>
      <c r="G14" s="141"/>
      <c r="I14" s="1"/>
    </row>
    <row r="15" spans="1:9" ht="17.25" customHeight="1" x14ac:dyDescent="0.15">
      <c r="A15" s="136"/>
      <c r="B15" s="144" t="str" cm="1">
        <f t="array" aca="1" ref="B15" ca="1">IFERROR(VLOOKUP(INDIRECT("D15"),'20'!$A$3:$C$76,2,0),"")</f>
        <v/>
      </c>
      <c r="C15" s="144" t="str" cm="1">
        <f t="array" aca="1" ref="C15" ca="1">IFERROR(VLOOKUP(INDIRECT("D15"),'20'!$A$3:$C$76,3,0),"")</f>
        <v/>
      </c>
      <c r="D15" s="162"/>
      <c r="E15" s="140" t="str" cm="1">
        <f t="array" aca="1" ref="E15" ca="1">IFERROR(VLOOKUP(INDIRECT("D15"),'20'!$D$3:$E$76,2,0),"")</f>
        <v/>
      </c>
      <c r="F15" s="140" t="str" cm="1">
        <f t="array" aca="1" ref="F15" ca="1">IFERROR(VLOOKUP(INDIRECT("D15"),'20'!$D$3:$G$76,4,0),"")</f>
        <v/>
      </c>
      <c r="G15" s="141"/>
      <c r="I15" s="1"/>
    </row>
    <row r="16" spans="1:9" ht="17.25" customHeight="1" x14ac:dyDescent="0.15">
      <c r="A16" s="136"/>
      <c r="B16" s="144" t="str" cm="1">
        <f t="array" aca="1" ref="B16" ca="1">IFERROR(VLOOKUP(INDIRECT("D16"),'20'!$A$3:$C$76,2,0),"")</f>
        <v/>
      </c>
      <c r="C16" s="144" t="str" cm="1">
        <f t="array" aca="1" ref="C16" ca="1">IFERROR(VLOOKUP(INDIRECT("D16"),'20'!$A$3:$C$76,3,0),"")</f>
        <v/>
      </c>
      <c r="D16" s="162"/>
      <c r="E16" s="140" t="str" cm="1">
        <f t="array" aca="1" ref="E16" ca="1">IFERROR(VLOOKUP(INDIRECT("D16"),'20'!$D$3:$E$76,2,0),"")</f>
        <v/>
      </c>
      <c r="F16" s="140" t="str" cm="1">
        <f t="array" aca="1" ref="F16" ca="1">IFERROR(VLOOKUP(INDIRECT("D16"),'20'!$D$3:$G$76,4,0),"")</f>
        <v/>
      </c>
      <c r="G16" s="141"/>
      <c r="I16" s="1"/>
    </row>
    <row r="17" spans="1:9" ht="17.25" customHeight="1" x14ac:dyDescent="0.15">
      <c r="A17" s="136"/>
      <c r="B17" s="144" t="str" cm="1">
        <f t="array" aca="1" ref="B17" ca="1">IFERROR(VLOOKUP(INDIRECT("D17"),'20'!$A$3:$C$76,2,0),"")</f>
        <v/>
      </c>
      <c r="C17" s="144" t="str" cm="1">
        <f t="array" aca="1" ref="C17" ca="1">IFERROR(VLOOKUP(INDIRECT("D17"),'20'!$A$3:$C$76,3,0),"")</f>
        <v/>
      </c>
      <c r="D17" s="162"/>
      <c r="E17" s="140" t="str" cm="1">
        <f t="array" aca="1" ref="E17" ca="1">IFERROR(VLOOKUP(INDIRECT("D17"),'20'!$D$3:$E$76,2,0),"")</f>
        <v/>
      </c>
      <c r="F17" s="140" t="str" cm="1">
        <f t="array" aca="1" ref="F17" ca="1">IFERROR(VLOOKUP(INDIRECT("D17"),'20'!$D$3:$G$76,4,0),"")</f>
        <v/>
      </c>
      <c r="G17" s="141"/>
      <c r="I17" s="1"/>
    </row>
    <row r="18" spans="1:9" ht="17.25" customHeight="1" x14ac:dyDescent="0.15">
      <c r="A18" s="136"/>
      <c r="B18" s="144" t="str" cm="1">
        <f t="array" aca="1" ref="B18" ca="1">IFERROR(VLOOKUP(INDIRECT("D18"),'20'!$A$3:$C$76,2,0),"")</f>
        <v/>
      </c>
      <c r="C18" s="144" t="str" cm="1">
        <f t="array" aca="1" ref="C18" ca="1">IFERROR(VLOOKUP(INDIRECT("D18"),'20'!$A$3:$C$76,3,0),"")</f>
        <v/>
      </c>
      <c r="D18" s="162"/>
      <c r="E18" s="140" t="str" cm="1">
        <f t="array" aca="1" ref="E18" ca="1">IFERROR(VLOOKUP(INDIRECT("D18"),'20'!$D$3:$E$76,2,0),"")</f>
        <v/>
      </c>
      <c r="F18" s="140" t="str" cm="1">
        <f t="array" aca="1" ref="F18" ca="1">IFERROR(VLOOKUP(INDIRECT("D18"),'20'!$D$3:$G$76,4,0),"")</f>
        <v/>
      </c>
      <c r="G18" s="141"/>
    </row>
    <row r="19" spans="1:9" ht="17.25" customHeight="1" x14ac:dyDescent="0.15">
      <c r="A19" s="136"/>
      <c r="B19" s="144" t="str" cm="1">
        <f t="array" aca="1" ref="B19" ca="1">IFERROR(VLOOKUP(INDIRECT("D19"),'20'!$A$3:$C$76,2,0),"")</f>
        <v/>
      </c>
      <c r="C19" s="144" t="str" cm="1">
        <f t="array" aca="1" ref="C19" ca="1">IFERROR(VLOOKUP(INDIRECT("D19"),'20'!$A$3:$C$76,3,0),"")</f>
        <v/>
      </c>
      <c r="D19" s="162"/>
      <c r="E19" s="140" t="str" cm="1">
        <f t="array" aca="1" ref="E19" ca="1">IFERROR(VLOOKUP(INDIRECT("D19"),'20'!$D$3:$E$76,2,0),"")</f>
        <v/>
      </c>
      <c r="F19" s="140" t="str" cm="1">
        <f t="array" aca="1" ref="F19" ca="1">IFERROR(VLOOKUP(INDIRECT("D19"),'20'!$D$3:$G$76,4,0),"")</f>
        <v/>
      </c>
      <c r="G19" s="141"/>
    </row>
    <row r="20" spans="1:9" ht="17.25" customHeight="1" x14ac:dyDescent="0.15">
      <c r="A20" s="136"/>
      <c r="B20" s="144" t="str" cm="1">
        <f t="array" aca="1" ref="B20" ca="1">IFERROR(VLOOKUP(INDIRECT("D20"),'20'!$A$3:$C$76,2,0),"")</f>
        <v/>
      </c>
      <c r="C20" s="144" t="str" cm="1">
        <f t="array" aca="1" ref="C20" ca="1">IFERROR(VLOOKUP(INDIRECT("D20"),'20'!$A$3:$C$76,3,0),"")</f>
        <v/>
      </c>
      <c r="D20" s="162"/>
      <c r="E20" s="140" t="str" cm="1">
        <f t="array" aca="1" ref="E20" ca="1">IFERROR(VLOOKUP(INDIRECT("D20"),'20'!$D$3:$E$76,2,0),"")</f>
        <v/>
      </c>
      <c r="F20" s="140" t="str" cm="1">
        <f t="array" aca="1" ref="F20" ca="1">IFERROR(VLOOKUP(INDIRECT("D20"),'20'!$D$3:$G$76,4,0),"")</f>
        <v/>
      </c>
      <c r="G20" s="141"/>
    </row>
    <row r="21" spans="1:9" ht="17.25" customHeight="1" x14ac:dyDescent="0.15">
      <c r="A21" s="136"/>
      <c r="B21" s="144" t="str" cm="1">
        <f t="array" aca="1" ref="B21" ca="1">IFERROR(VLOOKUP(INDIRECT("D21"),'20'!$A$3:$C$76,2,0),"")</f>
        <v/>
      </c>
      <c r="C21" s="144" t="str" cm="1">
        <f t="array" aca="1" ref="C21" ca="1">IFERROR(VLOOKUP(INDIRECT("D21"),'20'!$A$3:$C$76,3,0),"")</f>
        <v/>
      </c>
      <c r="D21" s="162"/>
      <c r="E21" s="140" t="str" cm="1">
        <f t="array" aca="1" ref="E21" ca="1">IFERROR(VLOOKUP(INDIRECT("D21"),'20'!$D$3:$E$76,2,0),"")</f>
        <v/>
      </c>
      <c r="F21" s="140" t="str" cm="1">
        <f t="array" aca="1" ref="F21" ca="1">IFERROR(VLOOKUP(INDIRECT("D21"),'20'!$D$3:$G$76,4,0),"")</f>
        <v/>
      </c>
      <c r="G21" s="141"/>
    </row>
    <row r="22" spans="1:9" ht="17.25" customHeight="1" x14ac:dyDescent="0.15">
      <c r="A22" s="136"/>
      <c r="B22" s="144" t="str" cm="1">
        <f t="array" aca="1" ref="B22" ca="1">IFERROR(VLOOKUP(INDIRECT("D22"),'20'!$A$3:$C$76,2,0),"")</f>
        <v/>
      </c>
      <c r="C22" s="144" t="str" cm="1">
        <f t="array" aca="1" ref="C22" ca="1">IFERROR(VLOOKUP(INDIRECT("D22"),'20'!$A$3:$C$76,3,0),"")</f>
        <v/>
      </c>
      <c r="D22" s="162"/>
      <c r="E22" s="140" t="str" cm="1">
        <f t="array" aca="1" ref="E22" ca="1">IFERROR(VLOOKUP(INDIRECT("D22"),'20'!$D$3:$E$76,2,0),"")</f>
        <v/>
      </c>
      <c r="F22" s="140" t="str" cm="1">
        <f t="array" aca="1" ref="F22" ca="1">IFERROR(VLOOKUP(INDIRECT("D22"),'20'!$D$3:$G$76,4,0),"")</f>
        <v/>
      </c>
      <c r="G22" s="141"/>
    </row>
    <row r="23" spans="1:9" ht="17.25" customHeight="1" x14ac:dyDescent="0.15">
      <c r="A23" s="136"/>
      <c r="B23" s="144" t="str" cm="1">
        <f t="array" aca="1" ref="B23" ca="1">IFERROR(VLOOKUP(INDIRECT("D23"),'20'!$A$3:$C$76,2,0),"")</f>
        <v/>
      </c>
      <c r="C23" s="144" t="str" cm="1">
        <f t="array" aca="1" ref="C23" ca="1">IFERROR(VLOOKUP(INDIRECT("D23"),'20'!$A$3:$C$76,3,0),"")</f>
        <v/>
      </c>
      <c r="D23" s="162"/>
      <c r="E23" s="140" t="str" cm="1">
        <f t="array" aca="1" ref="E23" ca="1">IFERROR(VLOOKUP(INDIRECT("D23"),'20'!$D$3:$E$76,2,0),"")</f>
        <v/>
      </c>
      <c r="F23" s="140" t="str" cm="1">
        <f t="array" aca="1" ref="F23" ca="1">IFERROR(VLOOKUP(INDIRECT("D23"),'20'!$D$3:$G$76,4,0),"")</f>
        <v/>
      </c>
      <c r="G23" s="141"/>
    </row>
    <row r="24" spans="1:9" ht="17.25" customHeight="1" x14ac:dyDescent="0.15">
      <c r="A24" s="136"/>
      <c r="B24" s="144" t="str" cm="1">
        <f t="array" aca="1" ref="B24" ca="1">IFERROR(VLOOKUP(INDIRECT("D24"),'20'!$A$3:$C$76,2,0),"")</f>
        <v/>
      </c>
      <c r="C24" s="144" t="str" cm="1">
        <f t="array" aca="1" ref="C24" ca="1">IFERROR(VLOOKUP(INDIRECT("D24"),'20'!$A$3:$C$76,3,0),"")</f>
        <v/>
      </c>
      <c r="D24" s="162"/>
      <c r="E24" s="140" t="str" cm="1">
        <f t="array" aca="1" ref="E24" ca="1">IFERROR(VLOOKUP(INDIRECT("D24"),'20'!$D$3:$E$76,2,0),"")</f>
        <v/>
      </c>
      <c r="F24" s="140" t="str" cm="1">
        <f t="array" aca="1" ref="F24" ca="1">IFERROR(VLOOKUP(INDIRECT("D24"),'20'!$D$3:$G$76,4,0),"")</f>
        <v/>
      </c>
      <c r="G24" s="141"/>
    </row>
    <row r="25" spans="1:9" ht="17.25" customHeight="1" x14ac:dyDescent="0.15">
      <c r="A25" s="136"/>
      <c r="B25" s="144" t="str" cm="1">
        <f t="array" aca="1" ref="B25" ca="1">IFERROR(VLOOKUP(INDIRECT("D25"),'20'!$A$3:$C$76,2,0),"")</f>
        <v/>
      </c>
      <c r="C25" s="144" t="str" cm="1">
        <f t="array" aca="1" ref="C25" ca="1">IFERROR(VLOOKUP(INDIRECT("D25"),'20'!$A$3:$C$76,3,0),"")</f>
        <v/>
      </c>
      <c r="D25" s="162"/>
      <c r="E25" s="140" t="str" cm="1">
        <f t="array" aca="1" ref="E25" ca="1">IFERROR(VLOOKUP(INDIRECT("D25"),'20'!$D$3:$E$76,2,0),"")</f>
        <v/>
      </c>
      <c r="F25" s="140" t="str" cm="1">
        <f t="array" aca="1" ref="F25" ca="1">IFERROR(VLOOKUP(INDIRECT("D25"),'20'!$D$3:$G$76,4,0),"")</f>
        <v/>
      </c>
      <c r="G25" s="141"/>
    </row>
    <row r="26" spans="1:9" ht="21" customHeight="1" x14ac:dyDescent="0.15">
      <c r="A26" s="136"/>
      <c r="B26" s="237" t="s">
        <v>6</v>
      </c>
      <c r="C26" s="237"/>
      <c r="D26" s="237"/>
      <c r="E26" s="237"/>
      <c r="F26" s="237"/>
      <c r="G26" s="237"/>
    </row>
    <row r="27" spans="1:9" ht="17.25" customHeight="1" x14ac:dyDescent="0.15">
      <c r="A27" s="136"/>
      <c r="B27" s="41" t="s">
        <v>0</v>
      </c>
      <c r="C27" s="41" t="s">
        <v>1</v>
      </c>
      <c r="D27" s="237" t="s">
        <v>10</v>
      </c>
      <c r="E27" s="237"/>
      <c r="F27" s="41" t="s">
        <v>7</v>
      </c>
      <c r="G27" s="138" t="s">
        <v>8</v>
      </c>
    </row>
    <row r="28" spans="1:9" ht="17.25" customHeight="1" x14ac:dyDescent="0.15">
      <c r="A28" s="136"/>
      <c r="B28" s="139"/>
      <c r="C28" s="139"/>
      <c r="D28" s="216"/>
      <c r="E28" s="216"/>
      <c r="F28" s="141"/>
      <c r="G28" s="141"/>
    </row>
    <row r="29" spans="1:9" ht="17.25" customHeight="1" x14ac:dyDescent="0.15">
      <c r="A29" s="136"/>
      <c r="B29" s="139"/>
      <c r="C29" s="139"/>
      <c r="D29" s="216"/>
      <c r="E29" s="216"/>
      <c r="F29" s="141"/>
      <c r="G29" s="141"/>
    </row>
    <row r="30" spans="1:9" ht="14.25" thickBot="1" x14ac:dyDescent="0.2">
      <c r="B30" s="43"/>
      <c r="C30" s="43"/>
      <c r="D30" s="102"/>
      <c r="E30" s="102"/>
      <c r="G30" s="109"/>
    </row>
    <row r="31" spans="1:9" x14ac:dyDescent="0.15">
      <c r="B31" s="43"/>
      <c r="C31" s="43"/>
      <c r="D31" s="102"/>
      <c r="E31" s="229" t="s">
        <v>466</v>
      </c>
      <c r="F31" s="255"/>
      <c r="G31" s="232" t="s">
        <v>45</v>
      </c>
    </row>
    <row r="32" spans="1:9" ht="14.25" thickBot="1" x14ac:dyDescent="0.2">
      <c r="B32" s="43"/>
      <c r="C32" s="43"/>
      <c r="D32" s="102"/>
      <c r="E32" s="229"/>
      <c r="F32" s="256"/>
      <c r="G32" s="232"/>
    </row>
    <row r="33" spans="1:8" x14ac:dyDescent="0.15">
      <c r="B33" s="43"/>
      <c r="C33" s="43"/>
      <c r="D33" s="102"/>
      <c r="E33" s="102"/>
      <c r="F33" s="102"/>
    </row>
    <row r="35" spans="1:8" ht="18" x14ac:dyDescent="0.15">
      <c r="B35" s="209" t="s">
        <v>311</v>
      </c>
      <c r="C35" s="209"/>
      <c r="D35" s="209"/>
      <c r="E35" s="209"/>
      <c r="F35" s="209"/>
    </row>
    <row r="36" spans="1:8" x14ac:dyDescent="0.15">
      <c r="B36" s="38"/>
      <c r="C36" s="38"/>
      <c r="D36" s="38"/>
      <c r="E36" s="233"/>
      <c r="F36" s="233"/>
    </row>
    <row r="37" spans="1:8" x14ac:dyDescent="0.15">
      <c r="B37" s="137"/>
      <c r="C37" s="137"/>
      <c r="D37" s="137"/>
      <c r="E37" s="234"/>
      <c r="F37" s="234"/>
    </row>
    <row r="38" spans="1:8" ht="17.25" customHeight="1" x14ac:dyDescent="0.15">
      <c r="B38" s="138" t="s">
        <v>0</v>
      </c>
      <c r="C38" s="138" t="s">
        <v>1</v>
      </c>
      <c r="D38" s="221" t="s">
        <v>5</v>
      </c>
      <c r="E38" s="221"/>
      <c r="F38" s="138" t="s">
        <v>7</v>
      </c>
      <c r="G38" s="138" t="s">
        <v>8</v>
      </c>
    </row>
    <row r="39" spans="1:8" ht="17.25" customHeight="1" x14ac:dyDescent="0.15">
      <c r="B39" s="139"/>
      <c r="C39" s="139"/>
      <c r="D39" s="216"/>
      <c r="E39" s="216"/>
      <c r="F39" s="141"/>
      <c r="G39" s="141"/>
    </row>
    <row r="40" spans="1:8" ht="17.25" customHeight="1" x14ac:dyDescent="0.15">
      <c r="B40" s="139"/>
      <c r="C40" s="139"/>
      <c r="D40" s="216"/>
      <c r="E40" s="216"/>
      <c r="F40" s="141"/>
      <c r="G40" s="141"/>
    </row>
    <row r="41" spans="1:8" ht="17.25" customHeight="1" x14ac:dyDescent="0.15">
      <c r="B41" s="139"/>
      <c r="C41" s="139"/>
      <c r="D41" s="216"/>
      <c r="E41" s="216"/>
      <c r="F41" s="141"/>
      <c r="G41" s="141"/>
    </row>
    <row r="42" spans="1:8" ht="17.25" customHeight="1" x14ac:dyDescent="0.15">
      <c r="B42" s="139"/>
      <c r="C42" s="139"/>
      <c r="D42" s="216"/>
      <c r="E42" s="216"/>
      <c r="F42" s="141"/>
      <c r="G42" s="141"/>
    </row>
    <row r="43" spans="1:8" ht="17.25" customHeight="1" x14ac:dyDescent="0.15">
      <c r="B43" s="139"/>
      <c r="C43" s="139"/>
      <c r="D43" s="216"/>
      <c r="E43" s="216"/>
      <c r="F43" s="141"/>
      <c r="G43" s="141"/>
    </row>
    <row r="44" spans="1:8" ht="17.25" customHeight="1" x14ac:dyDescent="0.15">
      <c r="B44" s="139"/>
      <c r="C44" s="139"/>
      <c r="D44" s="216"/>
      <c r="E44" s="216"/>
      <c r="F44" s="141"/>
      <c r="G44" s="141"/>
    </row>
    <row r="45" spans="1:8" ht="17.25" customHeight="1" x14ac:dyDescent="0.15">
      <c r="B45" s="139"/>
      <c r="C45" s="139"/>
      <c r="D45" s="216"/>
      <c r="E45" s="216"/>
      <c r="F45" s="141"/>
      <c r="G45" s="141"/>
    </row>
    <row r="46" spans="1:8" ht="17.25" customHeight="1" x14ac:dyDescent="0.15">
      <c r="B46" s="139"/>
      <c r="C46" s="139"/>
      <c r="D46" s="216"/>
      <c r="E46" s="216"/>
      <c r="F46" s="141"/>
      <c r="G46" s="141"/>
    </row>
    <row r="48" spans="1:8" s="1" customFormat="1" ht="21" customHeight="1" x14ac:dyDescent="0.15">
      <c r="A48" s="37"/>
      <c r="B48" s="226" t="s">
        <v>42</v>
      </c>
      <c r="C48" s="226"/>
      <c r="D48" s="226"/>
      <c r="E48" s="226"/>
      <c r="F48" s="55"/>
      <c r="G48" s="37"/>
      <c r="H48" s="37"/>
    </row>
    <row r="49" spans="1:8" s="1" customFormat="1" ht="21" customHeight="1" x14ac:dyDescent="0.15">
      <c r="A49" s="37"/>
      <c r="B49" s="226" t="s">
        <v>12</v>
      </c>
      <c r="C49" s="226"/>
      <c r="D49" s="226"/>
      <c r="E49" s="226"/>
      <c r="F49" s="114"/>
      <c r="G49" s="37"/>
      <c r="H49" s="37"/>
    </row>
    <row r="50" spans="1:8" s="1" customFormat="1" ht="21" customHeight="1" x14ac:dyDescent="0.15">
      <c r="A50" s="37"/>
      <c r="B50" s="228" t="s">
        <v>11</v>
      </c>
      <c r="C50" s="228"/>
      <c r="D50" s="228"/>
      <c r="E50" s="228"/>
      <c r="F50" s="228"/>
      <c r="G50" s="37"/>
      <c r="H50" s="37"/>
    </row>
    <row r="51" spans="1:8" s="1" customFormat="1" ht="20.25" customHeight="1" x14ac:dyDescent="0.15">
      <c r="A51" s="37"/>
      <c r="B51" s="226" t="s">
        <v>9</v>
      </c>
      <c r="C51" s="226"/>
      <c r="D51" s="226"/>
      <c r="E51" s="226"/>
      <c r="F51" s="226"/>
      <c r="G51" s="37"/>
      <c r="H51" s="37"/>
    </row>
  </sheetData>
  <sheetProtection selectLockedCells="1"/>
  <mergeCells count="24">
    <mergeCell ref="B2:G2"/>
    <mergeCell ref="D29:E29"/>
    <mergeCell ref="B26:G26"/>
    <mergeCell ref="D27:E27"/>
    <mergeCell ref="D28:E28"/>
    <mergeCell ref="D43:E43"/>
    <mergeCell ref="E31:E32"/>
    <mergeCell ref="F31:F32"/>
    <mergeCell ref="G31:G32"/>
    <mergeCell ref="B35:F35"/>
    <mergeCell ref="E36:F36"/>
    <mergeCell ref="E37:F37"/>
    <mergeCell ref="D38:E38"/>
    <mergeCell ref="D39:E39"/>
    <mergeCell ref="D40:E40"/>
    <mergeCell ref="D41:E41"/>
    <mergeCell ref="D42:E42"/>
    <mergeCell ref="B51:F51"/>
    <mergeCell ref="D44:E44"/>
    <mergeCell ref="D45:E45"/>
    <mergeCell ref="D46:E46"/>
    <mergeCell ref="B48:E48"/>
    <mergeCell ref="B49:E49"/>
    <mergeCell ref="B50:F50"/>
  </mergeCells>
  <phoneticPr fontId="6"/>
  <pageMargins left="1.299212598425197" right="1.1023622047244095" top="1.1417322834645669" bottom="1.1417322834645669" header="0.31496062992125984" footer="0.31496062992125984"/>
  <pageSetup paperSize="9" scale="57"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72634-B3F4-4DC4-B84B-1110FD989F19}">
  <sheetPr>
    <tabColor rgb="FF0070C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13"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09" t="s">
        <v>306</v>
      </c>
      <c r="B1" s="209"/>
      <c r="C1" s="209"/>
      <c r="D1" s="209"/>
      <c r="E1" s="209"/>
      <c r="F1" s="209"/>
      <c r="G1" s="209"/>
      <c r="H1" s="38"/>
      <c r="I1" s="37"/>
      <c r="J1" s="37"/>
      <c r="K1" s="37"/>
      <c r="L1" s="37"/>
    </row>
    <row r="2" spans="1:42" ht="17.25" customHeight="1" x14ac:dyDescent="0.15">
      <c r="A2" s="37"/>
      <c r="B2" s="209" t="s">
        <v>223</v>
      </c>
      <c r="C2" s="209"/>
      <c r="D2" s="209"/>
      <c r="E2" s="209"/>
      <c r="F2" s="209"/>
      <c r="G2" s="209"/>
      <c r="H2" s="209"/>
      <c r="I2" s="209"/>
      <c r="J2" s="209"/>
      <c r="K2" s="37"/>
      <c r="L2" s="37"/>
    </row>
    <row r="3" spans="1:42" ht="21" customHeight="1" thickBot="1" x14ac:dyDescent="0.2">
      <c r="A3" s="37"/>
      <c r="B3" s="210" t="s">
        <v>224</v>
      </c>
      <c r="C3" s="211"/>
      <c r="D3" s="210"/>
      <c r="E3" s="210"/>
      <c r="F3" s="210"/>
      <c r="G3" s="210"/>
      <c r="H3" s="210"/>
      <c r="I3" s="210"/>
      <c r="J3" s="210"/>
      <c r="K3" s="37"/>
      <c r="L3" s="37"/>
    </row>
    <row r="4" spans="1:42" ht="23.25" customHeight="1" thickBot="1" x14ac:dyDescent="0.2">
      <c r="A4" s="37"/>
      <c r="B4" s="38"/>
      <c r="C4" s="38"/>
      <c r="D4" s="38"/>
      <c r="E4" s="38"/>
      <c r="F4" s="38"/>
      <c r="G4" s="38"/>
      <c r="H4" s="38"/>
      <c r="I4" s="115" t="s">
        <v>234</v>
      </c>
      <c r="J4" s="128" cm="1">
        <f t="array" aca="1" ref="J4" ca="1">INDIRECT("5!E5")</f>
        <v>0</v>
      </c>
      <c r="K4" s="37"/>
      <c r="L4" s="37"/>
    </row>
    <row r="5" spans="1:42" ht="9.75" customHeight="1" thickBot="1" x14ac:dyDescent="0.2">
      <c r="A5" s="37"/>
      <c r="B5" s="38"/>
      <c r="C5" s="38"/>
      <c r="D5" s="38"/>
      <c r="E5" s="38"/>
      <c r="F5" s="38"/>
      <c r="G5" s="38"/>
      <c r="H5" s="38"/>
      <c r="I5" s="115"/>
      <c r="J5" s="37"/>
      <c r="K5" s="37"/>
      <c r="L5" s="37"/>
    </row>
    <row r="6" spans="1:42" ht="22.5" customHeight="1" thickBot="1" x14ac:dyDescent="0.2">
      <c r="A6" s="37"/>
      <c r="B6" s="38"/>
      <c r="C6" s="38"/>
      <c r="D6" s="38"/>
      <c r="E6" s="38"/>
      <c r="F6" s="38"/>
      <c r="G6" s="38"/>
      <c r="H6" s="38"/>
      <c r="I6" s="115" t="s">
        <v>235</v>
      </c>
      <c r="J6" s="128" cm="1">
        <f t="array" aca="1" ref="J6" ca="1">INDIRECT("5!A26")</f>
        <v>0</v>
      </c>
      <c r="K6" s="37"/>
      <c r="L6" s="37"/>
      <c r="N6" s="219" t="s">
        <v>444</v>
      </c>
      <c r="O6" s="219"/>
      <c r="P6" s="219"/>
      <c r="Q6" s="219"/>
      <c r="R6" s="219"/>
      <c r="S6" s="219"/>
      <c r="T6" s="219"/>
      <c r="U6" s="219"/>
      <c r="AD6" t="s">
        <v>455</v>
      </c>
    </row>
    <row r="7" spans="1:42" ht="10.5" customHeight="1" x14ac:dyDescent="0.15">
      <c r="A7" s="37"/>
      <c r="B7" s="38"/>
      <c r="C7" s="38"/>
      <c r="D7" s="38"/>
      <c r="E7" s="38"/>
      <c r="F7" s="38"/>
      <c r="G7" s="38"/>
      <c r="H7" s="137"/>
      <c r="I7" s="136"/>
      <c r="J7" s="136"/>
      <c r="K7" s="37"/>
      <c r="L7" s="37"/>
      <c r="N7" s="97"/>
      <c r="O7" s="97"/>
      <c r="P7" s="97"/>
      <c r="Q7" s="97"/>
      <c r="R7" s="97"/>
      <c r="S7" s="97"/>
      <c r="T7" s="97"/>
      <c r="U7" s="97"/>
    </row>
    <row r="8" spans="1:42" ht="17.25" customHeight="1" x14ac:dyDescent="0.15">
      <c r="A8" s="37"/>
      <c r="B8" s="138" t="s">
        <v>447</v>
      </c>
      <c r="C8" s="138" t="s">
        <v>43</v>
      </c>
      <c r="D8" s="138" t="s">
        <v>1</v>
      </c>
      <c r="E8" s="220" t="s">
        <v>2</v>
      </c>
      <c r="F8" s="220"/>
      <c r="G8" s="220"/>
      <c r="H8" s="138" t="s">
        <v>3</v>
      </c>
      <c r="I8" s="138" t="s">
        <v>4</v>
      </c>
      <c r="J8" s="41" t="s">
        <v>44</v>
      </c>
      <c r="K8" s="37"/>
      <c r="L8" s="37"/>
      <c r="N8" s="95" t="s">
        <v>445</v>
      </c>
      <c r="AD8" t="s">
        <v>451</v>
      </c>
    </row>
    <row r="9" spans="1:42" ht="15" customHeight="1" thickBot="1" x14ac:dyDescent="0.2">
      <c r="A9" s="37"/>
      <c r="B9" s="41">
        <v>1</v>
      </c>
      <c r="C9" s="139"/>
      <c r="D9" s="139"/>
      <c r="E9" s="139"/>
      <c r="F9" s="139"/>
      <c r="G9" s="139"/>
      <c r="H9" s="168"/>
      <c r="I9" s="141"/>
      <c r="J9" s="141" t="s">
        <v>53</v>
      </c>
      <c r="K9" s="37"/>
      <c r="L9" s="37"/>
      <c r="M9" s="2"/>
      <c r="N9" s="95"/>
      <c r="Y9" s="98" t="str" cm="1">
        <f t="array" aca="1" ref="Y9" ca="1">IFERROR(VLOOKUP(INDIRECT("E9"),'18'!$A$4:$B$60,2,0),"")</f>
        <v/>
      </c>
      <c r="Z9" s="98" t="str" cm="1">
        <f t="array" aca="1" ref="Z9" ca="1">IFERROR(VLOOKUP(INDIRECT("F9"),'18'!$A$4:$B$60,2,0),"")</f>
        <v/>
      </c>
      <c r="AA9" s="98" t="str" cm="1">
        <f t="array" aca="1" ref="AA9" ca="1">IFERROR(VLOOKUP(INDIRECT("G9"),'18'!$A$4:$B$60,2,0),"")</f>
        <v/>
      </c>
      <c r="AD9" s="126">
        <v>1</v>
      </c>
      <c r="AE9" s="126">
        <v>2</v>
      </c>
      <c r="AF9" s="126">
        <v>3</v>
      </c>
      <c r="AG9" s="126">
        <v>4</v>
      </c>
      <c r="AH9" s="126">
        <v>5</v>
      </c>
      <c r="AI9" s="126">
        <v>6</v>
      </c>
      <c r="AJ9" s="126">
        <v>7</v>
      </c>
      <c r="AK9" s="126">
        <v>8</v>
      </c>
      <c r="AL9" s="126">
        <v>9</v>
      </c>
      <c r="AM9" s="126">
        <v>10</v>
      </c>
      <c r="AN9" s="126">
        <v>11</v>
      </c>
      <c r="AO9" s="126">
        <v>12</v>
      </c>
      <c r="AP9" s="126">
        <v>13</v>
      </c>
    </row>
    <row r="10" spans="1:42" ht="15" customHeight="1" thickBot="1" x14ac:dyDescent="0.2">
      <c r="A10" s="37"/>
      <c r="B10" s="41">
        <v>2</v>
      </c>
      <c r="C10" s="139"/>
      <c r="D10" s="139"/>
      <c r="E10" s="139"/>
      <c r="F10" s="139"/>
      <c r="G10" s="139"/>
      <c r="H10" s="168"/>
      <c r="I10" s="141"/>
      <c r="J10" s="141"/>
      <c r="K10" s="37"/>
      <c r="L10" s="37"/>
      <c r="N10" s="217" t="s">
        <v>442</v>
      </c>
      <c r="O10" s="217"/>
      <c r="P10" s="218"/>
      <c r="Q10" s="212" cm="1">
        <f t="array" aca="1" ref="Q10" ca="1">SUM(--(FREQUENCY(IF((項目番号全体&gt;=1)*(項目番号全体&lt;=52), 項目番号全体), ROW(INDIRECT("1:52")))&gt;0))</f>
        <v>0</v>
      </c>
      <c r="R10" s="213"/>
      <c r="S10" s="214"/>
      <c r="T10" s="112" t="s">
        <v>443</v>
      </c>
      <c r="U10" s="113"/>
      <c r="V10" s="113"/>
      <c r="W10" s="113"/>
      <c r="X10" s="113"/>
      <c r="Y10" s="98" t="str" cm="1">
        <f t="array" aca="1" ref="Y10" ca="1">IFERROR(VLOOKUP(INDIRECT("E10"),'18'!$A$4:$B$60,2,0),"")</f>
        <v/>
      </c>
      <c r="Z10" s="98" t="str" cm="1">
        <f t="array" aca="1" ref="Z10" ca="1">IFERROR(VLOOKUP(INDIRECT("F10"),'18'!$A$4:$B$60,2,0),"")</f>
        <v/>
      </c>
      <c r="AA10" s="98" t="str" cm="1">
        <f t="array" aca="1" ref="AA10" ca="1">IFERROR(VLOOKUP(INDIRECT("G10"),'18'!$A$4:$B$60,2,0),"")</f>
        <v/>
      </c>
      <c r="AD10" s="127">
        <f t="shared" ref="AD10:AP10" si="0">COUNTIF(項目番号全体,AD9)</f>
        <v>0</v>
      </c>
      <c r="AE10" s="127">
        <f t="shared" si="0"/>
        <v>0</v>
      </c>
      <c r="AF10" s="127">
        <f t="shared" si="0"/>
        <v>0</v>
      </c>
      <c r="AG10" s="127">
        <f t="shared" si="0"/>
        <v>0</v>
      </c>
      <c r="AH10" s="127">
        <f t="shared" si="0"/>
        <v>0</v>
      </c>
      <c r="AI10" s="127">
        <f t="shared" si="0"/>
        <v>0</v>
      </c>
      <c r="AJ10" s="127">
        <f t="shared" si="0"/>
        <v>0</v>
      </c>
      <c r="AK10" s="127">
        <f t="shared" si="0"/>
        <v>0</v>
      </c>
      <c r="AL10" s="127">
        <f t="shared" si="0"/>
        <v>0</v>
      </c>
      <c r="AM10" s="127">
        <f t="shared" si="0"/>
        <v>0</v>
      </c>
      <c r="AN10" s="127">
        <f t="shared" si="0"/>
        <v>0</v>
      </c>
      <c r="AO10" s="127">
        <f t="shared" si="0"/>
        <v>0</v>
      </c>
      <c r="AP10" s="127">
        <f t="shared" si="0"/>
        <v>0</v>
      </c>
    </row>
    <row r="11" spans="1:42" ht="15" customHeight="1" x14ac:dyDescent="0.15">
      <c r="A11" s="37"/>
      <c r="B11" s="41">
        <v>3</v>
      </c>
      <c r="C11" s="139"/>
      <c r="D11" s="139"/>
      <c r="E11" s="139"/>
      <c r="F11" s="139"/>
      <c r="G11" s="139"/>
      <c r="H11" s="168"/>
      <c r="I11" s="141"/>
      <c r="J11" s="141"/>
      <c r="K11" s="37"/>
      <c r="L11" s="37"/>
      <c r="N11" s="95"/>
      <c r="Y11" s="98" t="str" cm="1">
        <f t="array" aca="1" ref="Y11" ca="1">IFERROR(VLOOKUP(INDIRECT("E11"),'18'!$A$4:$B$60,2,0),"")</f>
        <v/>
      </c>
      <c r="Z11" s="98" t="str" cm="1">
        <f t="array" aca="1" ref="Z11" ca="1">IFERROR(VLOOKUP(INDIRECT("F11"),'18'!$A$4:$B$60,2,0),"")</f>
        <v/>
      </c>
      <c r="AA11" s="98" t="str" cm="1">
        <f t="array" aca="1" ref="AA11" ca="1">IFERROR(VLOOKUP(INDIRECT("G11"),'18'!$A$4:$B$60,2,0),"")</f>
        <v/>
      </c>
      <c r="AD11" s="113"/>
      <c r="AE11" s="113"/>
      <c r="AF11" s="113"/>
      <c r="AG11" s="113"/>
      <c r="AH11" s="113"/>
      <c r="AI11" s="113"/>
      <c r="AJ11" s="113"/>
      <c r="AK11" s="113"/>
      <c r="AL11" s="113"/>
      <c r="AM11" s="113"/>
      <c r="AN11" s="113"/>
      <c r="AO11" s="113"/>
      <c r="AP11" s="113"/>
    </row>
    <row r="12" spans="1:42" ht="15" customHeight="1" x14ac:dyDescent="0.15">
      <c r="A12" s="37"/>
      <c r="B12" s="41">
        <v>4</v>
      </c>
      <c r="C12" s="139"/>
      <c r="D12" s="139"/>
      <c r="E12" s="139"/>
      <c r="F12" s="139"/>
      <c r="G12" s="139"/>
      <c r="H12" s="168"/>
      <c r="I12" s="141"/>
      <c r="J12" s="141"/>
      <c r="K12" s="37"/>
      <c r="L12" s="37"/>
      <c r="N12" s="120">
        <v>1</v>
      </c>
      <c r="O12" s="121">
        <v>2</v>
      </c>
      <c r="P12" s="121">
        <v>3</v>
      </c>
      <c r="Q12" s="121">
        <v>4</v>
      </c>
      <c r="R12" s="121">
        <v>5</v>
      </c>
      <c r="S12" s="121">
        <v>6</v>
      </c>
      <c r="T12" s="121">
        <v>7</v>
      </c>
      <c r="U12" s="121">
        <v>8</v>
      </c>
      <c r="V12" s="121">
        <v>9</v>
      </c>
      <c r="W12" s="121">
        <v>10</v>
      </c>
      <c r="Y12" s="98" t="str" cm="1">
        <f t="array" aca="1" ref="Y12" ca="1">IFERROR(VLOOKUP(INDIRECT("E12"),'18'!$A$4:$B$60,2,0),"")</f>
        <v/>
      </c>
      <c r="Z12" s="98" t="str" cm="1">
        <f t="array" aca="1" ref="Z12" ca="1">IFERROR(VLOOKUP(INDIRECT("F12"),'18'!$A$4:$B$60,2,0),"")</f>
        <v/>
      </c>
      <c r="AA12" s="98" t="str" cm="1">
        <f t="array" aca="1" ref="AA12" ca="1">IFERROR(VLOOKUP(INDIRECT("G12"),'18'!$A$4:$B$60,2,0),"")</f>
        <v/>
      </c>
      <c r="AD12" s="126">
        <v>14</v>
      </c>
      <c r="AE12" s="126">
        <v>15</v>
      </c>
      <c r="AF12" s="126">
        <v>16</v>
      </c>
      <c r="AG12" s="126">
        <v>17</v>
      </c>
      <c r="AH12" s="126">
        <v>18</v>
      </c>
      <c r="AI12" s="126">
        <v>19</v>
      </c>
      <c r="AJ12" s="126">
        <v>20</v>
      </c>
      <c r="AK12" s="126">
        <v>21</v>
      </c>
      <c r="AL12" s="126">
        <v>22</v>
      </c>
      <c r="AM12" s="126">
        <v>23</v>
      </c>
      <c r="AN12" s="126">
        <v>24</v>
      </c>
      <c r="AO12" s="126">
        <v>25</v>
      </c>
      <c r="AP12" s="126">
        <v>26</v>
      </c>
    </row>
    <row r="13" spans="1:42" ht="15" customHeight="1" x14ac:dyDescent="0.15">
      <c r="A13" s="37"/>
      <c r="B13" s="41">
        <v>5</v>
      </c>
      <c r="C13" s="139"/>
      <c r="D13" s="139"/>
      <c r="E13" s="139"/>
      <c r="F13" s="139"/>
      <c r="G13" s="139"/>
      <c r="H13" s="168"/>
      <c r="I13" s="141"/>
      <c r="J13" s="141"/>
      <c r="K13" s="37"/>
      <c r="L13" s="37"/>
      <c r="N13" s="121">
        <v>11</v>
      </c>
      <c r="O13" s="121">
        <v>12</v>
      </c>
      <c r="P13" s="121">
        <v>13</v>
      </c>
      <c r="Q13" s="121">
        <v>14</v>
      </c>
      <c r="R13" s="121">
        <v>15</v>
      </c>
      <c r="S13" s="121">
        <v>16</v>
      </c>
      <c r="T13" s="121">
        <v>17</v>
      </c>
      <c r="U13" s="121">
        <v>18</v>
      </c>
      <c r="V13" s="121">
        <v>19</v>
      </c>
      <c r="W13" s="121">
        <v>20</v>
      </c>
      <c r="Y13" s="98" t="str" cm="1">
        <f t="array" aca="1" ref="Y13" ca="1">IFERROR(VLOOKUP(INDIRECT("E13"),'18'!$A$4:$B$60,2,0),"")</f>
        <v/>
      </c>
      <c r="Z13" s="98" t="str" cm="1">
        <f t="array" aca="1" ref="Z13" ca="1">IFERROR(VLOOKUP(INDIRECT("F13"),'18'!$A$4:$B$60,2,0),"")</f>
        <v/>
      </c>
      <c r="AA13" s="98" t="str" cm="1">
        <f t="array" aca="1" ref="AA13" ca="1">IFERROR(VLOOKUP(INDIRECT("G13"),'18'!$A$4:$B$60,2,0),"")</f>
        <v/>
      </c>
      <c r="AD13" s="127">
        <f t="shared" ref="AD13:AP13" si="1">COUNTIF(項目番号全体,AD12)</f>
        <v>0</v>
      </c>
      <c r="AE13" s="127">
        <f t="shared" si="1"/>
        <v>0</v>
      </c>
      <c r="AF13" s="127">
        <f t="shared" si="1"/>
        <v>0</v>
      </c>
      <c r="AG13" s="127">
        <f t="shared" si="1"/>
        <v>0</v>
      </c>
      <c r="AH13" s="127">
        <f t="shared" si="1"/>
        <v>0</v>
      </c>
      <c r="AI13" s="127">
        <f t="shared" si="1"/>
        <v>0</v>
      </c>
      <c r="AJ13" s="127">
        <f t="shared" si="1"/>
        <v>0</v>
      </c>
      <c r="AK13" s="127">
        <f t="shared" si="1"/>
        <v>0</v>
      </c>
      <c r="AL13" s="127">
        <f t="shared" si="1"/>
        <v>0</v>
      </c>
      <c r="AM13" s="127">
        <f t="shared" si="1"/>
        <v>0</v>
      </c>
      <c r="AN13" s="127">
        <f t="shared" si="1"/>
        <v>0</v>
      </c>
      <c r="AO13" s="127">
        <f t="shared" si="1"/>
        <v>0</v>
      </c>
      <c r="AP13" s="127">
        <f t="shared" si="1"/>
        <v>0</v>
      </c>
    </row>
    <row r="14" spans="1:42" ht="15" customHeight="1" x14ac:dyDescent="0.15">
      <c r="A14" s="37"/>
      <c r="B14" s="41">
        <v>6</v>
      </c>
      <c r="C14" s="139"/>
      <c r="D14" s="139"/>
      <c r="E14" s="139"/>
      <c r="F14" s="139"/>
      <c r="G14" s="139"/>
      <c r="H14" s="168"/>
      <c r="I14" s="141"/>
      <c r="J14" s="141"/>
      <c r="K14" s="37"/>
      <c r="L14" s="37"/>
      <c r="N14" s="121">
        <v>21</v>
      </c>
      <c r="O14" s="121">
        <v>22</v>
      </c>
      <c r="P14" s="121">
        <v>23</v>
      </c>
      <c r="Q14" s="121">
        <v>24</v>
      </c>
      <c r="R14" s="121">
        <v>25</v>
      </c>
      <c r="S14" s="121">
        <v>26</v>
      </c>
      <c r="T14" s="121">
        <v>27</v>
      </c>
      <c r="U14" s="121">
        <v>28</v>
      </c>
      <c r="V14" s="121">
        <v>29</v>
      </c>
      <c r="W14" s="121">
        <v>30</v>
      </c>
      <c r="Y14" s="98" t="str" cm="1">
        <f t="array" aca="1" ref="Y14" ca="1">IFERROR(VLOOKUP(INDIRECT("E14"),'18'!$A$4:$B$60,2,0),"")</f>
        <v/>
      </c>
      <c r="Z14" s="98" t="str" cm="1">
        <f t="array" aca="1" ref="Z14" ca="1">IFERROR(VLOOKUP(INDIRECT("F14"),'18'!$A$4:$B$60,2,0),"")</f>
        <v/>
      </c>
      <c r="AA14" s="98" t="str" cm="1">
        <f t="array" aca="1" ref="AA14" ca="1">IFERROR(VLOOKUP(INDIRECT("G14"),'18'!$A$4:$B$60,2,0),"")</f>
        <v/>
      </c>
      <c r="AD14" s="113"/>
      <c r="AE14" s="113"/>
      <c r="AF14" s="113"/>
      <c r="AG14" s="113"/>
      <c r="AH14" s="113"/>
      <c r="AI14" s="113"/>
      <c r="AJ14" s="113"/>
      <c r="AK14" s="113"/>
      <c r="AL14" s="113"/>
      <c r="AM14" s="113"/>
      <c r="AN14" s="113"/>
      <c r="AO14" s="113"/>
      <c r="AP14" s="113"/>
    </row>
    <row r="15" spans="1:42" ht="15" customHeight="1" x14ac:dyDescent="0.15">
      <c r="A15" s="37"/>
      <c r="B15" s="41">
        <v>7</v>
      </c>
      <c r="C15" s="139"/>
      <c r="D15" s="139"/>
      <c r="E15" s="139"/>
      <c r="F15" s="139"/>
      <c r="G15" s="139"/>
      <c r="H15" s="168"/>
      <c r="I15" s="141"/>
      <c r="J15" s="141"/>
      <c r="K15" s="37"/>
      <c r="L15" s="37"/>
      <c r="N15" s="121">
        <v>31</v>
      </c>
      <c r="O15" s="121">
        <v>32</v>
      </c>
      <c r="P15" s="121">
        <v>33</v>
      </c>
      <c r="Q15" s="121">
        <v>34</v>
      </c>
      <c r="R15" s="121">
        <v>35</v>
      </c>
      <c r="S15" s="121">
        <v>36</v>
      </c>
      <c r="T15" s="121">
        <v>37</v>
      </c>
      <c r="U15" s="121">
        <v>38</v>
      </c>
      <c r="V15" s="121">
        <v>39</v>
      </c>
      <c r="W15" s="121">
        <v>40</v>
      </c>
      <c r="Y15" s="98" t="str" cm="1">
        <f t="array" aca="1" ref="Y15" ca="1">IFERROR(VLOOKUP(INDIRECT("E15"),'18'!$A$4:$B$60,2,0),"")</f>
        <v/>
      </c>
      <c r="Z15" s="98" t="str" cm="1">
        <f t="array" aca="1" ref="Z15" ca="1">IFERROR(VLOOKUP(INDIRECT("F15"),'18'!$A$4:$B$60,2,0),"")</f>
        <v/>
      </c>
      <c r="AA15" s="98" t="str" cm="1">
        <f t="array" aca="1" ref="AA15" ca="1">IFERROR(VLOOKUP(INDIRECT("G15"),'18'!$A$4:$B$60,2,0),"")</f>
        <v/>
      </c>
      <c r="AD15" s="126">
        <v>27</v>
      </c>
      <c r="AE15" s="126">
        <v>28</v>
      </c>
      <c r="AF15" s="126">
        <v>29</v>
      </c>
      <c r="AG15" s="126">
        <v>30</v>
      </c>
      <c r="AH15" s="126">
        <v>31</v>
      </c>
      <c r="AI15" s="126">
        <v>32</v>
      </c>
      <c r="AJ15" s="126">
        <v>33</v>
      </c>
      <c r="AK15" s="126">
        <v>34</v>
      </c>
      <c r="AL15" s="126">
        <v>35</v>
      </c>
      <c r="AM15" s="126">
        <v>36</v>
      </c>
      <c r="AN15" s="126">
        <v>37</v>
      </c>
      <c r="AO15" s="126">
        <v>38</v>
      </c>
      <c r="AP15" s="126">
        <v>39</v>
      </c>
    </row>
    <row r="16" spans="1:42" ht="15" customHeight="1" x14ac:dyDescent="0.15">
      <c r="A16" s="37"/>
      <c r="B16" s="41">
        <v>8</v>
      </c>
      <c r="C16" s="139"/>
      <c r="D16" s="139"/>
      <c r="E16" s="139"/>
      <c r="F16" s="139"/>
      <c r="G16" s="139"/>
      <c r="H16" s="168"/>
      <c r="I16" s="141"/>
      <c r="J16" s="141"/>
      <c r="K16" s="37"/>
      <c r="L16" s="37"/>
      <c r="N16" s="121">
        <v>41</v>
      </c>
      <c r="O16" s="121">
        <v>42</v>
      </c>
      <c r="P16" s="121">
        <v>43</v>
      </c>
      <c r="Q16" s="121">
        <v>44</v>
      </c>
      <c r="R16" s="121">
        <v>45</v>
      </c>
      <c r="S16" s="121">
        <v>46</v>
      </c>
      <c r="T16" s="121">
        <v>47</v>
      </c>
      <c r="U16" s="121">
        <v>48</v>
      </c>
      <c r="V16" s="121">
        <v>49</v>
      </c>
      <c r="W16" s="121">
        <v>50</v>
      </c>
      <c r="Y16" s="98" t="str" cm="1">
        <f t="array" aca="1" ref="Y16" ca="1">IFERROR(VLOOKUP(INDIRECT("E16"),'18'!$A$4:$B$60,2,0),"")</f>
        <v/>
      </c>
      <c r="Z16" s="98" t="str" cm="1">
        <f t="array" aca="1" ref="Z16" ca="1">IFERROR(VLOOKUP(INDIRECT("F16"),'18'!$A$4:$B$60,2,0),"")</f>
        <v/>
      </c>
      <c r="AA16" s="98" t="str" cm="1">
        <f t="array" aca="1" ref="AA16" ca="1">IFERROR(VLOOKUP(INDIRECT("G16"),'18'!$A$4:$B$60,2,0),"")</f>
        <v/>
      </c>
      <c r="AD16" s="127">
        <f t="shared" ref="AD16:AP16" si="2">COUNTIF(項目番号全体,AD15)</f>
        <v>0</v>
      </c>
      <c r="AE16" s="127">
        <f t="shared" si="2"/>
        <v>0</v>
      </c>
      <c r="AF16" s="127">
        <f t="shared" si="2"/>
        <v>0</v>
      </c>
      <c r="AG16" s="127">
        <f t="shared" si="2"/>
        <v>0</v>
      </c>
      <c r="AH16" s="127">
        <f t="shared" si="2"/>
        <v>0</v>
      </c>
      <c r="AI16" s="127">
        <f t="shared" si="2"/>
        <v>0</v>
      </c>
      <c r="AJ16" s="127">
        <f t="shared" si="2"/>
        <v>0</v>
      </c>
      <c r="AK16" s="127">
        <f t="shared" si="2"/>
        <v>0</v>
      </c>
      <c r="AL16" s="127">
        <f t="shared" si="2"/>
        <v>0</v>
      </c>
      <c r="AM16" s="127">
        <f t="shared" si="2"/>
        <v>0</v>
      </c>
      <c r="AN16" s="127">
        <f t="shared" si="2"/>
        <v>0</v>
      </c>
      <c r="AO16" s="127">
        <f t="shared" si="2"/>
        <v>0</v>
      </c>
      <c r="AP16" s="127">
        <f t="shared" si="2"/>
        <v>0</v>
      </c>
    </row>
    <row r="17" spans="1:42" ht="15" customHeight="1" x14ac:dyDescent="0.15">
      <c r="A17" s="37"/>
      <c r="B17" s="41">
        <v>9</v>
      </c>
      <c r="C17" s="139"/>
      <c r="D17" s="139"/>
      <c r="E17" s="139"/>
      <c r="F17" s="139"/>
      <c r="G17" s="139"/>
      <c r="H17" s="168"/>
      <c r="I17" s="141"/>
      <c r="J17" s="141"/>
      <c r="K17" s="37"/>
      <c r="L17" s="37"/>
      <c r="N17" s="121">
        <v>51</v>
      </c>
      <c r="O17" s="121">
        <v>52</v>
      </c>
      <c r="P17" s="122"/>
      <c r="Q17" s="122"/>
      <c r="R17" s="122"/>
      <c r="S17" s="122"/>
      <c r="T17" s="122"/>
      <c r="U17" s="122"/>
      <c r="V17" s="122"/>
      <c r="W17" s="122"/>
      <c r="Y17" s="98" t="str" cm="1">
        <f t="array" aca="1" ref="Y17" ca="1">IFERROR(VLOOKUP(INDIRECT("E17"),'18'!$A$4:$B$60,2,0),"")</f>
        <v/>
      </c>
      <c r="Z17" s="98" t="str" cm="1">
        <f t="array" aca="1" ref="Z17" ca="1">IFERROR(VLOOKUP(INDIRECT("F17"),'18'!$A$4:$B$60,2,0),"")</f>
        <v/>
      </c>
      <c r="AA17" s="98" t="str" cm="1">
        <f t="array" aca="1" ref="AA17" ca="1">IFERROR(VLOOKUP(INDIRECT("G17"),'18'!$A$4:$B$60,2,0),"")</f>
        <v/>
      </c>
      <c r="AD17" s="113"/>
      <c r="AE17" s="113"/>
      <c r="AF17" s="113"/>
      <c r="AG17" s="113"/>
      <c r="AH17" s="113"/>
      <c r="AI17" s="113"/>
      <c r="AJ17" s="113"/>
      <c r="AK17" s="113"/>
      <c r="AL17" s="113"/>
      <c r="AM17" s="113"/>
      <c r="AN17" s="113"/>
      <c r="AO17" s="113"/>
      <c r="AP17" s="113"/>
    </row>
    <row r="18" spans="1:42" ht="15" customHeight="1" x14ac:dyDescent="0.15">
      <c r="A18" s="37"/>
      <c r="B18" s="41">
        <v>10</v>
      </c>
      <c r="C18" s="139"/>
      <c r="D18" s="139"/>
      <c r="E18" s="139"/>
      <c r="F18" s="139"/>
      <c r="G18" s="139"/>
      <c r="H18" s="168"/>
      <c r="I18" s="141"/>
      <c r="J18" s="141"/>
      <c r="K18" s="37"/>
      <c r="L18" s="37"/>
      <c r="M18" s="2"/>
      <c r="N18" s="96"/>
      <c r="O18" s="96"/>
      <c r="P18" s="96"/>
      <c r="Q18" s="96"/>
      <c r="R18" s="96"/>
      <c r="S18" s="96"/>
      <c r="T18" s="96"/>
      <c r="U18" s="96"/>
      <c r="V18" s="96"/>
      <c r="W18" s="96"/>
      <c r="Y18" s="98" t="str" cm="1">
        <f t="array" aca="1" ref="Y18" ca="1">IFERROR(VLOOKUP(INDIRECT("E18"),'18'!$A$4:$B$60,2,0),"")</f>
        <v/>
      </c>
      <c r="Z18" s="98" t="str" cm="1">
        <f t="array" aca="1" ref="Z18" ca="1">IFERROR(VLOOKUP(INDIRECT("F18"),'18'!$A$4:$B$60,2,0),"")</f>
        <v/>
      </c>
      <c r="AA18" s="98" t="str" cm="1">
        <f t="array" aca="1" ref="AA18" ca="1">IFERROR(VLOOKUP(INDIRECT("G18"),'18'!$A$4:$B$60,2,0),"")</f>
        <v/>
      </c>
      <c r="AD18" s="126">
        <v>40</v>
      </c>
      <c r="AE18" s="126">
        <v>41</v>
      </c>
      <c r="AF18" s="126">
        <v>42</v>
      </c>
      <c r="AG18" s="126">
        <v>43</v>
      </c>
      <c r="AH18" s="126">
        <v>44</v>
      </c>
      <c r="AI18" s="126">
        <v>45</v>
      </c>
      <c r="AJ18" s="126">
        <v>46</v>
      </c>
      <c r="AK18" s="126">
        <v>47</v>
      </c>
      <c r="AL18" s="126">
        <v>48</v>
      </c>
      <c r="AM18" s="126">
        <v>49</v>
      </c>
      <c r="AN18" s="126">
        <v>50</v>
      </c>
      <c r="AO18" s="126">
        <v>51</v>
      </c>
      <c r="AP18" s="126">
        <v>52</v>
      </c>
    </row>
    <row r="19" spans="1:42" ht="15" customHeight="1" x14ac:dyDescent="0.15">
      <c r="A19" s="37"/>
      <c r="B19" s="41">
        <v>11</v>
      </c>
      <c r="C19" s="139"/>
      <c r="D19" s="139"/>
      <c r="E19" s="139"/>
      <c r="F19" s="139"/>
      <c r="G19" s="139"/>
      <c r="H19" s="168"/>
      <c r="I19" s="141"/>
      <c r="J19" s="141"/>
      <c r="K19" s="37"/>
      <c r="L19" s="37"/>
      <c r="M19" s="2"/>
      <c r="N19" s="104"/>
      <c r="O19" s="106" t="s">
        <v>448</v>
      </c>
      <c r="P19" s="105"/>
      <c r="Q19" s="105"/>
      <c r="R19" s="105"/>
      <c r="S19" s="105"/>
      <c r="T19" s="105"/>
      <c r="U19" s="105"/>
      <c r="V19" s="105"/>
      <c r="W19" s="105"/>
      <c r="Y19" s="98" t="str" cm="1">
        <f t="array" aca="1" ref="Y19" ca="1">IFERROR(VLOOKUP(INDIRECT("E19"),'18'!$A$4:$B$60,2,0),"")</f>
        <v/>
      </c>
      <c r="Z19" s="98" t="str" cm="1">
        <f t="array" aca="1" ref="Z19" ca="1">IFERROR(VLOOKUP(INDIRECT("F19"),'18'!$A$4:$B$60,2,0),"")</f>
        <v/>
      </c>
      <c r="AA19" s="98" t="str" cm="1">
        <f t="array" aca="1" ref="AA19" ca="1">IFERROR(VLOOKUP(INDIRECT("G19"),'18'!$A$4:$B$60,2,0),"")</f>
        <v/>
      </c>
      <c r="AD19" s="127">
        <f t="shared" ref="AD19:AP19" si="3">COUNTIF(項目番号全体,AD18)</f>
        <v>0</v>
      </c>
      <c r="AE19" s="127">
        <f t="shared" si="3"/>
        <v>0</v>
      </c>
      <c r="AF19" s="127">
        <f t="shared" si="3"/>
        <v>0</v>
      </c>
      <c r="AG19" s="127">
        <f t="shared" si="3"/>
        <v>0</v>
      </c>
      <c r="AH19" s="127">
        <f t="shared" si="3"/>
        <v>0</v>
      </c>
      <c r="AI19" s="127">
        <f t="shared" si="3"/>
        <v>0</v>
      </c>
      <c r="AJ19" s="127">
        <f t="shared" si="3"/>
        <v>0</v>
      </c>
      <c r="AK19" s="127">
        <f t="shared" si="3"/>
        <v>0</v>
      </c>
      <c r="AL19" s="127">
        <f t="shared" si="3"/>
        <v>0</v>
      </c>
      <c r="AM19" s="127">
        <f t="shared" si="3"/>
        <v>0</v>
      </c>
      <c r="AN19" s="127">
        <f t="shared" si="3"/>
        <v>0</v>
      </c>
      <c r="AO19" s="127">
        <f t="shared" si="3"/>
        <v>0</v>
      </c>
      <c r="AP19" s="127">
        <f t="shared" si="3"/>
        <v>0</v>
      </c>
    </row>
    <row r="20" spans="1:42" ht="15" customHeight="1" x14ac:dyDescent="0.15">
      <c r="A20" s="37"/>
      <c r="B20" s="41">
        <v>12</v>
      </c>
      <c r="C20" s="139"/>
      <c r="D20" s="139"/>
      <c r="E20" s="139"/>
      <c r="F20" s="139"/>
      <c r="G20" s="139"/>
      <c r="H20" s="168"/>
      <c r="I20" s="141"/>
      <c r="J20" s="141"/>
      <c r="K20" s="37"/>
      <c r="L20" s="37"/>
      <c r="N20" s="116"/>
      <c r="O20" s="113"/>
      <c r="P20" s="113"/>
      <c r="Q20" s="113"/>
      <c r="R20" s="113"/>
      <c r="S20" s="113"/>
      <c r="T20" s="113"/>
      <c r="U20" s="113"/>
      <c r="V20" s="113"/>
      <c r="W20" s="113"/>
      <c r="Y20" s="98" t="str" cm="1">
        <f t="array" aca="1" ref="Y20" ca="1">IFERROR(VLOOKUP(INDIRECT("E20"),'18'!$A$4:$B$60,2,0),"")</f>
        <v/>
      </c>
      <c r="Z20" s="98" t="str" cm="1">
        <f t="array" aca="1" ref="Z20" ca="1">IFERROR(VLOOKUP(INDIRECT("F20"),'18'!$A$4:$B$60,2,0),"")</f>
        <v/>
      </c>
      <c r="AA20" s="98" t="str" cm="1">
        <f t="array" aca="1" ref="AA20" ca="1">IFERROR(VLOOKUP(INDIRECT("G20"),'18'!$A$4:$B$60,2,0),"")</f>
        <v/>
      </c>
    </row>
    <row r="21" spans="1:42" ht="15" customHeight="1" x14ac:dyDescent="0.15">
      <c r="A21" s="37"/>
      <c r="B21" s="41">
        <v>13</v>
      </c>
      <c r="C21" s="139"/>
      <c r="D21" s="139"/>
      <c r="E21" s="139"/>
      <c r="F21" s="139"/>
      <c r="G21" s="139"/>
      <c r="H21" s="168"/>
      <c r="I21" s="141"/>
      <c r="J21" s="141"/>
      <c r="K21" s="37"/>
      <c r="L21" s="37"/>
      <c r="N21" s="93" t="s">
        <v>450</v>
      </c>
      <c r="Y21" s="98" t="str" cm="1">
        <f t="array" aca="1" ref="Y21" ca="1">IFERROR(VLOOKUP(INDIRECT("E21"),'18'!$A$4:$B$60,2,0),"")</f>
        <v/>
      </c>
      <c r="Z21" s="98" t="str" cm="1">
        <f t="array" aca="1" ref="Z21" ca="1">IFERROR(VLOOKUP(INDIRECT("F21"),'18'!$A$4:$B$60,2,0),"")</f>
        <v/>
      </c>
      <c r="AA21" s="98" t="str" cm="1">
        <f t="array" aca="1" ref="AA21" ca="1">IFERROR(VLOOKUP(INDIRECT("G21"),'18'!$A$4:$B$60,2,0),"")</f>
        <v/>
      </c>
      <c r="AD21" t="s">
        <v>454</v>
      </c>
    </row>
    <row r="22" spans="1:42" ht="15" customHeight="1" thickBot="1" x14ac:dyDescent="0.2">
      <c r="A22" s="37"/>
      <c r="B22" s="41">
        <v>14</v>
      </c>
      <c r="C22" s="139"/>
      <c r="D22" s="139"/>
      <c r="E22" s="139"/>
      <c r="F22" s="139"/>
      <c r="G22" s="139"/>
      <c r="H22" s="168"/>
      <c r="I22" s="141"/>
      <c r="J22" s="141"/>
      <c r="K22" s="37"/>
      <c r="L22" s="37"/>
      <c r="N22" s="1"/>
      <c r="Y22" s="98" t="str" cm="1">
        <f t="array" aca="1" ref="Y22" ca="1">IFERROR(VLOOKUP(INDIRECT("E22"),'18'!$A$4:$B$60,2,0),"")</f>
        <v/>
      </c>
      <c r="Z22" s="98" t="str" cm="1">
        <f t="array" aca="1" ref="Z22" ca="1">IFERROR(VLOOKUP(INDIRECT("F22"),'18'!$A$4:$B$60,2,0),"")</f>
        <v/>
      </c>
      <c r="AA22" s="98" t="str" cm="1">
        <f t="array" aca="1" ref="AA22" ca="1">IFERROR(VLOOKUP(INDIRECT("G22"),'18'!$A$4:$B$60,2,0),"")</f>
        <v/>
      </c>
    </row>
    <row r="23" spans="1:42" ht="15" customHeight="1" thickBot="1" x14ac:dyDescent="0.2">
      <c r="A23" s="37"/>
      <c r="B23" s="41">
        <v>15</v>
      </c>
      <c r="C23" s="139"/>
      <c r="D23" s="139"/>
      <c r="E23" s="139"/>
      <c r="F23" s="139"/>
      <c r="G23" s="139"/>
      <c r="H23" s="168"/>
      <c r="I23" s="141"/>
      <c r="J23" s="141"/>
      <c r="K23" s="37"/>
      <c r="L23" s="37"/>
      <c r="N23" s="1"/>
      <c r="Q23" s="212" cm="1">
        <f t="array" ref="Q23">SUMPRODUCT(--((ISNUMBER(項目番号１)+ISNUMBER(項目番号２)+ISNUMBER(項目番号３))&gt;0))</f>
        <v>0</v>
      </c>
      <c r="R23" s="213"/>
      <c r="S23" s="214"/>
      <c r="T23" s="113" t="s">
        <v>446</v>
      </c>
      <c r="Y23" s="98" t="str" cm="1">
        <f t="array" aca="1" ref="Y23" ca="1">IFERROR(VLOOKUP(INDIRECT("E23"),'18'!$A$4:$B$60,2,0),"")</f>
        <v/>
      </c>
      <c r="Z23" s="98" t="str" cm="1">
        <f t="array" aca="1" ref="Z23" ca="1">IFERROR(VLOOKUP(INDIRECT("F23"),'18'!$A$4:$B$60,2,0),"")</f>
        <v/>
      </c>
      <c r="AA23" s="98" t="str" cm="1">
        <f t="array" aca="1" ref="AA23" ca="1">IFERROR(VLOOKUP(INDIRECT("G23"),'18'!$A$4:$B$60,2,0),"")</f>
        <v/>
      </c>
      <c r="AD23" s="212" cm="1">
        <f t="array" aca="1" ref="AD23" ca="1">INDIRECT("Q10")</f>
        <v>0</v>
      </c>
      <c r="AE23" s="214"/>
      <c r="AF23" s="222" t="s">
        <v>453</v>
      </c>
      <c r="AG23" s="174"/>
    </row>
    <row r="24" spans="1:42" ht="15" customHeight="1" x14ac:dyDescent="0.15">
      <c r="A24" s="37"/>
      <c r="B24" s="41">
        <v>16</v>
      </c>
      <c r="C24" s="139"/>
      <c r="D24" s="139"/>
      <c r="E24" s="139"/>
      <c r="F24" s="139"/>
      <c r="G24" s="139"/>
      <c r="H24" s="168"/>
      <c r="I24" s="141"/>
      <c r="J24" s="141"/>
      <c r="K24" s="37"/>
      <c r="L24" s="37"/>
      <c r="N24" s="1"/>
      <c r="Y24" s="98" t="str" cm="1">
        <f t="array" aca="1" ref="Y24" ca="1">IFERROR(VLOOKUP(INDIRECT("E24"),'18'!$A$4:$B$60,2,0),"")</f>
        <v/>
      </c>
      <c r="Z24" s="98" t="str" cm="1">
        <f t="array" aca="1" ref="Z24" ca="1">IFERROR(VLOOKUP(INDIRECT("F24"),'18'!$A$4:$B$60,2,0),"")</f>
        <v/>
      </c>
      <c r="AA24" s="98" t="str" cm="1">
        <f t="array" aca="1" ref="AA24" ca="1">IFERROR(VLOOKUP(INDIRECT("G24"),'18'!$A$4:$B$60,2,0),"")</f>
        <v/>
      </c>
    </row>
    <row r="25" spans="1:42" ht="15" customHeight="1" x14ac:dyDescent="0.15">
      <c r="A25" s="37"/>
      <c r="B25" s="41">
        <v>17</v>
      </c>
      <c r="C25" s="139"/>
      <c r="D25" s="139"/>
      <c r="E25" s="139"/>
      <c r="F25" s="139"/>
      <c r="G25" s="139"/>
      <c r="H25" s="168"/>
      <c r="I25" s="141"/>
      <c r="J25" s="141"/>
      <c r="K25" s="37"/>
      <c r="L25" s="37"/>
      <c r="N25" s="223" t="s">
        <v>449</v>
      </c>
      <c r="O25" s="223"/>
      <c r="P25" s="223"/>
      <c r="Q25" s="223"/>
      <c r="R25" s="223"/>
      <c r="S25" s="223"/>
      <c r="T25" s="223"/>
      <c r="U25" s="223"/>
      <c r="V25" s="223"/>
      <c r="W25" s="223"/>
      <c r="X25" s="108"/>
      <c r="Y25" s="98" t="str" cm="1">
        <f t="array" aca="1" ref="Y25" ca="1">IFERROR(VLOOKUP(INDIRECT("E25"),'18'!$A$4:$B$60,2,0),"")</f>
        <v/>
      </c>
      <c r="Z25" s="98" t="str" cm="1">
        <f t="array" aca="1" ref="Z25" ca="1">IFERROR(VLOOKUP(INDIRECT("F25"),'18'!$A$4:$B$60,2,0),"")</f>
        <v/>
      </c>
      <c r="AA25" s="98" t="str" cm="1">
        <f t="array" aca="1" ref="AA25" ca="1">IFERROR(VLOOKUP(INDIRECT("G25"),'18'!$A$4:$B$60,2,0),"")</f>
        <v/>
      </c>
      <c r="AD25" t="s">
        <v>452</v>
      </c>
    </row>
    <row r="26" spans="1:42" ht="15" customHeight="1" thickBot="1" x14ac:dyDescent="0.2">
      <c r="A26" s="37"/>
      <c r="B26" s="41">
        <v>18</v>
      </c>
      <c r="C26" s="139"/>
      <c r="D26" s="139"/>
      <c r="E26" s="139"/>
      <c r="F26" s="139"/>
      <c r="G26" s="139"/>
      <c r="H26" s="168"/>
      <c r="I26" s="141"/>
      <c r="J26" s="141"/>
      <c r="K26" s="37"/>
      <c r="L26" s="37"/>
      <c r="N26" s="223"/>
      <c r="O26" s="223"/>
      <c r="P26" s="223"/>
      <c r="Q26" s="223"/>
      <c r="R26" s="223"/>
      <c r="S26" s="223"/>
      <c r="T26" s="223"/>
      <c r="U26" s="223"/>
      <c r="V26" s="223"/>
      <c r="W26" s="223"/>
      <c r="X26" s="108"/>
      <c r="Y26" s="98" t="str" cm="1">
        <f t="array" aca="1" ref="Y26" ca="1">IFERROR(VLOOKUP(INDIRECT("E26"),'18'!$A$4:$B$60,2,0),"")</f>
        <v/>
      </c>
      <c r="Z26" s="98" t="str" cm="1">
        <f t="array" aca="1" ref="Z26" ca="1">IFERROR(VLOOKUP(INDIRECT("F26"),'18'!$A$4:$B$60,2,0),"")</f>
        <v/>
      </c>
      <c r="AA26" s="98" t="str" cm="1">
        <f t="array" aca="1" ref="AA26" ca="1">IFERROR(VLOOKUP(INDIRECT("G26"),'18'!$A$4:$B$60,2,0),"")</f>
        <v/>
      </c>
    </row>
    <row r="27" spans="1:42" ht="15" customHeight="1" thickBot="1" x14ac:dyDescent="0.2">
      <c r="A27" s="37"/>
      <c r="B27" s="41">
        <v>19</v>
      </c>
      <c r="C27" s="139"/>
      <c r="D27" s="139"/>
      <c r="E27" s="139"/>
      <c r="F27" s="139"/>
      <c r="G27" s="139"/>
      <c r="H27" s="168"/>
      <c r="I27" s="141"/>
      <c r="J27" s="141"/>
      <c r="K27" s="37"/>
      <c r="L27" s="37"/>
      <c r="N27" s="107"/>
      <c r="O27" s="107"/>
      <c r="P27" s="107"/>
      <c r="Q27" s="107"/>
      <c r="R27" s="107"/>
      <c r="S27" s="107"/>
      <c r="T27" s="107"/>
      <c r="U27" s="107"/>
      <c r="V27" s="107"/>
      <c r="W27" s="107"/>
      <c r="X27" s="108"/>
      <c r="Y27" s="98" t="str" cm="1">
        <f t="array" aca="1" ref="Y27" ca="1">IFERROR(VLOOKUP(INDIRECT("E27"),'18'!$A$4:$B$60,2,0),"")</f>
        <v/>
      </c>
      <c r="Z27" s="98" t="str" cm="1">
        <f t="array" aca="1" ref="Z27" ca="1">IFERROR(VLOOKUP(INDIRECT("F27"),'18'!$A$4:$B$60,2,0),"")</f>
        <v/>
      </c>
      <c r="AA27" s="98" t="str" cm="1">
        <f t="array" aca="1" ref="AA27" ca="1">IFERROR(VLOOKUP(INDIRECT("G27"),'18'!$A$4:$B$60,2,0),"")</f>
        <v/>
      </c>
      <c r="AD27" s="212" cm="1">
        <f t="array" aca="1" ref="AD27" ca="1">INDIRECT("Q23")</f>
        <v>0</v>
      </c>
      <c r="AE27" s="214"/>
      <c r="AF27" s="113" t="s">
        <v>446</v>
      </c>
    </row>
    <row r="28" spans="1:42" ht="15" customHeight="1" x14ac:dyDescent="0.15">
      <c r="A28" s="37"/>
      <c r="B28" s="41">
        <v>20</v>
      </c>
      <c r="C28" s="139"/>
      <c r="D28" s="139"/>
      <c r="E28" s="139"/>
      <c r="F28" s="139"/>
      <c r="G28" s="139"/>
      <c r="H28" s="168"/>
      <c r="I28" s="141"/>
      <c r="J28" s="141"/>
      <c r="K28" s="37"/>
      <c r="L28" s="37"/>
      <c r="Y28" s="98" t="str" cm="1">
        <f t="array" aca="1" ref="Y28" ca="1">IFERROR(VLOOKUP(INDIRECT("E28"),'18'!$A$4:$B$60,2,0),"")</f>
        <v/>
      </c>
      <c r="Z28" s="98" t="str" cm="1">
        <f t="array" aca="1" ref="Z28" ca="1">IFERROR(VLOOKUP(INDIRECT("F28"),'18'!$A$4:$B$60,2,0),"")</f>
        <v/>
      </c>
      <c r="AA28" s="98" t="str" cm="1">
        <f t="array" aca="1" ref="AA28" ca="1">IFERROR(VLOOKUP(INDIRECT("G28"),'18'!$A$4:$B$60,2,0),"")</f>
        <v/>
      </c>
    </row>
    <row r="29" spans="1:42" ht="15" customHeight="1" x14ac:dyDescent="0.15">
      <c r="A29" s="37"/>
      <c r="B29" s="41">
        <v>21</v>
      </c>
      <c r="C29" s="139"/>
      <c r="D29" s="139"/>
      <c r="E29" s="139"/>
      <c r="F29" s="139"/>
      <c r="G29" s="139"/>
      <c r="H29" s="168"/>
      <c r="I29" s="141"/>
      <c r="J29" s="141"/>
      <c r="K29" s="37"/>
      <c r="L29" s="37"/>
      <c r="Y29" s="98" t="str" cm="1">
        <f t="array" aca="1" ref="Y29" ca="1">IFERROR(VLOOKUP(INDIRECT("E29"),'18'!$A$4:$B$60,2,0),"")</f>
        <v/>
      </c>
      <c r="Z29" s="98" t="str" cm="1">
        <f t="array" aca="1" ref="Z29" ca="1">IFERROR(VLOOKUP(INDIRECT("F29"),'18'!$A$4:$B$60,2,0),"")</f>
        <v/>
      </c>
      <c r="AA29" s="98" t="str" cm="1">
        <f t="array" aca="1" ref="AA29" ca="1">IFERROR(VLOOKUP(INDIRECT("G29"),'18'!$A$4:$B$60,2,0),"")</f>
        <v/>
      </c>
    </row>
    <row r="30" spans="1:42" ht="15" customHeight="1" x14ac:dyDescent="0.15">
      <c r="A30" s="37"/>
      <c r="B30" s="41">
        <v>22</v>
      </c>
      <c r="C30" s="139"/>
      <c r="D30" s="139"/>
      <c r="E30" s="139"/>
      <c r="F30" s="139"/>
      <c r="G30" s="139"/>
      <c r="H30" s="168"/>
      <c r="I30" s="141"/>
      <c r="J30" s="141"/>
      <c r="K30" s="37"/>
      <c r="L30" s="37"/>
      <c r="Y30" s="98" t="str" cm="1">
        <f t="array" aca="1" ref="Y30" ca="1">IFERROR(VLOOKUP(INDIRECT("E30"),'18'!$A$4:$B$60,2,0),"")</f>
        <v/>
      </c>
      <c r="Z30" s="98" t="str" cm="1">
        <f t="array" aca="1" ref="Z30" ca="1">IFERROR(VLOOKUP(INDIRECT("F30"),'18'!$A$4:$B$60,2,0),"")</f>
        <v/>
      </c>
      <c r="AA30" s="98" t="str" cm="1">
        <f t="array" aca="1" ref="AA30" ca="1">IFERROR(VLOOKUP(INDIRECT("G30"),'18'!$A$4:$B$60,2,0),"")</f>
        <v/>
      </c>
    </row>
    <row r="31" spans="1:42" ht="15" customHeight="1" x14ac:dyDescent="0.15">
      <c r="A31" s="37"/>
      <c r="B31" s="41">
        <v>23</v>
      </c>
      <c r="C31" s="139"/>
      <c r="D31" s="139"/>
      <c r="E31" s="139"/>
      <c r="F31" s="139"/>
      <c r="G31" s="139"/>
      <c r="H31" s="168"/>
      <c r="I31" s="141"/>
      <c r="J31" s="141"/>
      <c r="K31" s="37"/>
      <c r="L31" s="37"/>
      <c r="Y31" s="98" t="str" cm="1">
        <f t="array" aca="1" ref="Y31" ca="1">IFERROR(VLOOKUP(INDIRECT("E31"),'18'!$A$4:$B$60,2,0),"")</f>
        <v/>
      </c>
      <c r="Z31" s="98" t="str" cm="1">
        <f t="array" aca="1" ref="Z31" ca="1">IFERROR(VLOOKUP(INDIRECT("F31"),'18'!$A$4:$B$60,2,0),"")</f>
        <v/>
      </c>
      <c r="AA31" s="98" t="str" cm="1">
        <f t="array" aca="1" ref="AA31" ca="1">IFERROR(VLOOKUP(INDIRECT("G31"),'18'!$A$4:$B$60,2,0),"")</f>
        <v/>
      </c>
    </row>
    <row r="32" spans="1:42" ht="15" customHeight="1" x14ac:dyDescent="0.15">
      <c r="A32" s="37"/>
      <c r="B32" s="41">
        <v>24</v>
      </c>
      <c r="C32" s="139"/>
      <c r="D32" s="139"/>
      <c r="E32" s="139"/>
      <c r="F32" s="139"/>
      <c r="G32" s="139"/>
      <c r="H32" s="168"/>
      <c r="I32" s="141"/>
      <c r="J32" s="141"/>
      <c r="K32" s="37"/>
      <c r="L32" s="37"/>
      <c r="Y32" s="98" t="str" cm="1">
        <f t="array" aca="1" ref="Y32" ca="1">IFERROR(VLOOKUP(INDIRECT("E32"),'18'!$A$4:$B$60,2,0),"")</f>
        <v/>
      </c>
      <c r="Z32" s="98" t="str" cm="1">
        <f t="array" aca="1" ref="Z32" ca="1">IFERROR(VLOOKUP(INDIRECT("F32"),'18'!$A$4:$B$60,2,0),"")</f>
        <v/>
      </c>
      <c r="AA32" s="98" t="str" cm="1">
        <f t="array" aca="1" ref="AA32" ca="1">IFERROR(VLOOKUP(INDIRECT("G32"),'18'!$A$4:$B$60,2,0),"")</f>
        <v/>
      </c>
    </row>
    <row r="33" spans="1:27" ht="15" customHeight="1" x14ac:dyDescent="0.15">
      <c r="A33" s="37"/>
      <c r="B33" s="41">
        <v>25</v>
      </c>
      <c r="C33" s="139"/>
      <c r="D33" s="139"/>
      <c r="E33" s="139"/>
      <c r="F33" s="139"/>
      <c r="G33" s="139"/>
      <c r="H33" s="168"/>
      <c r="I33" s="141"/>
      <c r="J33" s="141"/>
      <c r="K33" s="37"/>
      <c r="L33" s="37"/>
      <c r="Y33" s="98" t="str" cm="1">
        <f t="array" aca="1" ref="Y33" ca="1">IFERROR(VLOOKUP(INDIRECT("E33"),'18'!$A$4:$B$60,2,0),"")</f>
        <v/>
      </c>
      <c r="Z33" s="98" t="str" cm="1">
        <f t="array" aca="1" ref="Z33" ca="1">IFERROR(VLOOKUP(INDIRECT("F33"),'18'!$A$4:$B$60,2,0),"")</f>
        <v/>
      </c>
      <c r="AA33" s="98" t="str" cm="1">
        <f t="array" aca="1" ref="AA33" ca="1">IFERROR(VLOOKUP(INDIRECT("G33"),'18'!$A$4:$B$60,2,0),"")</f>
        <v/>
      </c>
    </row>
    <row r="34" spans="1:27" ht="15" customHeight="1" x14ac:dyDescent="0.15">
      <c r="A34" s="37"/>
      <c r="B34" s="41">
        <v>26</v>
      </c>
      <c r="C34" s="139"/>
      <c r="D34" s="139"/>
      <c r="E34" s="139"/>
      <c r="F34" s="139"/>
      <c r="G34" s="139"/>
      <c r="H34" s="168"/>
      <c r="I34" s="141"/>
      <c r="J34" s="141"/>
      <c r="K34" s="37"/>
      <c r="L34" s="37"/>
      <c r="Y34" s="98" t="str" cm="1">
        <f t="array" aca="1" ref="Y34" ca="1">IFERROR(VLOOKUP(INDIRECT("E34"),'18'!$A$4:$B$60,2,0),"")</f>
        <v/>
      </c>
      <c r="Z34" s="98" t="str" cm="1">
        <f t="array" aca="1" ref="Z34" ca="1">IFERROR(VLOOKUP(INDIRECT("F34"),'18'!$A$4:$B$60,2,0),"")</f>
        <v/>
      </c>
      <c r="AA34" s="98" t="str" cm="1">
        <f t="array" aca="1" ref="AA34" ca="1">IFERROR(VLOOKUP(INDIRECT("G34"),'18'!$A$4:$B$60,2,0),"")</f>
        <v/>
      </c>
    </row>
    <row r="35" spans="1:27" ht="15" customHeight="1" x14ac:dyDescent="0.15">
      <c r="A35" s="37"/>
      <c r="B35" s="41">
        <v>27</v>
      </c>
      <c r="C35" s="139"/>
      <c r="D35" s="139"/>
      <c r="E35" s="139"/>
      <c r="F35" s="139"/>
      <c r="G35" s="139"/>
      <c r="H35" s="168"/>
      <c r="I35" s="141"/>
      <c r="J35" s="141"/>
      <c r="K35" s="37"/>
      <c r="L35" s="37"/>
      <c r="Y35" s="98" t="str" cm="1">
        <f t="array" aca="1" ref="Y35" ca="1">IFERROR(VLOOKUP(INDIRECT("E35"),'18'!$A$4:$B$60,2,0),"")</f>
        <v/>
      </c>
      <c r="Z35" s="98" t="str" cm="1">
        <f t="array" aca="1" ref="Z35" ca="1">IFERROR(VLOOKUP(INDIRECT("F35"),'18'!$A$4:$B$60,2,0),"")</f>
        <v/>
      </c>
      <c r="AA35" s="98" t="str" cm="1">
        <f t="array" aca="1" ref="AA35" ca="1">IFERROR(VLOOKUP(INDIRECT("G35"),'18'!$A$4:$B$60,2,0),"")</f>
        <v/>
      </c>
    </row>
    <row r="36" spans="1:27" ht="15" customHeight="1" x14ac:dyDescent="0.15">
      <c r="A36" s="37"/>
      <c r="B36" s="41">
        <v>28</v>
      </c>
      <c r="C36" s="139"/>
      <c r="D36" s="139"/>
      <c r="E36" s="139"/>
      <c r="F36" s="139"/>
      <c r="G36" s="139"/>
      <c r="H36" s="168"/>
      <c r="I36" s="141"/>
      <c r="J36" s="141"/>
      <c r="K36" s="37"/>
      <c r="L36" s="37"/>
      <c r="Y36" s="98" t="str" cm="1">
        <f t="array" aca="1" ref="Y36" ca="1">IFERROR(VLOOKUP(INDIRECT("E36"),'18'!$A$4:$B$60,2,0),"")</f>
        <v/>
      </c>
      <c r="Z36" s="98" t="str" cm="1">
        <f t="array" aca="1" ref="Z36" ca="1">IFERROR(VLOOKUP(INDIRECT("F36"),'18'!$A$4:$B$60,2,0),"")</f>
        <v/>
      </c>
      <c r="AA36" s="98" t="str" cm="1">
        <f t="array" aca="1" ref="AA36" ca="1">IFERROR(VLOOKUP(INDIRECT("G36"),'18'!$A$4:$B$60,2,0),"")</f>
        <v/>
      </c>
    </row>
    <row r="37" spans="1:27" ht="15" customHeight="1" x14ac:dyDescent="0.15">
      <c r="A37" s="37"/>
      <c r="B37" s="41">
        <v>29</v>
      </c>
      <c r="C37" s="139"/>
      <c r="D37" s="139"/>
      <c r="E37" s="139"/>
      <c r="F37" s="139"/>
      <c r="G37" s="139"/>
      <c r="H37" s="168"/>
      <c r="I37" s="141"/>
      <c r="J37" s="141"/>
      <c r="K37" s="37"/>
      <c r="L37" s="37"/>
      <c r="Y37" s="98" t="str" cm="1">
        <f t="array" aca="1" ref="Y37" ca="1">IFERROR(VLOOKUP(INDIRECT("E37"),'18'!$A$4:$B$60,2,0),"")</f>
        <v/>
      </c>
      <c r="Z37" s="98" t="str" cm="1">
        <f t="array" aca="1" ref="Z37" ca="1">IFERROR(VLOOKUP(INDIRECT("F37"),'18'!$A$4:$B$60,2,0),"")</f>
        <v/>
      </c>
      <c r="AA37" s="98" t="str" cm="1">
        <f t="array" aca="1" ref="AA37" ca="1">IFERROR(VLOOKUP(INDIRECT("G37"),'18'!$A$4:$B$60,2,0),"")</f>
        <v/>
      </c>
    </row>
    <row r="38" spans="1:27" ht="15" customHeight="1" x14ac:dyDescent="0.15">
      <c r="A38" s="37"/>
      <c r="B38" s="41">
        <v>30</v>
      </c>
      <c r="C38" s="139"/>
      <c r="D38" s="139"/>
      <c r="E38" s="139"/>
      <c r="F38" s="139"/>
      <c r="G38" s="139"/>
      <c r="H38" s="168"/>
      <c r="I38" s="141"/>
      <c r="J38" s="141"/>
      <c r="K38" s="37"/>
      <c r="L38" s="37"/>
      <c r="Y38" s="98" t="str" cm="1">
        <f t="array" aca="1" ref="Y38" ca="1">IFERROR(VLOOKUP(INDIRECT("E38"),'18'!$A$4:$B$60,2,0),"")</f>
        <v/>
      </c>
      <c r="Z38" s="98" t="str" cm="1">
        <f t="array" aca="1" ref="Z38" ca="1">IFERROR(VLOOKUP(INDIRECT("F38"),'18'!$A$4:$B$60,2,0),"")</f>
        <v/>
      </c>
      <c r="AA38" s="98" t="str" cm="1">
        <f t="array" aca="1" ref="AA38" ca="1">IFERROR(VLOOKUP(INDIRECT("G38"),'18'!$A$4:$B$60,2,0),"")</f>
        <v/>
      </c>
    </row>
    <row r="39" spans="1:27" ht="15" customHeight="1" x14ac:dyDescent="0.15">
      <c r="A39" s="37"/>
      <c r="B39" s="41">
        <v>31</v>
      </c>
      <c r="C39" s="139"/>
      <c r="D39" s="139"/>
      <c r="E39" s="139"/>
      <c r="F39" s="139"/>
      <c r="G39" s="139"/>
      <c r="H39" s="168"/>
      <c r="I39" s="141"/>
      <c r="J39" s="141"/>
      <c r="K39" s="37"/>
      <c r="L39" s="37"/>
      <c r="Y39" s="98" t="str" cm="1">
        <f t="array" aca="1" ref="Y39" ca="1">IFERROR(VLOOKUP(INDIRECT("E39"),'18'!$A$4:$B$60,2,0),"")</f>
        <v/>
      </c>
      <c r="Z39" s="98" t="str" cm="1">
        <f t="array" aca="1" ref="Z39" ca="1">IFERROR(VLOOKUP(INDIRECT("F39"),'18'!$A$4:$B$60,2,0),"")</f>
        <v/>
      </c>
      <c r="AA39" s="98" t="str" cm="1">
        <f t="array" aca="1" ref="AA39" ca="1">IFERROR(VLOOKUP(INDIRECT("G39"),'18'!$A$4:$B$60,2,0),"")</f>
        <v/>
      </c>
    </row>
    <row r="40" spans="1:27" ht="15" customHeight="1" x14ac:dyDescent="0.15">
      <c r="A40" s="37"/>
      <c r="B40" s="41">
        <v>32</v>
      </c>
      <c r="C40" s="139"/>
      <c r="D40" s="139"/>
      <c r="E40" s="139"/>
      <c r="F40" s="139"/>
      <c r="G40" s="139"/>
      <c r="H40" s="168"/>
      <c r="I40" s="141"/>
      <c r="J40" s="141"/>
      <c r="K40" s="37"/>
      <c r="L40" s="37"/>
      <c r="Y40" s="98" t="str" cm="1">
        <f t="array" aca="1" ref="Y40" ca="1">IFERROR(VLOOKUP(INDIRECT("E40"),'18'!$A$4:$B$60,2,0),"")</f>
        <v/>
      </c>
      <c r="Z40" s="98" t="str" cm="1">
        <f t="array" aca="1" ref="Z40" ca="1">IFERROR(VLOOKUP(INDIRECT("F40"),'18'!$A$4:$B$60,2,0),"")</f>
        <v/>
      </c>
      <c r="AA40" s="98" t="str" cm="1">
        <f t="array" aca="1" ref="AA40" ca="1">IFERROR(VLOOKUP(INDIRECT("G40"),'18'!$A$4:$B$60,2,0),"")</f>
        <v/>
      </c>
    </row>
    <row r="41" spans="1:27" ht="15" customHeight="1" x14ac:dyDescent="0.15">
      <c r="A41" s="37"/>
      <c r="B41" s="41">
        <v>33</v>
      </c>
      <c r="C41" s="139"/>
      <c r="D41" s="139"/>
      <c r="E41" s="139"/>
      <c r="F41" s="139"/>
      <c r="G41" s="139"/>
      <c r="H41" s="168"/>
      <c r="I41" s="141"/>
      <c r="J41" s="141"/>
      <c r="K41" s="37"/>
      <c r="L41" s="37"/>
      <c r="Y41" s="98" t="str" cm="1">
        <f t="array" aca="1" ref="Y41" ca="1">IFERROR(VLOOKUP(INDIRECT("E41"),'18'!$A$4:$B$60,2,0),"")</f>
        <v/>
      </c>
      <c r="Z41" s="98" t="str" cm="1">
        <f t="array" aca="1" ref="Z41" ca="1">IFERROR(VLOOKUP(INDIRECT("F41"),'18'!$A$4:$B$60,2,0),"")</f>
        <v/>
      </c>
      <c r="AA41" s="98" t="str" cm="1">
        <f t="array" aca="1" ref="AA41" ca="1">IFERROR(VLOOKUP(INDIRECT("G41"),'18'!$A$4:$B$60,2,0),"")</f>
        <v/>
      </c>
    </row>
    <row r="42" spans="1:27" ht="15" customHeight="1" x14ac:dyDescent="0.15">
      <c r="A42" s="37"/>
      <c r="B42" s="41">
        <v>34</v>
      </c>
      <c r="C42" s="139"/>
      <c r="D42" s="139"/>
      <c r="E42" s="139"/>
      <c r="F42" s="139"/>
      <c r="G42" s="139"/>
      <c r="H42" s="168"/>
      <c r="I42" s="141"/>
      <c r="J42" s="141"/>
      <c r="K42" s="37"/>
      <c r="L42" s="37"/>
      <c r="Y42" s="98" t="str" cm="1">
        <f t="array" aca="1" ref="Y42" ca="1">IFERROR(VLOOKUP(INDIRECT("E42"),'18'!$A$4:$B$60,2,0),"")</f>
        <v/>
      </c>
      <c r="Z42" s="98" t="str" cm="1">
        <f t="array" aca="1" ref="Z42" ca="1">IFERROR(VLOOKUP(INDIRECT("F42"),'18'!$A$4:$B$60,2,0),"")</f>
        <v/>
      </c>
      <c r="AA42" s="98" t="str" cm="1">
        <f t="array" aca="1" ref="AA42" ca="1">IFERROR(VLOOKUP(INDIRECT("G42"),'18'!$A$4:$B$60,2,0),"")</f>
        <v/>
      </c>
    </row>
    <row r="43" spans="1:27" ht="15" customHeight="1" x14ac:dyDescent="0.15">
      <c r="A43" s="37"/>
      <c r="B43" s="41">
        <v>35</v>
      </c>
      <c r="C43" s="139"/>
      <c r="D43" s="139"/>
      <c r="E43" s="139"/>
      <c r="F43" s="139"/>
      <c r="G43" s="139"/>
      <c r="H43" s="168"/>
      <c r="I43" s="141"/>
      <c r="J43" s="141"/>
      <c r="K43" s="37"/>
      <c r="L43" s="37"/>
      <c r="Y43" s="98" t="str" cm="1">
        <f t="array" aca="1" ref="Y43" ca="1">IFERROR(VLOOKUP(INDIRECT("E43"),'18'!$A$4:$B$60,2,0),"")</f>
        <v/>
      </c>
      <c r="Z43" s="98" t="str" cm="1">
        <f t="array" aca="1" ref="Z43" ca="1">IFERROR(VLOOKUP(INDIRECT("F43"),'18'!$A$4:$B$60,2,0),"")</f>
        <v/>
      </c>
      <c r="AA43" s="98" t="str" cm="1">
        <f t="array" aca="1" ref="AA43" ca="1">IFERROR(VLOOKUP(INDIRECT("G43"),'18'!$A$4:$B$60,2,0),"")</f>
        <v/>
      </c>
    </row>
    <row r="44" spans="1:27" ht="15" customHeight="1" x14ac:dyDescent="0.15">
      <c r="A44" s="37"/>
      <c r="B44" s="41">
        <v>36</v>
      </c>
      <c r="C44" s="139"/>
      <c r="D44" s="139"/>
      <c r="E44" s="139"/>
      <c r="F44" s="139"/>
      <c r="G44" s="139"/>
      <c r="H44" s="168"/>
      <c r="I44" s="141"/>
      <c r="J44" s="141"/>
      <c r="K44" s="37"/>
      <c r="L44" s="37"/>
      <c r="Y44" s="98" t="str" cm="1">
        <f t="array" aca="1" ref="Y44" ca="1">IFERROR(VLOOKUP(INDIRECT("E44"),'18'!$A$4:$B$60,2,0),"")</f>
        <v/>
      </c>
      <c r="Z44" s="98" t="str" cm="1">
        <f t="array" aca="1" ref="Z44" ca="1">IFERROR(VLOOKUP(INDIRECT("F44"),'18'!$A$4:$B$60,2,0),"")</f>
        <v/>
      </c>
      <c r="AA44" s="98" t="str" cm="1">
        <f t="array" aca="1" ref="AA44" ca="1">IFERROR(VLOOKUP(INDIRECT("G44"),'18'!$A$4:$B$60,2,0),"")</f>
        <v/>
      </c>
    </row>
    <row r="45" spans="1:27" ht="15" customHeight="1" x14ac:dyDescent="0.15">
      <c r="A45" s="37"/>
      <c r="B45" s="41">
        <v>37</v>
      </c>
      <c r="C45" s="139"/>
      <c r="D45" s="139"/>
      <c r="E45" s="139"/>
      <c r="F45" s="139"/>
      <c r="G45" s="139"/>
      <c r="H45" s="168"/>
      <c r="I45" s="141"/>
      <c r="J45" s="141"/>
      <c r="K45" s="37"/>
      <c r="L45" s="37"/>
      <c r="Y45" s="98" t="str" cm="1">
        <f t="array" aca="1" ref="Y45" ca="1">IFERROR(VLOOKUP(INDIRECT("E45"),'18'!$A$4:$B$60,2,0),"")</f>
        <v/>
      </c>
      <c r="Z45" s="98" t="str" cm="1">
        <f t="array" aca="1" ref="Z45" ca="1">IFERROR(VLOOKUP(INDIRECT("F45"),'18'!$A$4:$B$60,2,0),"")</f>
        <v/>
      </c>
      <c r="AA45" s="98" t="str" cm="1">
        <f t="array" aca="1" ref="AA45" ca="1">IFERROR(VLOOKUP(INDIRECT("G45"),'18'!$A$4:$B$60,2,0),"")</f>
        <v/>
      </c>
    </row>
    <row r="46" spans="1:27" ht="15" customHeight="1" x14ac:dyDescent="0.15">
      <c r="A46" s="37"/>
      <c r="B46" s="41">
        <v>38</v>
      </c>
      <c r="C46" s="139"/>
      <c r="D46" s="139"/>
      <c r="E46" s="139"/>
      <c r="F46" s="139"/>
      <c r="G46" s="139"/>
      <c r="H46" s="168"/>
      <c r="I46" s="141"/>
      <c r="J46" s="141"/>
      <c r="K46" s="37"/>
      <c r="L46" s="37"/>
      <c r="Y46" s="98" t="str" cm="1">
        <f t="array" aca="1" ref="Y46" ca="1">IFERROR(VLOOKUP(INDIRECT("E46"),'18'!$A$4:$B$60,2,0),"")</f>
        <v/>
      </c>
      <c r="Z46" s="98" t="str" cm="1">
        <f t="array" aca="1" ref="Z46" ca="1">IFERROR(VLOOKUP(INDIRECT("F46"),'18'!$A$4:$B$60,2,0),"")</f>
        <v/>
      </c>
      <c r="AA46" s="98" t="str" cm="1">
        <f t="array" aca="1" ref="AA46" ca="1">IFERROR(VLOOKUP(INDIRECT("G46"),'18'!$A$4:$B$60,2,0),"")</f>
        <v/>
      </c>
    </row>
    <row r="47" spans="1:27" ht="15" customHeight="1" x14ac:dyDescent="0.15">
      <c r="A47" s="37"/>
      <c r="B47" s="41">
        <v>39</v>
      </c>
      <c r="C47" s="139"/>
      <c r="D47" s="139"/>
      <c r="E47" s="139"/>
      <c r="F47" s="139"/>
      <c r="G47" s="139"/>
      <c r="H47" s="168"/>
      <c r="I47" s="141"/>
      <c r="J47" s="141"/>
      <c r="K47" s="37"/>
      <c r="L47" s="37"/>
      <c r="Y47" s="98" t="str" cm="1">
        <f t="array" aca="1" ref="Y47" ca="1">IFERROR(VLOOKUP(INDIRECT("E47"),'18'!$A$4:$B$60,2,0),"")</f>
        <v/>
      </c>
      <c r="Z47" s="98" t="str" cm="1">
        <f t="array" aca="1" ref="Z47" ca="1">IFERROR(VLOOKUP(INDIRECT("F47"),'18'!$A$4:$B$60,2,0),"")</f>
        <v/>
      </c>
      <c r="AA47" s="98" t="str" cm="1">
        <f t="array" aca="1" ref="AA47" ca="1">IFERROR(VLOOKUP(INDIRECT("G47"),'18'!$A$4:$B$60,2,0),"")</f>
        <v/>
      </c>
    </row>
    <row r="48" spans="1:27" ht="15" customHeight="1" x14ac:dyDescent="0.15">
      <c r="A48" s="37"/>
      <c r="B48" s="41">
        <v>40</v>
      </c>
      <c r="C48" s="139"/>
      <c r="D48" s="139"/>
      <c r="E48" s="139"/>
      <c r="F48" s="139"/>
      <c r="G48" s="139"/>
      <c r="H48" s="168"/>
      <c r="I48" s="141"/>
      <c r="J48" s="141"/>
      <c r="K48" s="37"/>
      <c r="L48" s="37"/>
      <c r="Y48" s="98" t="str" cm="1">
        <f t="array" aca="1" ref="Y48" ca="1">IFERROR(VLOOKUP(INDIRECT("E48"),'18'!$A$4:$B$60,2,0),"")</f>
        <v/>
      </c>
      <c r="Z48" s="98" t="str" cm="1">
        <f t="array" aca="1" ref="Z48" ca="1">IFERROR(VLOOKUP(INDIRECT("F48"),'18'!$A$4:$B$60,2,0),"")</f>
        <v/>
      </c>
      <c r="AA48" s="98" t="str" cm="1">
        <f t="array" aca="1" ref="AA48" ca="1">IFERROR(VLOOKUP(INDIRECT("G48"),'18'!$A$4:$B$60,2,0),"")</f>
        <v/>
      </c>
    </row>
    <row r="49" spans="1:27" ht="15" customHeight="1" x14ac:dyDescent="0.15">
      <c r="A49" s="37"/>
      <c r="B49" s="41">
        <v>41</v>
      </c>
      <c r="C49" s="139"/>
      <c r="D49" s="139"/>
      <c r="E49" s="139"/>
      <c r="F49" s="139"/>
      <c r="G49" s="139"/>
      <c r="H49" s="168"/>
      <c r="I49" s="141"/>
      <c r="J49" s="141"/>
      <c r="K49" s="37"/>
      <c r="L49" s="37"/>
      <c r="Y49" s="98" t="str" cm="1">
        <f t="array" aca="1" ref="Y49" ca="1">IFERROR(VLOOKUP(INDIRECT("E49"),'18'!$A$4:$B$60,2,0),"")</f>
        <v/>
      </c>
      <c r="Z49" s="98" t="str" cm="1">
        <f t="array" aca="1" ref="Z49" ca="1">IFERROR(VLOOKUP(INDIRECT("F49"),'18'!$A$4:$B$60,2,0),"")</f>
        <v/>
      </c>
      <c r="AA49" s="98" t="str" cm="1">
        <f t="array" aca="1" ref="AA49" ca="1">IFERROR(VLOOKUP(INDIRECT("G49"),'18'!$A$4:$B$60,2,0),"")</f>
        <v/>
      </c>
    </row>
    <row r="50" spans="1:27" ht="15" customHeight="1" x14ac:dyDescent="0.15">
      <c r="A50" s="37"/>
      <c r="B50" s="41">
        <v>42</v>
      </c>
      <c r="C50" s="139"/>
      <c r="D50" s="139"/>
      <c r="E50" s="139"/>
      <c r="F50" s="139"/>
      <c r="G50" s="139"/>
      <c r="H50" s="168"/>
      <c r="I50" s="141"/>
      <c r="J50" s="141"/>
      <c r="K50" s="37"/>
      <c r="L50" s="37"/>
      <c r="Y50" s="98" t="str" cm="1">
        <f t="array" aca="1" ref="Y50" ca="1">IFERROR(VLOOKUP(INDIRECT("E50"),'18'!$A$4:$B$60,2,0),"")</f>
        <v/>
      </c>
      <c r="Z50" s="98" t="str" cm="1">
        <f t="array" aca="1" ref="Z50" ca="1">IFERROR(VLOOKUP(INDIRECT("F50"),'18'!$A$4:$B$60,2,0),"")</f>
        <v/>
      </c>
      <c r="AA50" s="98" t="str" cm="1">
        <f t="array" aca="1" ref="AA50" ca="1">IFERROR(VLOOKUP(INDIRECT("G50"),'18'!$A$4:$B$60,2,0),"")</f>
        <v/>
      </c>
    </row>
    <row r="51" spans="1:27" ht="15" customHeight="1" x14ac:dyDescent="0.15">
      <c r="A51" s="37"/>
      <c r="B51" s="41">
        <v>43</v>
      </c>
      <c r="C51" s="139"/>
      <c r="D51" s="139"/>
      <c r="E51" s="139"/>
      <c r="F51" s="139"/>
      <c r="G51" s="139"/>
      <c r="H51" s="168"/>
      <c r="I51" s="141"/>
      <c r="J51" s="141"/>
      <c r="K51" s="37"/>
      <c r="L51" s="37"/>
      <c r="Y51" s="98" t="str" cm="1">
        <f t="array" aca="1" ref="Y51" ca="1">IFERROR(VLOOKUP(INDIRECT("E51"),'18'!$A$4:$B$60,2,0),"")</f>
        <v/>
      </c>
      <c r="Z51" s="98" t="str" cm="1">
        <f t="array" aca="1" ref="Z51" ca="1">IFERROR(VLOOKUP(INDIRECT("F51"),'18'!$A$4:$B$60,2,0),"")</f>
        <v/>
      </c>
      <c r="AA51" s="98" t="str" cm="1">
        <f t="array" aca="1" ref="AA51" ca="1">IFERROR(VLOOKUP(INDIRECT("G51"),'18'!$A$4:$B$60,2,0),"")</f>
        <v/>
      </c>
    </row>
    <row r="52" spans="1:27" ht="15" customHeight="1" x14ac:dyDescent="0.15">
      <c r="A52" s="37"/>
      <c r="B52" s="41">
        <v>44</v>
      </c>
      <c r="C52" s="139"/>
      <c r="D52" s="139"/>
      <c r="E52" s="139"/>
      <c r="F52" s="139"/>
      <c r="G52" s="139"/>
      <c r="H52" s="168"/>
      <c r="I52" s="141"/>
      <c r="J52" s="141"/>
      <c r="K52" s="37"/>
      <c r="L52" s="37"/>
      <c r="Y52" s="98" t="str" cm="1">
        <f t="array" aca="1" ref="Y52" ca="1">IFERROR(VLOOKUP(INDIRECT("E52"),'18'!$A$4:$B$60,2,0),"")</f>
        <v/>
      </c>
      <c r="Z52" s="98" t="str" cm="1">
        <f t="array" aca="1" ref="Z52" ca="1">IFERROR(VLOOKUP(INDIRECT("F52"),'18'!$A$4:$B$60,2,0),"")</f>
        <v/>
      </c>
      <c r="AA52" s="98" t="str" cm="1">
        <f t="array" aca="1" ref="AA52" ca="1">IFERROR(VLOOKUP(INDIRECT("G52"),'18'!$A$4:$B$60,2,0),"")</f>
        <v/>
      </c>
    </row>
    <row r="53" spans="1:27" ht="15" customHeight="1" x14ac:dyDescent="0.15">
      <c r="A53" s="37"/>
      <c r="B53" s="41">
        <v>45</v>
      </c>
      <c r="C53" s="139"/>
      <c r="D53" s="139"/>
      <c r="E53" s="139"/>
      <c r="F53" s="139"/>
      <c r="G53" s="139"/>
      <c r="H53" s="168"/>
      <c r="I53" s="141"/>
      <c r="J53" s="141"/>
      <c r="K53" s="37"/>
      <c r="L53" s="37"/>
      <c r="Y53" s="98" t="str" cm="1">
        <f t="array" aca="1" ref="Y53" ca="1">IFERROR(VLOOKUP(INDIRECT("E53"),'18'!$A$4:$B$60,2,0),"")</f>
        <v/>
      </c>
      <c r="Z53" s="98" t="str" cm="1">
        <f t="array" aca="1" ref="Z53" ca="1">IFERROR(VLOOKUP(INDIRECT("F53"),'18'!$A$4:$B$60,2,0),"")</f>
        <v/>
      </c>
      <c r="AA53" s="98" t="str" cm="1">
        <f t="array" aca="1" ref="AA53" ca="1">IFERROR(VLOOKUP(INDIRECT("G53"),'18'!$A$4:$B$60,2,0),"")</f>
        <v/>
      </c>
    </row>
    <row r="54" spans="1:27" ht="15" customHeight="1" x14ac:dyDescent="0.15">
      <c r="A54" s="136"/>
      <c r="B54" s="41">
        <v>46</v>
      </c>
      <c r="C54" s="139"/>
      <c r="D54" s="139"/>
      <c r="E54" s="139"/>
      <c r="F54" s="139"/>
      <c r="G54" s="139"/>
      <c r="H54" s="168"/>
      <c r="I54" s="141"/>
      <c r="J54" s="141"/>
      <c r="K54" s="37"/>
      <c r="L54" s="37"/>
      <c r="Y54" s="98" t="str" cm="1">
        <f t="array" aca="1" ref="Y54" ca="1">IFERROR(VLOOKUP(INDIRECT("E54"),'18'!$A$4:$B$60,2,0),"")</f>
        <v/>
      </c>
      <c r="Z54" s="98" t="str" cm="1">
        <f t="array" aca="1" ref="Z54" ca="1">IFERROR(VLOOKUP(INDIRECT("F54"),'18'!$A$4:$B$60,2,0),"")</f>
        <v/>
      </c>
      <c r="AA54" s="98" t="str" cm="1">
        <f t="array" aca="1" ref="AA54" ca="1">IFERROR(VLOOKUP(INDIRECT("G54"),'18'!$A$4:$B$60,2,0),"")</f>
        <v/>
      </c>
    </row>
    <row r="55" spans="1:27" ht="15" customHeight="1" x14ac:dyDescent="0.15">
      <c r="A55" s="136"/>
      <c r="B55" s="41">
        <v>47</v>
      </c>
      <c r="C55" s="139"/>
      <c r="D55" s="139"/>
      <c r="E55" s="139"/>
      <c r="F55" s="139"/>
      <c r="G55" s="139"/>
      <c r="H55" s="168"/>
      <c r="I55" s="141"/>
      <c r="J55" s="141"/>
      <c r="K55" s="37"/>
      <c r="L55" s="37"/>
      <c r="Y55" s="98" t="str" cm="1">
        <f t="array" aca="1" ref="Y55" ca="1">IFERROR(VLOOKUP(INDIRECT("E55"),'18'!$A$4:$B$60,2,0),"")</f>
        <v/>
      </c>
      <c r="Z55" s="98" t="str" cm="1">
        <f t="array" aca="1" ref="Z55" ca="1">IFERROR(VLOOKUP(INDIRECT("F55"),'18'!$A$4:$B$60,2,0),"")</f>
        <v/>
      </c>
      <c r="AA55" s="98" t="str" cm="1">
        <f t="array" aca="1" ref="AA55" ca="1">IFERROR(VLOOKUP(INDIRECT("G55"),'18'!$A$4:$B$60,2,0),"")</f>
        <v/>
      </c>
    </row>
    <row r="56" spans="1:27" ht="15" customHeight="1" x14ac:dyDescent="0.15">
      <c r="A56" s="136"/>
      <c r="B56" s="41">
        <v>48</v>
      </c>
      <c r="C56" s="139"/>
      <c r="D56" s="139"/>
      <c r="E56" s="139"/>
      <c r="F56" s="139"/>
      <c r="G56" s="139"/>
      <c r="H56" s="168"/>
      <c r="I56" s="141"/>
      <c r="J56" s="141"/>
      <c r="K56" s="37"/>
      <c r="L56" s="37"/>
      <c r="Y56" s="98" t="str" cm="1">
        <f t="array" aca="1" ref="Y56" ca="1">IFERROR(VLOOKUP(INDIRECT("E56"),'18'!$A$4:$B$60,2,0),"")</f>
        <v/>
      </c>
      <c r="Z56" s="98" t="str" cm="1">
        <f t="array" aca="1" ref="Z56" ca="1">IFERROR(VLOOKUP(INDIRECT("F56"),'18'!$A$4:$B$60,2,0),"")</f>
        <v/>
      </c>
      <c r="AA56" s="98" t="str" cm="1">
        <f t="array" aca="1" ref="AA56" ca="1">IFERROR(VLOOKUP(INDIRECT("G56"),'18'!$A$4:$B$60,2,0),"")</f>
        <v/>
      </c>
    </row>
    <row r="57" spans="1:27" ht="15" customHeight="1" x14ac:dyDescent="0.15">
      <c r="A57" s="136"/>
      <c r="B57" s="41">
        <v>49</v>
      </c>
      <c r="C57" s="139"/>
      <c r="D57" s="139"/>
      <c r="E57" s="139"/>
      <c r="F57" s="139"/>
      <c r="G57" s="139"/>
      <c r="H57" s="168"/>
      <c r="I57" s="141"/>
      <c r="J57" s="141"/>
      <c r="K57" s="37"/>
      <c r="L57" s="37"/>
      <c r="Y57" s="98" t="str" cm="1">
        <f t="array" aca="1" ref="Y57" ca="1">IFERROR(VLOOKUP(INDIRECT("E57"),'18'!$A$4:$B$60,2,0),"")</f>
        <v/>
      </c>
      <c r="Z57" s="98" t="str" cm="1">
        <f t="array" aca="1" ref="Z57" ca="1">IFERROR(VLOOKUP(INDIRECT("F57"),'18'!$A$4:$B$60,2,0),"")</f>
        <v/>
      </c>
      <c r="AA57" s="98" t="str" cm="1">
        <f t="array" aca="1" ref="AA57" ca="1">IFERROR(VLOOKUP(INDIRECT("G57"),'18'!$A$4:$B$60,2,0),"")</f>
        <v/>
      </c>
    </row>
    <row r="58" spans="1:27" ht="15" customHeight="1" x14ac:dyDescent="0.15">
      <c r="A58" s="136"/>
      <c r="B58" s="41">
        <v>50</v>
      </c>
      <c r="C58" s="139"/>
      <c r="D58" s="139"/>
      <c r="E58" s="139"/>
      <c r="F58" s="139"/>
      <c r="G58" s="139"/>
      <c r="H58" s="168"/>
      <c r="I58" s="141"/>
      <c r="J58" s="141"/>
      <c r="K58" s="37"/>
      <c r="L58" s="37"/>
      <c r="Y58" s="98" t="str" cm="1">
        <f t="array" aca="1" ref="Y58" ca="1">IFERROR(VLOOKUP(INDIRECT("E58"),'18'!$A$4:$B$60,2,0),"")</f>
        <v/>
      </c>
      <c r="Z58" s="98" t="str" cm="1">
        <f t="array" aca="1" ref="Z58" ca="1">IFERROR(VLOOKUP(INDIRECT("F58"),'18'!$A$4:$B$60,2,0),"")</f>
        <v/>
      </c>
      <c r="AA58" s="98" t="str" cm="1">
        <f t="array" aca="1" ref="AA58" ca="1">IFERROR(VLOOKUP(INDIRECT("G58"),'18'!$A$4:$B$60,2,0),"")</f>
        <v/>
      </c>
    </row>
    <row r="59" spans="1:27" ht="15" customHeight="1" x14ac:dyDescent="0.15">
      <c r="A59" s="136"/>
      <c r="B59" s="41">
        <v>51</v>
      </c>
      <c r="C59" s="139"/>
      <c r="D59" s="139"/>
      <c r="E59" s="139"/>
      <c r="F59" s="139"/>
      <c r="G59" s="139"/>
      <c r="H59" s="168"/>
      <c r="I59" s="141"/>
      <c r="J59" s="141"/>
      <c r="K59" s="37"/>
      <c r="L59" s="37"/>
      <c r="Y59" s="98" t="str" cm="1">
        <f t="array" aca="1" ref="Y59" ca="1">IFERROR(VLOOKUP(INDIRECT("E59"),'18'!$A$4:$B$60,2,0),"")</f>
        <v/>
      </c>
      <c r="Z59" s="98" t="str" cm="1">
        <f t="array" aca="1" ref="Z59" ca="1">IFERROR(VLOOKUP(INDIRECT("F59"),'18'!$A$4:$B$60,2,0),"")</f>
        <v/>
      </c>
      <c r="AA59" s="98" t="str" cm="1">
        <f t="array" aca="1" ref="AA59" ca="1">IFERROR(VLOOKUP(INDIRECT("G59"),'18'!$A$4:$B$60,2,0),"")</f>
        <v/>
      </c>
    </row>
    <row r="60" spans="1:27" ht="15" customHeight="1" x14ac:dyDescent="0.15">
      <c r="A60" s="136"/>
      <c r="B60" s="41">
        <v>52</v>
      </c>
      <c r="C60" s="139"/>
      <c r="D60" s="139"/>
      <c r="E60" s="139"/>
      <c r="F60" s="139"/>
      <c r="G60" s="139"/>
      <c r="H60" s="168"/>
      <c r="I60" s="141"/>
      <c r="J60" s="141"/>
      <c r="K60" s="37"/>
      <c r="L60" s="37"/>
      <c r="Y60" s="98" t="str" cm="1">
        <f t="array" aca="1" ref="Y60" ca="1">IFERROR(VLOOKUP(INDIRECT("E60"),'18'!$A$4:$B$60,2,0),"")</f>
        <v/>
      </c>
      <c r="Z60" s="98" t="str" cm="1">
        <f t="array" aca="1" ref="Z60" ca="1">IFERROR(VLOOKUP(INDIRECT("F60"),'18'!$A$4:$B$60,2,0),"")</f>
        <v/>
      </c>
      <c r="AA60" s="98" t="str" cm="1">
        <f t="array" aca="1" ref="AA60" ca="1">IFERROR(VLOOKUP(INDIRECT("G60"),'18'!$A$4:$B$60,2,0),"")</f>
        <v/>
      </c>
    </row>
    <row r="61" spans="1:27" ht="11.25" customHeight="1" x14ac:dyDescent="0.15">
      <c r="A61" s="37"/>
      <c r="B61" s="37"/>
      <c r="C61" s="37"/>
      <c r="D61" s="37"/>
      <c r="E61" s="37"/>
      <c r="F61" s="37"/>
      <c r="G61" s="37"/>
      <c r="H61" s="38"/>
      <c r="I61" s="37"/>
      <c r="J61" s="37"/>
      <c r="K61" s="37"/>
      <c r="L61" s="37"/>
    </row>
    <row r="62" spans="1:27" s="32" customFormat="1" ht="15" customHeight="1" x14ac:dyDescent="0.15">
      <c r="A62" s="37"/>
      <c r="B62" s="40">
        <v>1</v>
      </c>
      <c r="C62" s="224" t="s">
        <v>278</v>
      </c>
      <c r="D62" s="224"/>
      <c r="E62" s="224"/>
      <c r="F62" s="224"/>
      <c r="G62" s="224"/>
      <c r="H62" s="224"/>
      <c r="I62" s="224"/>
      <c r="J62" s="39"/>
      <c r="K62" s="37"/>
      <c r="L62" s="37"/>
    </row>
    <row r="63" spans="1:27" s="32" customFormat="1" ht="15" customHeight="1" x14ac:dyDescent="0.15">
      <c r="A63" s="37"/>
      <c r="B63" s="40">
        <v>2</v>
      </c>
      <c r="C63" s="224" t="s">
        <v>279</v>
      </c>
      <c r="D63" s="224"/>
      <c r="E63" s="224"/>
      <c r="F63" s="224"/>
      <c r="G63" s="224"/>
      <c r="H63" s="224"/>
      <c r="I63" s="224"/>
      <c r="J63" s="39"/>
      <c r="K63" s="37"/>
      <c r="L63" s="37"/>
    </row>
    <row r="64" spans="1:27" s="32" customFormat="1" ht="15" customHeight="1" x14ac:dyDescent="0.15">
      <c r="A64" s="37"/>
      <c r="B64" s="40">
        <v>3</v>
      </c>
      <c r="C64" s="224" t="s">
        <v>317</v>
      </c>
      <c r="D64" s="224"/>
      <c r="E64" s="224"/>
      <c r="F64" s="224"/>
      <c r="G64" s="224"/>
      <c r="H64" s="224"/>
      <c r="I64" s="224"/>
      <c r="J64" s="224"/>
      <c r="K64" s="37"/>
      <c r="L64" s="37"/>
    </row>
    <row r="65" spans="1:27" ht="11.25" customHeight="1" x14ac:dyDescent="0.15">
      <c r="A65" s="37"/>
      <c r="B65" s="37"/>
      <c r="C65" s="37"/>
      <c r="D65" s="37"/>
      <c r="E65" s="37"/>
      <c r="F65" s="37"/>
      <c r="G65" s="37"/>
      <c r="H65" s="38"/>
      <c r="I65" s="37"/>
      <c r="J65" s="37"/>
      <c r="K65" s="37"/>
      <c r="L65" s="37"/>
    </row>
    <row r="66" spans="1:27" ht="18" customHeight="1" x14ac:dyDescent="0.15">
      <c r="A66" s="37"/>
      <c r="C66" s="37"/>
      <c r="D66" s="37"/>
      <c r="E66" s="37" t="s">
        <v>462</v>
      </c>
      <c r="F66" s="37"/>
      <c r="G66" s="37"/>
      <c r="H66" s="38"/>
      <c r="I66" s="37"/>
      <c r="J66" s="37"/>
      <c r="K66" s="37"/>
      <c r="L66" s="37"/>
    </row>
    <row r="67" spans="1:27" ht="11.25" customHeight="1" x14ac:dyDescent="0.15">
      <c r="A67" s="37"/>
      <c r="B67" s="37"/>
      <c r="C67" s="37"/>
      <c r="D67" s="37"/>
      <c r="E67" s="37"/>
      <c r="F67" s="37"/>
      <c r="G67" s="37"/>
      <c r="H67" s="38"/>
      <c r="I67" s="37"/>
      <c r="J67" s="37"/>
      <c r="K67" s="37"/>
      <c r="L67" s="37"/>
    </row>
    <row r="68" spans="1:27" ht="18" customHeight="1" x14ac:dyDescent="0.15">
      <c r="A68" s="37"/>
      <c r="B68" s="37"/>
      <c r="C68" s="37"/>
      <c r="D68" s="37"/>
      <c r="E68" s="221" t="s">
        <v>2</v>
      </c>
      <c r="F68" s="221"/>
      <c r="G68" s="221"/>
      <c r="H68" s="138" t="s">
        <v>3</v>
      </c>
      <c r="I68" s="221" t="s">
        <v>464</v>
      </c>
      <c r="J68" s="221"/>
      <c r="K68" s="37"/>
      <c r="L68" s="117"/>
      <c r="M68" s="118"/>
      <c r="N68" s="95" t="s">
        <v>459</v>
      </c>
    </row>
    <row r="69" spans="1:27" ht="15" customHeight="1" thickBot="1" x14ac:dyDescent="0.2">
      <c r="A69" s="37"/>
      <c r="B69" s="109"/>
      <c r="C69" s="111"/>
      <c r="D69" s="111"/>
      <c r="E69" s="215"/>
      <c r="F69" s="215"/>
      <c r="G69" s="215"/>
      <c r="H69" s="140" t="str" cm="1">
        <f t="array" aca="1" ref="H69" ca="1">IFERROR(VLOOKUP(INDIRECT("E69"),'18'!$A$4:$B$60,2,0),"")</f>
        <v/>
      </c>
      <c r="I69" s="216"/>
      <c r="J69" s="216"/>
      <c r="K69" s="37"/>
      <c r="L69" s="117"/>
      <c r="N69" s="95"/>
      <c r="Y69" s="119"/>
      <c r="Z69" s="119" t="str" cm="1">
        <f t="array" aca="1" ref="Z69" ca="1">IFERROR(VLOOKUP(INDIRECT("F9"),'18'!$A$4:$B$60,2,0),"")</f>
        <v/>
      </c>
      <c r="AA69" s="119" t="str" cm="1">
        <f t="array" aca="1" ref="AA69" ca="1">IFERROR(VLOOKUP(INDIRECT("G9"),'18'!$A$4:$B$60,2,0),"")</f>
        <v/>
      </c>
    </row>
    <row r="70" spans="1:27" ht="15" customHeight="1" thickBot="1" x14ac:dyDescent="0.2">
      <c r="A70" s="37"/>
      <c r="B70" s="109"/>
      <c r="C70" s="111"/>
      <c r="D70" s="111"/>
      <c r="E70" s="215"/>
      <c r="F70" s="215"/>
      <c r="G70" s="215"/>
      <c r="H70" s="140" t="str" cm="1">
        <f t="array" aca="1" ref="H70" ca="1">IFERROR(VLOOKUP(INDIRECT("E70"),'18'!$A$4:$B$60,2,0),"")</f>
        <v/>
      </c>
      <c r="I70" s="216"/>
      <c r="J70" s="216"/>
      <c r="K70" s="37"/>
      <c r="L70" s="117"/>
      <c r="N70" s="217" t="s">
        <v>442</v>
      </c>
      <c r="O70" s="217"/>
      <c r="P70" s="218"/>
      <c r="Q70" s="212">
        <f ca="1">52-Q10</f>
        <v>52</v>
      </c>
      <c r="R70" s="213"/>
      <c r="S70" s="214"/>
      <c r="T70" s="112" t="s">
        <v>465</v>
      </c>
      <c r="U70" s="113"/>
      <c r="V70" s="113"/>
      <c r="W70" s="113"/>
      <c r="Y70" s="119"/>
      <c r="Z70" s="119" t="str" cm="1">
        <f t="array" aca="1" ref="Z70" ca="1">IFERROR(VLOOKUP(INDIRECT("F10"),'18'!$A$4:$B$60,2,0),"")</f>
        <v/>
      </c>
      <c r="AA70" s="119" t="str" cm="1">
        <f t="array" aca="1" ref="AA70" ca="1">IFERROR(VLOOKUP(INDIRECT("G10"),'18'!$A$4:$B$60,2,0),"")</f>
        <v/>
      </c>
    </row>
    <row r="71" spans="1:27" ht="15" customHeight="1" x14ac:dyDescent="0.15">
      <c r="A71" s="37"/>
      <c r="B71" s="109"/>
      <c r="C71" s="111"/>
      <c r="D71" s="111"/>
      <c r="E71" s="215"/>
      <c r="F71" s="215"/>
      <c r="G71" s="215"/>
      <c r="H71" s="140" t="str" cm="1">
        <f t="array" aca="1" ref="H71" ca="1">IFERROR(VLOOKUP(INDIRECT("E71"),'18'!$A$4:$B$60,2,0),"")</f>
        <v/>
      </c>
      <c r="I71" s="216"/>
      <c r="J71" s="216"/>
      <c r="K71" s="37"/>
      <c r="L71" s="117"/>
      <c r="N71" s="95"/>
      <c r="Y71" s="119"/>
      <c r="Z71" s="119"/>
      <c r="AA71" s="119"/>
    </row>
    <row r="72" spans="1:27" ht="15" customHeight="1" x14ac:dyDescent="0.15">
      <c r="A72" s="37"/>
      <c r="B72" s="109"/>
      <c r="C72" s="111"/>
      <c r="D72" s="111"/>
      <c r="E72" s="215"/>
      <c r="F72" s="215"/>
      <c r="G72" s="215"/>
      <c r="H72" s="140" t="str" cm="1">
        <f t="array" aca="1" ref="H72" ca="1">IFERROR(VLOOKUP(INDIRECT("E72"),'18'!$A$4:$B$60,2,0),"")</f>
        <v/>
      </c>
      <c r="I72" s="216"/>
      <c r="J72" s="216"/>
      <c r="K72" s="37"/>
      <c r="L72" s="117"/>
      <c r="N72" s="124">
        <v>1</v>
      </c>
      <c r="O72" s="124">
        <v>2</v>
      </c>
      <c r="P72" s="124">
        <v>3</v>
      </c>
      <c r="Q72" s="124">
        <v>4</v>
      </c>
      <c r="R72" s="124">
        <v>5</v>
      </c>
      <c r="S72" s="124">
        <v>6</v>
      </c>
      <c r="T72" s="124">
        <v>7</v>
      </c>
      <c r="U72" s="124">
        <v>8</v>
      </c>
      <c r="V72" s="124">
        <v>9</v>
      </c>
      <c r="W72" s="124">
        <v>10</v>
      </c>
      <c r="Y72" s="119"/>
      <c r="Z72" s="119" t="str" cm="1">
        <f t="array" aca="1" ref="Z72" ca="1">IFERROR(VLOOKUP(INDIRECT("F12"),'18'!$A$4:$B$60,2,0),"")</f>
        <v/>
      </c>
      <c r="AA72" s="119" t="str" cm="1">
        <f t="array" aca="1" ref="AA72" ca="1">IFERROR(VLOOKUP(INDIRECT("G12"),'18'!$A$4:$B$60,2,0),"")</f>
        <v/>
      </c>
    </row>
    <row r="73" spans="1:27" ht="15" customHeight="1" x14ac:dyDescent="0.15">
      <c r="A73" s="37"/>
      <c r="B73" s="109"/>
      <c r="C73" s="111"/>
      <c r="D73" s="111"/>
      <c r="E73" s="215"/>
      <c r="F73" s="215"/>
      <c r="G73" s="215"/>
      <c r="H73" s="140" t="str" cm="1">
        <f t="array" aca="1" ref="H73" ca="1">IFERROR(VLOOKUP(INDIRECT("E73"),'18'!$A$4:$B$60,2,0),"")</f>
        <v/>
      </c>
      <c r="I73" s="216"/>
      <c r="J73" s="216"/>
      <c r="K73" s="37"/>
      <c r="L73" s="117"/>
      <c r="N73" s="124">
        <v>11</v>
      </c>
      <c r="O73" s="124">
        <v>12</v>
      </c>
      <c r="P73" s="124">
        <v>13</v>
      </c>
      <c r="Q73" s="124">
        <v>14</v>
      </c>
      <c r="R73" s="124">
        <v>15</v>
      </c>
      <c r="S73" s="124">
        <v>16</v>
      </c>
      <c r="T73" s="124">
        <v>17</v>
      </c>
      <c r="U73" s="124">
        <v>18</v>
      </c>
      <c r="V73" s="124">
        <v>19</v>
      </c>
      <c r="W73" s="124">
        <v>20</v>
      </c>
      <c r="Y73" s="119"/>
      <c r="Z73" s="119" t="str" cm="1">
        <f t="array" aca="1" ref="Z73" ca="1">IFERROR(VLOOKUP(INDIRECT("F13"),'18'!$A$4:$B$60,2,0),"")</f>
        <v/>
      </c>
      <c r="AA73" s="119" t="str" cm="1">
        <f t="array" aca="1" ref="AA73" ca="1">IFERROR(VLOOKUP(INDIRECT("G13"),'18'!$A$4:$B$60,2,0),"")</f>
        <v/>
      </c>
    </row>
    <row r="74" spans="1:27" ht="15" customHeight="1" x14ac:dyDescent="0.15">
      <c r="A74" s="37"/>
      <c r="B74" s="109"/>
      <c r="C74" s="111"/>
      <c r="D74" s="111"/>
      <c r="E74" s="215"/>
      <c r="F74" s="215"/>
      <c r="G74" s="215"/>
      <c r="H74" s="140" t="str" cm="1">
        <f t="array" aca="1" ref="H74" ca="1">IFERROR(VLOOKUP(INDIRECT("E74"),'18'!$A$4:$B$60,2,0),"")</f>
        <v/>
      </c>
      <c r="I74" s="216"/>
      <c r="J74" s="216"/>
      <c r="K74" s="37"/>
      <c r="L74" s="117"/>
      <c r="N74" s="124">
        <v>21</v>
      </c>
      <c r="O74" s="124">
        <v>22</v>
      </c>
      <c r="P74" s="124">
        <v>23</v>
      </c>
      <c r="Q74" s="124">
        <v>24</v>
      </c>
      <c r="R74" s="124">
        <v>25</v>
      </c>
      <c r="S74" s="124">
        <v>26</v>
      </c>
      <c r="T74" s="124">
        <v>27</v>
      </c>
      <c r="U74" s="124">
        <v>28</v>
      </c>
      <c r="V74" s="124">
        <v>29</v>
      </c>
      <c r="W74" s="124">
        <v>30</v>
      </c>
      <c r="Y74" s="119" t="str" cm="1">
        <f t="array" aca="1" ref="Y74" ca="1">IFERROR(VLOOKUP(INDIRECT("E14"),'18'!$A$4:$B$60,2,0),"")</f>
        <v/>
      </c>
      <c r="Z74" s="119" t="str" cm="1">
        <f t="array" aca="1" ref="Z74" ca="1">IFERROR(VLOOKUP(INDIRECT("F14"),'18'!$A$4:$B$60,2,0),"")</f>
        <v/>
      </c>
      <c r="AA74" s="119" t="str" cm="1">
        <f t="array" aca="1" ref="AA74" ca="1">IFERROR(VLOOKUP(INDIRECT("G14"),'18'!$A$4:$B$60,2,0),"")</f>
        <v/>
      </c>
    </row>
    <row r="75" spans="1:27" ht="15" customHeight="1" x14ac:dyDescent="0.15">
      <c r="A75" s="37"/>
      <c r="B75" s="109"/>
      <c r="C75" s="111"/>
      <c r="D75" s="111"/>
      <c r="E75" s="215"/>
      <c r="F75" s="215"/>
      <c r="G75" s="215"/>
      <c r="H75" s="140" t="str" cm="1">
        <f t="array" aca="1" ref="H75" ca="1">IFERROR(VLOOKUP(INDIRECT("E75"),'18'!$A$4:$B$60,2,0),"")</f>
        <v/>
      </c>
      <c r="I75" s="216"/>
      <c r="J75" s="216"/>
      <c r="K75" s="37"/>
      <c r="L75" s="117"/>
      <c r="N75" s="124">
        <v>31</v>
      </c>
      <c r="O75" s="124">
        <v>32</v>
      </c>
      <c r="P75" s="124">
        <v>33</v>
      </c>
      <c r="Q75" s="124">
        <v>34</v>
      </c>
      <c r="R75" s="124">
        <v>35</v>
      </c>
      <c r="S75" s="124">
        <v>36</v>
      </c>
      <c r="T75" s="124">
        <v>37</v>
      </c>
      <c r="U75" s="124">
        <v>38</v>
      </c>
      <c r="V75" s="124">
        <v>39</v>
      </c>
      <c r="W75" s="124">
        <v>40</v>
      </c>
      <c r="Y75" s="119" t="str" cm="1">
        <f t="array" aca="1" ref="Y75" ca="1">IFERROR(VLOOKUP(INDIRECT("E15"),'18'!$A$4:$B$60,2,0),"")</f>
        <v/>
      </c>
      <c r="Z75" s="119" t="str" cm="1">
        <f t="array" aca="1" ref="Z75" ca="1">IFERROR(VLOOKUP(INDIRECT("F15"),'18'!$A$4:$B$60,2,0),"")</f>
        <v/>
      </c>
      <c r="AA75" s="119" t="str" cm="1">
        <f t="array" aca="1" ref="AA75" ca="1">IFERROR(VLOOKUP(INDIRECT("G15"),'18'!$A$4:$B$60,2,0),"")</f>
        <v/>
      </c>
    </row>
    <row r="76" spans="1:27" ht="15" customHeight="1" x14ac:dyDescent="0.15">
      <c r="A76" s="37"/>
      <c r="B76" s="109"/>
      <c r="C76" s="111"/>
      <c r="D76" s="111"/>
      <c r="E76" s="215"/>
      <c r="F76" s="215"/>
      <c r="G76" s="215"/>
      <c r="H76" s="140" t="str" cm="1">
        <f t="array" aca="1" ref="H76" ca="1">IFERROR(VLOOKUP(INDIRECT("E76"),'18'!$A$4:$B$60,2,0),"")</f>
        <v/>
      </c>
      <c r="I76" s="216" t="s">
        <v>53</v>
      </c>
      <c r="J76" s="216"/>
      <c r="K76" s="37"/>
      <c r="L76" s="117"/>
      <c r="N76" s="124">
        <v>41</v>
      </c>
      <c r="O76" s="124">
        <v>42</v>
      </c>
      <c r="P76" s="124">
        <v>43</v>
      </c>
      <c r="Q76" s="124">
        <v>44</v>
      </c>
      <c r="R76" s="124">
        <v>45</v>
      </c>
      <c r="S76" s="124">
        <v>46</v>
      </c>
      <c r="T76" s="124">
        <v>47</v>
      </c>
      <c r="U76" s="124">
        <v>48</v>
      </c>
      <c r="V76" s="124">
        <v>49</v>
      </c>
      <c r="W76" s="124">
        <v>50</v>
      </c>
      <c r="Y76" s="119" t="str" cm="1">
        <f t="array" aca="1" ref="Y76" ca="1">IFERROR(VLOOKUP(INDIRECT("E16"),'18'!$A$4:$B$60,2,0),"")</f>
        <v/>
      </c>
      <c r="Z76" s="119" t="str" cm="1">
        <f t="array" aca="1" ref="Z76" ca="1">IFERROR(VLOOKUP(INDIRECT("F16"),'18'!$A$4:$B$60,2,0),"")</f>
        <v/>
      </c>
      <c r="AA76" s="119" t="str" cm="1">
        <f t="array" aca="1" ref="AA76" ca="1">IFERROR(VLOOKUP(INDIRECT("G16"),'18'!$A$4:$B$60,2,0),"")</f>
        <v/>
      </c>
    </row>
    <row r="77" spans="1:27" ht="15" customHeight="1" x14ac:dyDescent="0.15">
      <c r="A77" s="37"/>
      <c r="B77" s="109"/>
      <c r="C77" s="111"/>
      <c r="D77" s="111"/>
      <c r="E77" s="215"/>
      <c r="F77" s="215"/>
      <c r="G77" s="215"/>
      <c r="H77" s="140" t="str" cm="1">
        <f t="array" aca="1" ref="H77" ca="1">IFERROR(VLOOKUP(INDIRECT("E77"),'18'!$A$4:$B$60,2,0),"")</f>
        <v/>
      </c>
      <c r="I77" s="216" t="s">
        <v>53</v>
      </c>
      <c r="J77" s="216"/>
      <c r="K77" s="37"/>
      <c r="L77" s="117"/>
      <c r="N77" s="124">
        <v>51</v>
      </c>
      <c r="O77" s="124">
        <v>52</v>
      </c>
      <c r="P77" s="125"/>
      <c r="Q77" s="125"/>
      <c r="R77" s="125"/>
      <c r="S77" s="125"/>
      <c r="T77" s="125"/>
      <c r="U77" s="125"/>
      <c r="V77" s="125"/>
      <c r="W77" s="125"/>
      <c r="Y77" s="119" t="str" cm="1">
        <f t="array" aca="1" ref="Y77" ca="1">IFERROR(VLOOKUP(INDIRECT("E17"),'18'!$A$4:$B$60,2,0),"")</f>
        <v/>
      </c>
      <c r="Z77" s="119" t="str" cm="1">
        <f t="array" aca="1" ref="Z77" ca="1">IFERROR(VLOOKUP(INDIRECT("F17"),'18'!$A$4:$B$60,2,0),"")</f>
        <v/>
      </c>
      <c r="AA77" s="119" t="str" cm="1">
        <f t="array" aca="1" ref="AA77" ca="1">IFERROR(VLOOKUP(INDIRECT("G17"),'18'!$A$4:$B$60,2,0),"")</f>
        <v/>
      </c>
    </row>
    <row r="78" spans="1:27" ht="15" customHeight="1" x14ac:dyDescent="0.15">
      <c r="A78" s="37"/>
      <c r="B78" s="109"/>
      <c r="C78" s="111"/>
      <c r="D78" s="111"/>
      <c r="E78" s="215"/>
      <c r="F78" s="215"/>
      <c r="G78" s="215"/>
      <c r="H78" s="140" t="str" cm="1">
        <f t="array" aca="1" ref="H78" ca="1">IFERROR(VLOOKUP(INDIRECT("E78"),'18'!$A$4:$B$60,2,0),"")</f>
        <v/>
      </c>
      <c r="I78" s="216" t="s">
        <v>53</v>
      </c>
      <c r="J78" s="216"/>
      <c r="K78" s="37"/>
      <c r="L78" s="117"/>
      <c r="N78" s="96"/>
      <c r="O78" s="96"/>
      <c r="P78" s="96"/>
      <c r="Q78" s="96"/>
      <c r="R78" s="96"/>
      <c r="S78" s="96"/>
      <c r="T78" s="96"/>
      <c r="U78" s="96"/>
      <c r="V78" s="96"/>
      <c r="W78" s="96"/>
      <c r="Y78" s="119" t="str" cm="1">
        <f t="array" aca="1" ref="Y78" ca="1">IFERROR(VLOOKUP(INDIRECT("E18"),'18'!$A$4:$B$60,2,0),"")</f>
        <v/>
      </c>
      <c r="Z78" s="119" t="str" cm="1">
        <f t="array" aca="1" ref="Z78" ca="1">IFERROR(VLOOKUP(INDIRECT("F18"),'18'!$A$4:$B$60,2,0),"")</f>
        <v/>
      </c>
      <c r="AA78" s="119" t="str" cm="1">
        <f t="array" aca="1" ref="AA78" ca="1">IFERROR(VLOOKUP(INDIRECT("G18"),'18'!$A$4:$B$60,2,0),"")</f>
        <v/>
      </c>
    </row>
    <row r="79" spans="1:27" ht="15" customHeight="1" x14ac:dyDescent="0.15">
      <c r="A79" s="37"/>
      <c r="B79" s="109"/>
      <c r="C79" s="111"/>
      <c r="D79" s="111"/>
      <c r="E79" s="215"/>
      <c r="F79" s="215"/>
      <c r="G79" s="215"/>
      <c r="H79" s="140" t="str" cm="1">
        <f t="array" aca="1" ref="H79" ca="1">IFERROR(VLOOKUP(INDIRECT("E79"),'18'!$A$4:$B$60,2,0),"")</f>
        <v/>
      </c>
      <c r="I79" s="216" t="s">
        <v>53</v>
      </c>
      <c r="J79" s="216"/>
      <c r="K79" s="37"/>
      <c r="L79" s="117"/>
      <c r="N79" s="123"/>
      <c r="O79" s="106" t="s">
        <v>461</v>
      </c>
      <c r="P79" s="105"/>
      <c r="Q79" s="105"/>
      <c r="R79" s="105"/>
      <c r="S79" s="105"/>
      <c r="T79" s="105"/>
      <c r="U79" s="105"/>
      <c r="V79" s="105"/>
      <c r="W79" s="105"/>
      <c r="Y79" s="119" t="str" cm="1">
        <f t="array" aca="1" ref="Y79" ca="1">IFERROR(VLOOKUP(INDIRECT("E19"),'18'!$A$4:$B$60,2,0),"")</f>
        <v/>
      </c>
      <c r="Z79" s="119" t="str" cm="1">
        <f t="array" aca="1" ref="Z79" ca="1">IFERROR(VLOOKUP(INDIRECT("F19"),'18'!$A$4:$B$60,2,0),"")</f>
        <v/>
      </c>
      <c r="AA79" s="119" t="str" cm="1">
        <f t="array" aca="1" ref="AA79" ca="1">IFERROR(VLOOKUP(INDIRECT("G19"),'18'!$A$4:$B$60,2,0),"")</f>
        <v/>
      </c>
    </row>
    <row r="80" spans="1:27" ht="15" customHeight="1" x14ac:dyDescent="0.15">
      <c r="A80" s="37"/>
      <c r="B80" s="109"/>
      <c r="C80" s="111"/>
      <c r="D80" s="111"/>
      <c r="E80" s="215"/>
      <c r="F80" s="215"/>
      <c r="G80" s="215"/>
      <c r="H80" s="140" t="str" cm="1">
        <f t="array" aca="1" ref="H80" ca="1">IFERROR(VLOOKUP(INDIRECT("E80"),'18'!$A$4:$B$60,2,0),"")</f>
        <v/>
      </c>
      <c r="I80" s="216" t="s">
        <v>53</v>
      </c>
      <c r="J80" s="216"/>
      <c r="K80" s="37"/>
      <c r="L80" s="117"/>
      <c r="Y80" s="119" t="str" cm="1">
        <f t="array" aca="1" ref="Y80" ca="1">IFERROR(VLOOKUP(INDIRECT("E20"),'18'!$A$4:$B$60,2,0),"")</f>
        <v/>
      </c>
      <c r="Z80" s="119" t="str" cm="1">
        <f t="array" aca="1" ref="Z80" ca="1">IFERROR(VLOOKUP(INDIRECT("F20"),'18'!$A$4:$B$60,2,0),"")</f>
        <v/>
      </c>
      <c r="AA80" s="119" t="str" cm="1">
        <f t="array" aca="1" ref="AA80" ca="1">IFERROR(VLOOKUP(INDIRECT("G20"),'18'!$A$4:$B$60,2,0),"")</f>
        <v/>
      </c>
    </row>
    <row r="81" spans="1:27" ht="15" customHeight="1" x14ac:dyDescent="0.15">
      <c r="A81" s="37"/>
      <c r="B81" s="109"/>
      <c r="C81" s="111"/>
      <c r="D81" s="111"/>
      <c r="E81" s="215"/>
      <c r="F81" s="215"/>
      <c r="G81" s="215"/>
      <c r="H81" s="140" t="str" cm="1">
        <f t="array" aca="1" ref="H81" ca="1">IFERROR(VLOOKUP(INDIRECT("E81"),'18'!$A$4:$B$60,2,0),"")</f>
        <v/>
      </c>
      <c r="I81" s="216" t="s">
        <v>53</v>
      </c>
      <c r="J81" s="216"/>
      <c r="K81" s="37"/>
      <c r="L81" s="117"/>
      <c r="Y81" s="119" t="str" cm="1">
        <f t="array" aca="1" ref="Y81" ca="1">IFERROR(VLOOKUP(INDIRECT("E21"),'18'!$A$4:$B$60,2,0),"")</f>
        <v/>
      </c>
      <c r="Z81" s="119" t="str" cm="1">
        <f t="array" aca="1" ref="Z81" ca="1">IFERROR(VLOOKUP(INDIRECT("F21"),'18'!$A$4:$B$60,2,0),"")</f>
        <v/>
      </c>
      <c r="AA81" s="119" t="str" cm="1">
        <f t="array" aca="1" ref="AA81" ca="1">IFERROR(VLOOKUP(INDIRECT("G21"),'18'!$A$4:$B$60,2,0),"")</f>
        <v/>
      </c>
    </row>
    <row r="82" spans="1:27" ht="15" customHeight="1" x14ac:dyDescent="0.15">
      <c r="A82" s="37"/>
      <c r="B82" s="109"/>
      <c r="C82" s="111"/>
      <c r="D82" s="111"/>
      <c r="E82" s="215"/>
      <c r="F82" s="215"/>
      <c r="G82" s="215"/>
      <c r="H82" s="140" t="str" cm="1">
        <f t="array" aca="1" ref="H82" ca="1">IFERROR(VLOOKUP(INDIRECT("E82"),'18'!$A$4:$B$60,2,0),"")</f>
        <v/>
      </c>
      <c r="I82" s="216" t="s">
        <v>53</v>
      </c>
      <c r="J82" s="216"/>
      <c r="K82" s="37"/>
      <c r="L82" s="117"/>
      <c r="Y82" s="119" t="str" cm="1">
        <f t="array" aca="1" ref="Y82" ca="1">IFERROR(VLOOKUP(INDIRECT("E22"),'18'!$A$4:$B$60,2,0),"")</f>
        <v/>
      </c>
      <c r="Z82" s="119" t="str" cm="1">
        <f t="array" aca="1" ref="Z82" ca="1">IFERROR(VLOOKUP(INDIRECT("F22"),'18'!$A$4:$B$60,2,0),"")</f>
        <v/>
      </c>
      <c r="AA82" s="119" t="str" cm="1">
        <f t="array" aca="1" ref="AA82" ca="1">IFERROR(VLOOKUP(INDIRECT("G22"),'18'!$A$4:$B$60,2,0),"")</f>
        <v/>
      </c>
    </row>
    <row r="83" spans="1:27" ht="15" customHeight="1" x14ac:dyDescent="0.15">
      <c r="A83" s="37"/>
      <c r="B83" s="109"/>
      <c r="C83" s="111"/>
      <c r="D83" s="111"/>
      <c r="E83" s="215"/>
      <c r="F83" s="215"/>
      <c r="G83" s="215"/>
      <c r="H83" s="140" t="str" cm="1">
        <f t="array" aca="1" ref="H83" ca="1">IFERROR(VLOOKUP(INDIRECT("E83"),'18'!$A$4:$B$60,2,0),"")</f>
        <v/>
      </c>
      <c r="I83" s="216" t="s">
        <v>53</v>
      </c>
      <c r="J83" s="216"/>
      <c r="K83" s="37"/>
      <c r="L83" s="117"/>
      <c r="Y83" s="119" t="str" cm="1">
        <f t="array" aca="1" ref="Y83" ca="1">IFERROR(VLOOKUP(INDIRECT("E23"),'18'!$A$4:$B$60,2,0),"")</f>
        <v/>
      </c>
      <c r="Z83" s="119" t="str" cm="1">
        <f t="array" aca="1" ref="Z83" ca="1">IFERROR(VLOOKUP(INDIRECT("F23"),'18'!$A$4:$B$60,2,0),"")</f>
        <v/>
      </c>
      <c r="AA83" s="119" t="str" cm="1">
        <f t="array" aca="1" ref="AA83" ca="1">IFERROR(VLOOKUP(INDIRECT("G23"),'18'!$A$4:$B$60,2,0),"")</f>
        <v/>
      </c>
    </row>
    <row r="84" spans="1:27" ht="15" customHeight="1" x14ac:dyDescent="0.15">
      <c r="A84" s="37"/>
      <c r="B84" s="109"/>
      <c r="C84" s="111"/>
      <c r="D84" s="111"/>
      <c r="E84" s="215"/>
      <c r="F84" s="215"/>
      <c r="G84" s="215"/>
      <c r="H84" s="140" t="str" cm="1">
        <f t="array" aca="1" ref="H84" ca="1">IFERROR(VLOOKUP(INDIRECT("E84"),'18'!$A$4:$B$60,2,0),"")</f>
        <v/>
      </c>
      <c r="I84" s="216" t="s">
        <v>53</v>
      </c>
      <c r="J84" s="216"/>
      <c r="K84" s="37"/>
      <c r="L84" s="117"/>
      <c r="Y84" s="119" t="str" cm="1">
        <f t="array" aca="1" ref="Y84" ca="1">IFERROR(VLOOKUP(INDIRECT("E24"),'18'!$A$4:$B$60,2,0),"")</f>
        <v/>
      </c>
      <c r="Z84" s="119" t="str" cm="1">
        <f t="array" aca="1" ref="Z84" ca="1">IFERROR(VLOOKUP(INDIRECT("F24"),'18'!$A$4:$B$60,2,0),"")</f>
        <v/>
      </c>
      <c r="AA84" s="119" t="str" cm="1">
        <f t="array" aca="1" ref="AA84" ca="1">IFERROR(VLOOKUP(INDIRECT("G24"),'18'!$A$4:$B$60,2,0),"")</f>
        <v/>
      </c>
    </row>
    <row r="85" spans="1:27" ht="15" customHeight="1" x14ac:dyDescent="0.15">
      <c r="A85" s="37"/>
      <c r="B85" s="109"/>
      <c r="C85" s="111"/>
      <c r="D85" s="111"/>
      <c r="E85" s="215"/>
      <c r="F85" s="215"/>
      <c r="G85" s="215"/>
      <c r="H85" s="140" t="str" cm="1">
        <f t="array" aca="1" ref="H85" ca="1">IFERROR(VLOOKUP(INDIRECT("E85"),'18'!$A$4:$B$60,2,0),"")</f>
        <v/>
      </c>
      <c r="I85" s="216" t="s">
        <v>53</v>
      </c>
      <c r="J85" s="216"/>
      <c r="K85" s="37"/>
      <c r="L85" s="117"/>
      <c r="Y85" s="119" t="str" cm="1">
        <f t="array" aca="1" ref="Y85" ca="1">IFERROR(VLOOKUP(INDIRECT("E25"),'18'!$A$4:$B$60,2,0),"")</f>
        <v/>
      </c>
      <c r="Z85" s="119" t="str" cm="1">
        <f t="array" aca="1" ref="Z85" ca="1">IFERROR(VLOOKUP(INDIRECT("F25"),'18'!$A$4:$B$60,2,0),"")</f>
        <v/>
      </c>
      <c r="AA85" s="119" t="str" cm="1">
        <f t="array" aca="1" ref="AA85" ca="1">IFERROR(VLOOKUP(INDIRECT("G25"),'18'!$A$4:$B$60,2,0),"")</f>
        <v/>
      </c>
    </row>
    <row r="86" spans="1:27" s="32" customFormat="1" ht="13.5" customHeight="1" x14ac:dyDescent="0.15">
      <c r="A86" s="37"/>
      <c r="B86" s="225"/>
      <c r="C86" s="225"/>
      <c r="D86" s="225"/>
      <c r="E86" s="225"/>
      <c r="F86" s="225"/>
      <c r="G86" s="225"/>
      <c r="H86" s="225"/>
      <c r="I86" s="225"/>
      <c r="J86" s="225"/>
      <c r="K86" s="37"/>
      <c r="L86" s="37"/>
      <c r="N86"/>
      <c r="O86"/>
      <c r="P86"/>
      <c r="Q86"/>
      <c r="R86"/>
      <c r="S86"/>
      <c r="T86"/>
      <c r="U86"/>
      <c r="V86"/>
      <c r="W86"/>
    </row>
    <row r="87" spans="1:27" x14ac:dyDescent="0.15">
      <c r="N87" s="32"/>
      <c r="O87" s="32"/>
      <c r="P87" s="32"/>
      <c r="Q87" s="32"/>
      <c r="R87" s="32"/>
      <c r="S87" s="32"/>
      <c r="T87" s="32"/>
      <c r="U87" s="32"/>
      <c r="V87" s="32"/>
      <c r="W87" s="32"/>
    </row>
    <row r="88" spans="1:27" x14ac:dyDescent="0.15">
      <c r="N88" s="32"/>
      <c r="O88" s="32"/>
      <c r="P88" s="32"/>
      <c r="Q88" s="32"/>
      <c r="R88" s="32"/>
      <c r="S88" s="32"/>
      <c r="T88" s="32"/>
      <c r="U88" s="32"/>
      <c r="V88" s="32"/>
      <c r="W88" s="32"/>
    </row>
    <row r="89" spans="1:27" x14ac:dyDescent="0.15">
      <c r="N89" s="32"/>
      <c r="O89" s="32"/>
      <c r="P89" s="32"/>
      <c r="Q89" s="32"/>
      <c r="R89" s="32"/>
      <c r="S89" s="32"/>
      <c r="T89" s="32"/>
      <c r="U89" s="32"/>
      <c r="V89" s="32"/>
      <c r="W89" s="32"/>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6"/>
  <conditionalFormatting sqref="N12">
    <cfRule type="expression" dxfId="220" priority="106">
      <formula>COUNTIF($E$9:$G$60,$N$12)&gt;=1</formula>
    </cfRule>
  </conditionalFormatting>
  <conditionalFormatting sqref="O12">
    <cfRule type="expression" dxfId="219" priority="105">
      <formula>COUNTIF($E$9:$G$60,$O$12)&gt;=1</formula>
    </cfRule>
  </conditionalFormatting>
  <conditionalFormatting sqref="P12">
    <cfRule type="expression" dxfId="218" priority="103">
      <formula>COUNTIF($E$9:$G$60,$P$12)&gt;=1</formula>
    </cfRule>
    <cfRule type="expression" priority="104">
      <formula>"countif($P$9"</formula>
    </cfRule>
  </conditionalFormatting>
  <conditionalFormatting sqref="Q12">
    <cfRule type="expression" dxfId="217" priority="102">
      <formula>COUNTIF($E$9:$G$60,$Q$12)&gt;=1</formula>
    </cfRule>
  </conditionalFormatting>
  <conditionalFormatting sqref="R12">
    <cfRule type="expression" dxfId="216" priority="101">
      <formula>COUNTIF($E$9:$G$60,$R$12)&gt;=1</formula>
    </cfRule>
  </conditionalFormatting>
  <conditionalFormatting sqref="S12">
    <cfRule type="expression" dxfId="215" priority="100">
      <formula>COUNTIF($E$9:$G$60,$S$12)&gt;=1</formula>
    </cfRule>
  </conditionalFormatting>
  <conditionalFormatting sqref="T12">
    <cfRule type="expression" dxfId="214" priority="99">
      <formula>COUNTIF($E$9:$G$60,$T$12)&gt;=1</formula>
    </cfRule>
  </conditionalFormatting>
  <conditionalFormatting sqref="U12">
    <cfRule type="expression" dxfId="213" priority="98">
      <formula>COUNTIF($E$9:$G$60,$U$12)&gt;=1</formula>
    </cfRule>
  </conditionalFormatting>
  <conditionalFormatting sqref="V12">
    <cfRule type="expression" dxfId="212" priority="97">
      <formula>COUNTIF($E$9:$G$60,$V$12)&gt;=1</formula>
    </cfRule>
  </conditionalFormatting>
  <conditionalFormatting sqref="W12">
    <cfRule type="expression" dxfId="211" priority="96">
      <formula>COUNTIF($E$9:$G$60,$W$12)&gt;=1</formula>
    </cfRule>
  </conditionalFormatting>
  <conditionalFormatting sqref="N13">
    <cfRule type="expression" dxfId="210" priority="95">
      <formula>COUNTIF($E$9:$G$60,$N$13)&gt;=1</formula>
    </cfRule>
  </conditionalFormatting>
  <conditionalFormatting sqref="O13">
    <cfRule type="expression" dxfId="209" priority="94">
      <formula>COUNTIF($E$9:$G$60,$O$13)&gt;=1</formula>
    </cfRule>
  </conditionalFormatting>
  <conditionalFormatting sqref="P13">
    <cfRule type="expression" dxfId="208" priority="93">
      <formula>COUNTIF($E$9:$G$60,$P$13)&gt;=1</formula>
    </cfRule>
  </conditionalFormatting>
  <conditionalFormatting sqref="Q13">
    <cfRule type="expression" dxfId="207" priority="92">
      <formula>COUNTIF($E$9:$G$60,$Q$13)&gt;=1</formula>
    </cfRule>
  </conditionalFormatting>
  <conditionalFormatting sqref="R13">
    <cfRule type="expression" dxfId="206" priority="91">
      <formula>COUNTIF($E$9:$G$60,$R$13)&gt;=1</formula>
    </cfRule>
  </conditionalFormatting>
  <conditionalFormatting sqref="S13">
    <cfRule type="expression" dxfId="205" priority="90">
      <formula>COUNTIF($E$9:$G$60,$S$13)&gt;=1</formula>
    </cfRule>
  </conditionalFormatting>
  <conditionalFormatting sqref="T13">
    <cfRule type="expression" dxfId="204" priority="89">
      <formula>COUNTIF($E$9:$G$60,$T$13)&gt;=1</formula>
    </cfRule>
  </conditionalFormatting>
  <conditionalFormatting sqref="U13">
    <cfRule type="expression" dxfId="203" priority="88">
      <formula>COUNTIF($E$9:$G$60,$U$13)&gt;=1</formula>
    </cfRule>
  </conditionalFormatting>
  <conditionalFormatting sqref="V13">
    <cfRule type="expression" dxfId="202" priority="87">
      <formula>COUNTIF($E$9:$G$60,$V$13)&gt;=1</formula>
    </cfRule>
  </conditionalFormatting>
  <conditionalFormatting sqref="W13">
    <cfRule type="expression" dxfId="201" priority="86">
      <formula>COUNTIF($E$9:$G$60,$W$13)&gt;=1</formula>
    </cfRule>
  </conditionalFormatting>
  <conditionalFormatting sqref="N14">
    <cfRule type="expression" dxfId="200" priority="85">
      <formula>COUNTIF($E$9:$G$60,$N$14)&gt;=1</formula>
    </cfRule>
  </conditionalFormatting>
  <conditionalFormatting sqref="O14">
    <cfRule type="expression" dxfId="199" priority="84">
      <formula>COUNTIF($E$9:$G$60,$O$14)&gt;=1</formula>
    </cfRule>
  </conditionalFormatting>
  <conditionalFormatting sqref="P14">
    <cfRule type="expression" dxfId="198" priority="83">
      <formula>COUNTIF($E$9:$G$60,$P$14)&gt;=1</formula>
    </cfRule>
  </conditionalFormatting>
  <conditionalFormatting sqref="Q14">
    <cfRule type="expression" dxfId="197" priority="82">
      <formula>COUNTIF($E$9:$G$60,$Q$14)&gt;=1</formula>
    </cfRule>
  </conditionalFormatting>
  <conditionalFormatting sqref="R14">
    <cfRule type="expression" dxfId="196" priority="81">
      <formula>COUNTIF($E$9:$G$60,$R$14)&gt;=1</formula>
    </cfRule>
  </conditionalFormatting>
  <conditionalFormatting sqref="S14">
    <cfRule type="expression" dxfId="195" priority="80">
      <formula>COUNTIF($E$9:$G$60,$S$14)&gt;=1</formula>
    </cfRule>
  </conditionalFormatting>
  <conditionalFormatting sqref="T14">
    <cfRule type="expression" dxfId="194" priority="79">
      <formula>COUNTIF($E$9:$G$60,$T$14)&gt;=1</formula>
    </cfRule>
  </conditionalFormatting>
  <conditionalFormatting sqref="U14">
    <cfRule type="expression" dxfId="193" priority="78">
      <formula>COUNTIF($E$9:$G$60,$U$14)&gt;=1</formula>
    </cfRule>
  </conditionalFormatting>
  <conditionalFormatting sqref="V14">
    <cfRule type="expression" dxfId="192" priority="77">
      <formula>COUNTIF($E$9:$G$60,$V$14)&gt;=1</formula>
    </cfRule>
  </conditionalFormatting>
  <conditionalFormatting sqref="W14">
    <cfRule type="expression" dxfId="191" priority="76">
      <formula>COUNTIF($E$9:$G$60,$W$14)&gt;=1</formula>
    </cfRule>
  </conditionalFormatting>
  <conditionalFormatting sqref="N15">
    <cfRule type="expression" dxfId="190" priority="75">
      <formula>COUNTIF($E$9:$G$60,$N$15)&gt;=1</formula>
    </cfRule>
  </conditionalFormatting>
  <conditionalFormatting sqref="O15">
    <cfRule type="expression" dxfId="189" priority="74">
      <formula>COUNTIF($E$9:$G$60,$O$15)&gt;=1</formula>
    </cfRule>
  </conditionalFormatting>
  <conditionalFormatting sqref="P15">
    <cfRule type="expression" dxfId="188" priority="73">
      <formula>COUNTIF($E$9:$G$60,$P$15)&gt;=1</formula>
    </cfRule>
  </conditionalFormatting>
  <conditionalFormatting sqref="Q15">
    <cfRule type="expression" dxfId="187" priority="72">
      <formula>COUNTIF($E$9:$G$60,$Q$15)&gt;=1</formula>
    </cfRule>
  </conditionalFormatting>
  <conditionalFormatting sqref="R15">
    <cfRule type="expression" dxfId="186" priority="71">
      <formula>COUNTIF($E$9:$G$60,$R$15)&gt;=1</formula>
    </cfRule>
  </conditionalFormatting>
  <conditionalFormatting sqref="S15">
    <cfRule type="expression" dxfId="185" priority="70">
      <formula>COUNTIF($E$9:$G$60,$S$15)&gt;=1</formula>
    </cfRule>
  </conditionalFormatting>
  <conditionalFormatting sqref="T15">
    <cfRule type="expression" dxfId="184" priority="69">
      <formula>COUNTIF($E$9:$G$60,$T$15)&gt;=1</formula>
    </cfRule>
  </conditionalFormatting>
  <conditionalFormatting sqref="U15">
    <cfRule type="expression" dxfId="183" priority="68">
      <formula>COUNTIF($E$9:$G$60,$U$15)&gt;=1</formula>
    </cfRule>
  </conditionalFormatting>
  <conditionalFormatting sqref="V15">
    <cfRule type="expression" dxfId="182" priority="67">
      <formula>COUNTIF($E$9:$G$60,$V$15)&gt;=1</formula>
    </cfRule>
  </conditionalFormatting>
  <conditionalFormatting sqref="W15">
    <cfRule type="expression" dxfId="181" priority="66">
      <formula>COUNTIF($E$9:$G$60,$W$15)&gt;=1</formula>
    </cfRule>
  </conditionalFormatting>
  <conditionalFormatting sqref="N16">
    <cfRule type="expression" dxfId="180" priority="65">
      <formula>COUNTIF($E$9:$G$60,$N$16)&gt;=1</formula>
    </cfRule>
  </conditionalFormatting>
  <conditionalFormatting sqref="O16">
    <cfRule type="expression" dxfId="179" priority="64">
      <formula>COUNTIF($E$9:$G$60,$O$16)&gt;=1</formula>
    </cfRule>
  </conditionalFormatting>
  <conditionalFormatting sqref="P16">
    <cfRule type="expression" dxfId="178" priority="63">
      <formula>COUNTIF($E$9:$G$60,$P$16)&gt;=1</formula>
    </cfRule>
  </conditionalFormatting>
  <conditionalFormatting sqref="Q16">
    <cfRule type="expression" dxfId="177" priority="62">
      <formula>COUNTIF($E$9:$G$60,$Q$16)&gt;=1</formula>
    </cfRule>
  </conditionalFormatting>
  <conditionalFormatting sqref="R16">
    <cfRule type="expression" dxfId="176" priority="61">
      <formula>COUNTIF($E$9:$G$60,$R$16)&gt;=1</formula>
    </cfRule>
  </conditionalFormatting>
  <conditionalFormatting sqref="S16">
    <cfRule type="expression" dxfId="175" priority="60">
      <formula>COUNTIF($E$9:$G$60,$S$16)&gt;=1</formula>
    </cfRule>
  </conditionalFormatting>
  <conditionalFormatting sqref="T16">
    <cfRule type="expression" dxfId="174" priority="59">
      <formula>COUNTIF($E$9:$G$60,$T$16)&gt;=1</formula>
    </cfRule>
  </conditionalFormatting>
  <conditionalFormatting sqref="U16">
    <cfRule type="expression" dxfId="173" priority="58">
      <formula>COUNTIF($E$9:$G$60,$U$16)&gt;=1</formula>
    </cfRule>
  </conditionalFormatting>
  <conditionalFormatting sqref="V16">
    <cfRule type="expression" dxfId="172" priority="57">
      <formula>COUNTIF($E$9:$G$60,$V$16)&gt;=1</formula>
    </cfRule>
  </conditionalFormatting>
  <conditionalFormatting sqref="W16">
    <cfRule type="expression" dxfId="171" priority="56">
      <formula>COUNTIF($E$9:$G$60,$W$16)&gt;=1</formula>
    </cfRule>
  </conditionalFormatting>
  <conditionalFormatting sqref="N17">
    <cfRule type="expression" dxfId="170" priority="55">
      <formula>COUNTIF($E$9:$G$60,$N$17)&gt;=1</formula>
    </cfRule>
  </conditionalFormatting>
  <conditionalFormatting sqref="O17">
    <cfRule type="expression" dxfId="169" priority="54">
      <formula>COUNTIF($E$9:$G$60,$O$17)&gt;=1</formula>
    </cfRule>
  </conditionalFormatting>
  <conditionalFormatting sqref="N72">
    <cfRule type="expression" dxfId="168" priority="53">
      <formula>COUNTIF($E$9:$G$60,$N$12)&gt;=1</formula>
    </cfRule>
  </conditionalFormatting>
  <conditionalFormatting sqref="O72">
    <cfRule type="expression" dxfId="167" priority="52">
      <formula>COUNTIF($E$9:$G$60,$O$12)&gt;=1</formula>
    </cfRule>
  </conditionalFormatting>
  <conditionalFormatting sqref="P72">
    <cfRule type="expression" dxfId="166" priority="50">
      <formula>COUNTIF($E$9:$G$60,$P$12)&gt;=1</formula>
    </cfRule>
    <cfRule type="expression" priority="51">
      <formula>"countif($P$9"</formula>
    </cfRule>
  </conditionalFormatting>
  <conditionalFormatting sqref="Q72">
    <cfRule type="expression" dxfId="165" priority="49">
      <formula>COUNTIF($E$9:$G$60,$Q$12)&gt;=1</formula>
    </cfRule>
  </conditionalFormatting>
  <conditionalFormatting sqref="R72">
    <cfRule type="expression" dxfId="164" priority="48">
      <formula>COUNTIF($E$9:$G$60,$R$12)&gt;=1</formula>
    </cfRule>
  </conditionalFormatting>
  <conditionalFormatting sqref="S72">
    <cfRule type="expression" dxfId="163" priority="47">
      <formula>COUNTIF($E$9:$G$60,$S$12)&gt;=1</formula>
    </cfRule>
  </conditionalFormatting>
  <conditionalFormatting sqref="T72">
    <cfRule type="expression" dxfId="162" priority="46">
      <formula>COUNTIF($E$9:$G$60,$T$12)&gt;=1</formula>
    </cfRule>
  </conditionalFormatting>
  <conditionalFormatting sqref="U72">
    <cfRule type="expression" dxfId="161" priority="45">
      <formula>COUNTIF($E$9:$G$60,$U$12)&gt;=1</formula>
    </cfRule>
  </conditionalFormatting>
  <conditionalFormatting sqref="V72">
    <cfRule type="expression" dxfId="160" priority="44">
      <formula>COUNTIF($E$9:$G$60,$V$12)&gt;=1</formula>
    </cfRule>
  </conditionalFormatting>
  <conditionalFormatting sqref="W72">
    <cfRule type="expression" dxfId="159" priority="43">
      <formula>COUNTIF($E$9:$G$60,$W$12)&gt;=1</formula>
    </cfRule>
  </conditionalFormatting>
  <conditionalFormatting sqref="N73">
    <cfRule type="expression" dxfId="158" priority="42">
      <formula>COUNTIF($E$9:$G$60,$N$13)&gt;=1</formula>
    </cfRule>
  </conditionalFormatting>
  <conditionalFormatting sqref="O73">
    <cfRule type="expression" dxfId="157" priority="41">
      <formula>COUNTIF($E$9:$G$60,$O$13)&gt;=1</formula>
    </cfRule>
  </conditionalFormatting>
  <conditionalFormatting sqref="P73">
    <cfRule type="expression" dxfId="156" priority="40">
      <formula>COUNTIF($E$9:$G$60,$P$13)&gt;=1</formula>
    </cfRule>
  </conditionalFormatting>
  <conditionalFormatting sqref="Q73">
    <cfRule type="expression" dxfId="155" priority="39">
      <formula>COUNTIF($E$9:$G$60,$Q$13)&gt;=1</formula>
    </cfRule>
  </conditionalFormatting>
  <conditionalFormatting sqref="R73">
    <cfRule type="expression" dxfId="154" priority="38">
      <formula>COUNTIF($E$9:$G$60,$R$13)&gt;=1</formula>
    </cfRule>
  </conditionalFormatting>
  <conditionalFormatting sqref="S73">
    <cfRule type="expression" dxfId="153" priority="37">
      <formula>COUNTIF($E$9:$G$60,$S$13)&gt;=1</formula>
    </cfRule>
  </conditionalFormatting>
  <conditionalFormatting sqref="T73">
    <cfRule type="expression" dxfId="152" priority="36">
      <formula>COUNTIF($E$9:$G$60,$T$13)&gt;=1</formula>
    </cfRule>
  </conditionalFormatting>
  <conditionalFormatting sqref="U73">
    <cfRule type="expression" dxfId="151" priority="35">
      <formula>COUNTIF($E$9:$G$60,$U$13)&gt;=1</formula>
    </cfRule>
  </conditionalFormatting>
  <conditionalFormatting sqref="V73">
    <cfRule type="expression" dxfId="150" priority="34">
      <formula>COUNTIF($E$9:$G$60,$V$13)&gt;=1</formula>
    </cfRule>
  </conditionalFormatting>
  <conditionalFormatting sqref="W73">
    <cfRule type="expression" dxfId="149" priority="33">
      <formula>COUNTIF($E$9:$G$60,$W$13)&gt;=1</formula>
    </cfRule>
  </conditionalFormatting>
  <conditionalFormatting sqref="N74">
    <cfRule type="expression" dxfId="148" priority="32">
      <formula>COUNTIF($E$9:$G$60,$N$14)&gt;=1</formula>
    </cfRule>
  </conditionalFormatting>
  <conditionalFormatting sqref="O74">
    <cfRule type="expression" dxfId="147" priority="31">
      <formula>COUNTIF($E$9:$G$60,$O$14)&gt;=1</formula>
    </cfRule>
  </conditionalFormatting>
  <conditionalFormatting sqref="P74">
    <cfRule type="expression" dxfId="146" priority="30">
      <formula>COUNTIF($E$9:$G$60,$P$14)&gt;=1</formula>
    </cfRule>
  </conditionalFormatting>
  <conditionalFormatting sqref="Q74">
    <cfRule type="expression" dxfId="145" priority="29">
      <formula>COUNTIF($E$9:$G$60,$Q$14)&gt;=1</formula>
    </cfRule>
  </conditionalFormatting>
  <conditionalFormatting sqref="R74">
    <cfRule type="expression" dxfId="144" priority="28">
      <formula>COUNTIF($E$9:$G$60,$R$14)&gt;=1</formula>
    </cfRule>
  </conditionalFormatting>
  <conditionalFormatting sqref="S74">
    <cfRule type="expression" dxfId="143" priority="27">
      <formula>COUNTIF($E$9:$G$60,$S$14)&gt;=1</formula>
    </cfRule>
  </conditionalFormatting>
  <conditionalFormatting sqref="T74">
    <cfRule type="expression" dxfId="142" priority="26">
      <formula>COUNTIF($E$9:$G$60,$T$14)&gt;=1</formula>
    </cfRule>
  </conditionalFormatting>
  <conditionalFormatting sqref="U74">
    <cfRule type="expression" dxfId="141" priority="25">
      <formula>COUNTIF($E$9:$G$60,$U$14)&gt;=1</formula>
    </cfRule>
  </conditionalFormatting>
  <conditionalFormatting sqref="V74">
    <cfRule type="expression" dxfId="140" priority="24">
      <formula>COUNTIF($E$9:$G$60,$V$14)&gt;=1</formula>
    </cfRule>
  </conditionalFormatting>
  <conditionalFormatting sqref="W74">
    <cfRule type="expression" dxfId="139" priority="23">
      <formula>COUNTIF($E$9:$G$60,$W$14)&gt;=1</formula>
    </cfRule>
  </conditionalFormatting>
  <conditionalFormatting sqref="N75">
    <cfRule type="expression" dxfId="138" priority="22">
      <formula>COUNTIF($E$9:$G$60,$N$15)&gt;=1</formula>
    </cfRule>
  </conditionalFormatting>
  <conditionalFormatting sqref="O75">
    <cfRule type="expression" dxfId="137" priority="21">
      <formula>COUNTIF($E$9:$G$60,$O$15)&gt;=1</formula>
    </cfRule>
  </conditionalFormatting>
  <conditionalFormatting sqref="P75">
    <cfRule type="expression" dxfId="136" priority="20">
      <formula>COUNTIF($E$9:$G$60,$P$15)&gt;=1</formula>
    </cfRule>
  </conditionalFormatting>
  <conditionalFormatting sqref="Q75">
    <cfRule type="expression" dxfId="135" priority="19">
      <formula>COUNTIF($E$9:$G$60,$Q$15)&gt;=1</formula>
    </cfRule>
  </conditionalFormatting>
  <conditionalFormatting sqref="R75">
    <cfRule type="expression" dxfId="134" priority="18">
      <formula>COUNTIF($E$9:$G$60,$R$15)&gt;=1</formula>
    </cfRule>
  </conditionalFormatting>
  <conditionalFormatting sqref="S75">
    <cfRule type="expression" dxfId="133" priority="17">
      <formula>COUNTIF($E$9:$G$60,$S$15)&gt;=1</formula>
    </cfRule>
  </conditionalFormatting>
  <conditionalFormatting sqref="T75">
    <cfRule type="expression" dxfId="132" priority="16">
      <formula>COUNTIF($E$9:$G$60,$T$15)&gt;=1</formula>
    </cfRule>
  </conditionalFormatting>
  <conditionalFormatting sqref="U75">
    <cfRule type="expression" dxfId="131" priority="15">
      <formula>COUNTIF($E$9:$G$60,$U$15)&gt;=1</formula>
    </cfRule>
  </conditionalFormatting>
  <conditionalFormatting sqref="V75">
    <cfRule type="expression" dxfId="130" priority="14">
      <formula>COUNTIF($E$9:$G$60,$V$15)&gt;=1</formula>
    </cfRule>
  </conditionalFormatting>
  <conditionalFormatting sqref="W75">
    <cfRule type="expression" dxfId="129" priority="13">
      <formula>COUNTIF($E$9:$G$60,$W$15)&gt;=1</formula>
    </cfRule>
  </conditionalFormatting>
  <conditionalFormatting sqref="N76">
    <cfRule type="expression" dxfId="128" priority="12">
      <formula>COUNTIF($E$9:$G$60,$N$16)&gt;=1</formula>
    </cfRule>
  </conditionalFormatting>
  <conditionalFormatting sqref="O76">
    <cfRule type="expression" dxfId="127" priority="11">
      <formula>COUNTIF($E$9:$G$60,$O$16)&gt;=1</formula>
    </cfRule>
  </conditionalFormatting>
  <conditionalFormatting sqref="P76">
    <cfRule type="expression" dxfId="126" priority="10">
      <formula>COUNTIF($E$9:$G$60,$P$16)&gt;=1</formula>
    </cfRule>
  </conditionalFormatting>
  <conditionalFormatting sqref="Q76">
    <cfRule type="expression" dxfId="125" priority="9">
      <formula>COUNTIF($E$9:$G$60,$Q$16)&gt;=1</formula>
    </cfRule>
  </conditionalFormatting>
  <conditionalFormatting sqref="R76">
    <cfRule type="expression" dxfId="124" priority="8">
      <formula>COUNTIF($E$9:$G$60,$R$16)&gt;=1</formula>
    </cfRule>
  </conditionalFormatting>
  <conditionalFormatting sqref="S76">
    <cfRule type="expression" dxfId="123" priority="7">
      <formula>COUNTIF($E$9:$G$60,$S$16)&gt;=1</formula>
    </cfRule>
  </conditionalFormatting>
  <conditionalFormatting sqref="T76">
    <cfRule type="expression" dxfId="122" priority="6">
      <formula>COUNTIF($E$9:$G$60,$T$16)&gt;=1</formula>
    </cfRule>
  </conditionalFormatting>
  <conditionalFormatting sqref="U76">
    <cfRule type="expression" dxfId="121" priority="5">
      <formula>COUNTIF($E$9:$G$60,$U$16)&gt;=1</formula>
    </cfRule>
  </conditionalFormatting>
  <conditionalFormatting sqref="V76">
    <cfRule type="expression" dxfId="120" priority="4">
      <formula>COUNTIF($E$9:$G$60,$V$16)&gt;=1</formula>
    </cfRule>
  </conditionalFormatting>
  <conditionalFormatting sqref="W76">
    <cfRule type="expression" dxfId="119" priority="3">
      <formula>COUNTIF($E$9:$G$60,$W$16)&gt;=1</formula>
    </cfRule>
  </conditionalFormatting>
  <conditionalFormatting sqref="N77">
    <cfRule type="expression" dxfId="118" priority="2">
      <formula>COUNTIF($E$9:$G$60,$N$17)&gt;=1</formula>
    </cfRule>
  </conditionalFormatting>
  <conditionalFormatting sqref="O77">
    <cfRule type="expression" dxfId="117"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5C0DE-5164-4659-970D-B4FC5424B591}">
  <sheetPr>
    <tabColor rgb="FF0070C0"/>
    <pageSetUpPr fitToPage="1"/>
  </sheetPr>
  <dimension ref="A2:I51"/>
  <sheetViews>
    <sheetView showZeros="0" view="pageBreakPreview" zoomScale="80" zoomScaleNormal="100" zoomScaleSheetLayoutView="80" workbookViewId="0"/>
  </sheetViews>
  <sheetFormatPr defaultRowHeight="13.5" x14ac:dyDescent="0.15"/>
  <cols>
    <col min="1" max="1" width="1.875" style="37" customWidth="1"/>
    <col min="2" max="3" width="4.625" style="37" customWidth="1"/>
    <col min="4" max="4" width="10" style="37" customWidth="1"/>
    <col min="5" max="5" width="56.125" style="37" customWidth="1"/>
    <col min="6" max="6" width="21.5" style="37" customWidth="1"/>
    <col min="7" max="7" width="32.5" style="37" customWidth="1"/>
    <col min="8" max="8" width="1.75" style="37" customWidth="1"/>
    <col min="10" max="10" width="17.625" bestFit="1" customWidth="1"/>
  </cols>
  <sheetData>
    <row r="2" spans="1:9" ht="21" customHeight="1" thickBot="1" x14ac:dyDescent="0.2">
      <c r="B2" s="239" t="s">
        <v>225</v>
      </c>
      <c r="C2" s="240"/>
      <c r="D2" s="241"/>
      <c r="E2" s="241"/>
      <c r="F2" s="241"/>
      <c r="G2" s="241"/>
    </row>
    <row r="3" spans="1:9" ht="23.25" customHeight="1" thickBot="1" x14ac:dyDescent="0.2">
      <c r="B3" s="38"/>
      <c r="C3" s="38"/>
      <c r="D3" s="38"/>
      <c r="F3" s="115" t="s">
        <v>234</v>
      </c>
      <c r="G3" s="128" cm="1">
        <f t="array" aca="1" ref="G3" ca="1">INDIRECT("5!E5")</f>
        <v>0</v>
      </c>
    </row>
    <row r="4" spans="1:9" ht="9.75" customHeight="1" thickBot="1" x14ac:dyDescent="0.2">
      <c r="B4" s="38"/>
      <c r="C4" s="38"/>
      <c r="D4" s="38"/>
      <c r="F4" s="115"/>
    </row>
    <row r="5" spans="1:9" ht="22.5" customHeight="1" thickBot="1" x14ac:dyDescent="0.2">
      <c r="B5" s="38"/>
      <c r="C5" s="38"/>
      <c r="D5" s="38"/>
      <c r="F5" s="115" t="s">
        <v>235</v>
      </c>
      <c r="G5" s="128" cm="1">
        <f t="array" aca="1" ref="G5" ca="1">INDIRECT("5!A26")</f>
        <v>0</v>
      </c>
    </row>
    <row r="6" spans="1:9" ht="12" customHeight="1" x14ac:dyDescent="0.15">
      <c r="B6" s="38"/>
      <c r="C6" s="38"/>
      <c r="D6" s="38"/>
      <c r="F6" s="115"/>
      <c r="G6" s="42"/>
    </row>
    <row r="7" spans="1:9" ht="17.25" customHeight="1" x14ac:dyDescent="0.15">
      <c r="A7" s="136"/>
      <c r="B7" s="138" t="s">
        <v>0</v>
      </c>
      <c r="C7" s="138" t="s">
        <v>1</v>
      </c>
      <c r="D7" s="163" t="s">
        <v>13</v>
      </c>
      <c r="E7" s="138" t="s">
        <v>5</v>
      </c>
      <c r="F7" s="138" t="s">
        <v>7</v>
      </c>
      <c r="G7" s="138" t="s">
        <v>8</v>
      </c>
    </row>
    <row r="8" spans="1:9" ht="17.25" customHeight="1" x14ac:dyDescent="0.15">
      <c r="A8" s="136"/>
      <c r="B8" s="144" t="str" cm="1">
        <f t="array" aca="1" ref="B8" ca="1">IFERROR(VLOOKUP(INDIRECT("D8"),'20'!$A$3:$C$76,2,0),"")</f>
        <v/>
      </c>
      <c r="C8" s="144" t="str" cm="1">
        <f t="array" aca="1" ref="C8" ca="1">IFERROR(VLOOKUP(INDIRECT("D8"),'20'!$A$3:$C$76,3,0),"")</f>
        <v/>
      </c>
      <c r="D8" s="162"/>
      <c r="E8" s="140" t="str" cm="1">
        <f t="array" aca="1" ref="E8" ca="1">IFERROR(VLOOKUP(INDIRECT("D8"),'20'!$D$3:$E$76,2,0),"")</f>
        <v/>
      </c>
      <c r="F8" s="140" t="str" cm="1">
        <f t="array" aca="1" ref="F8" ca="1">IFERROR(VLOOKUP(INDIRECT("D8"),'20'!$D$3:$G$76,4,0),"")</f>
        <v/>
      </c>
      <c r="G8" s="141"/>
      <c r="I8" s="1"/>
    </row>
    <row r="9" spans="1:9" ht="17.25" customHeight="1" x14ac:dyDescent="0.15">
      <c r="A9" s="136"/>
      <c r="B9" s="144" t="str" cm="1">
        <f t="array" aca="1" ref="B9" ca="1">IFERROR(VLOOKUP(INDIRECT("D9"),'20'!$A$3:$C$76,2,0),"")</f>
        <v/>
      </c>
      <c r="C9" s="144" t="str" cm="1">
        <f t="array" aca="1" ref="C9" ca="1">IFERROR(VLOOKUP(INDIRECT("D9"),'20'!$A$3:$C$76,3,0),"")</f>
        <v/>
      </c>
      <c r="D9" s="162"/>
      <c r="E9" s="140" t="str" cm="1">
        <f t="array" aca="1" ref="E9" ca="1">IFERROR(VLOOKUP(INDIRECT("D9"),'20'!$D$3:$E$76,2,0),"")</f>
        <v/>
      </c>
      <c r="F9" s="140" t="str" cm="1">
        <f t="array" aca="1" ref="F9" ca="1">IFERROR(VLOOKUP(INDIRECT("D9"),'20'!$D$3:$G$76,4,0),"")</f>
        <v/>
      </c>
      <c r="G9" s="141"/>
      <c r="I9" s="1"/>
    </row>
    <row r="10" spans="1:9" ht="17.25" customHeight="1" x14ac:dyDescent="0.15">
      <c r="A10" s="136"/>
      <c r="B10" s="144" t="str" cm="1">
        <f t="array" aca="1" ref="B10" ca="1">IFERROR(VLOOKUP(INDIRECT("D10"),'20'!$A$3:$C$76,2,0),"")</f>
        <v/>
      </c>
      <c r="C10" s="144" t="str" cm="1">
        <f t="array" aca="1" ref="C10" ca="1">IFERROR(VLOOKUP(INDIRECT("D10"),'20'!$A$3:$C$76,3,0),"")</f>
        <v/>
      </c>
      <c r="D10" s="162"/>
      <c r="E10" s="140" t="str" cm="1">
        <f t="array" aca="1" ref="E10" ca="1">IFERROR(VLOOKUP(INDIRECT("D10"),'20'!$D$3:$E$76,2,0),"")</f>
        <v/>
      </c>
      <c r="F10" s="140" t="str" cm="1">
        <f t="array" aca="1" ref="F10" ca="1">IFERROR(VLOOKUP(INDIRECT("D10"),'20'!$D$3:$G$76,4,0),"")</f>
        <v/>
      </c>
      <c r="G10" s="141"/>
      <c r="I10" s="1"/>
    </row>
    <row r="11" spans="1:9" ht="17.25" customHeight="1" x14ac:dyDescent="0.15">
      <c r="A11" s="136"/>
      <c r="B11" s="144" t="str" cm="1">
        <f t="array" aca="1" ref="B11" ca="1">IFERROR(VLOOKUP(INDIRECT("D11"),'20'!$A$3:$C$76,2,0),"")</f>
        <v/>
      </c>
      <c r="C11" s="144" t="str" cm="1">
        <f t="array" aca="1" ref="C11" ca="1">IFERROR(VLOOKUP(INDIRECT("D11"),'20'!$A$3:$C$76,3,0),"")</f>
        <v/>
      </c>
      <c r="D11" s="162"/>
      <c r="E11" s="140" t="str" cm="1">
        <f t="array" aca="1" ref="E11" ca="1">IFERROR(VLOOKUP(INDIRECT("D11"),'20'!$D$3:$E$76,2,0),"")</f>
        <v/>
      </c>
      <c r="F11" s="140" t="str" cm="1">
        <f t="array" aca="1" ref="F11" ca="1">IFERROR(VLOOKUP(INDIRECT("D11"),'20'!$D$3:$G$76,4,0),"")</f>
        <v/>
      </c>
      <c r="G11" s="141"/>
      <c r="I11" s="1"/>
    </row>
    <row r="12" spans="1:9" ht="17.25" customHeight="1" x14ac:dyDescent="0.15">
      <c r="A12" s="136"/>
      <c r="B12" s="144" t="str" cm="1">
        <f t="array" aca="1" ref="B12" ca="1">IFERROR(VLOOKUP(INDIRECT("D12"),'20'!$A$3:$C$76,2,0),"")</f>
        <v/>
      </c>
      <c r="C12" s="144" t="str" cm="1">
        <f t="array" aca="1" ref="C12" ca="1">IFERROR(VLOOKUP(INDIRECT("D12"),'20'!$A$3:$C$76,3,0),"")</f>
        <v/>
      </c>
      <c r="D12" s="162"/>
      <c r="E12" s="140" t="str" cm="1">
        <f t="array" aca="1" ref="E12" ca="1">IFERROR(VLOOKUP(INDIRECT("D12"),'20'!$D$3:$E$76,2,0),"")</f>
        <v/>
      </c>
      <c r="F12" s="140" t="str" cm="1">
        <f t="array" aca="1" ref="F12" ca="1">IFERROR(VLOOKUP(INDIRECT("D12"),'20'!$D$3:$G$76,4,0),"")</f>
        <v/>
      </c>
      <c r="G12" s="141"/>
      <c r="I12" s="1"/>
    </row>
    <row r="13" spans="1:9" ht="17.25" customHeight="1" x14ac:dyDescent="0.15">
      <c r="A13" s="136"/>
      <c r="B13" s="144" t="str" cm="1">
        <f t="array" aca="1" ref="B13" ca="1">IFERROR(VLOOKUP(INDIRECT("D13"),'20'!$A$3:$C$76,2,0),"")</f>
        <v/>
      </c>
      <c r="C13" s="144" t="str" cm="1">
        <f t="array" aca="1" ref="C13" ca="1">IFERROR(VLOOKUP(INDIRECT("D13"),'20'!$A$3:$C$76,3,0),"")</f>
        <v/>
      </c>
      <c r="D13" s="162"/>
      <c r="E13" s="140" t="str" cm="1">
        <f t="array" aca="1" ref="E13" ca="1">IFERROR(VLOOKUP(INDIRECT("D13"),'20'!$D$3:$E$76,2,0),"")</f>
        <v/>
      </c>
      <c r="F13" s="140" t="str" cm="1">
        <f t="array" aca="1" ref="F13" ca="1">IFERROR(VLOOKUP(INDIRECT("D13"),'20'!$D$3:$G$76,4,0),"")</f>
        <v/>
      </c>
      <c r="G13" s="141"/>
      <c r="I13" s="1"/>
    </row>
    <row r="14" spans="1:9" ht="17.25" customHeight="1" x14ac:dyDescent="0.15">
      <c r="A14" s="136"/>
      <c r="B14" s="144" t="str" cm="1">
        <f t="array" aca="1" ref="B14" ca="1">IFERROR(VLOOKUP(INDIRECT("D14"),'20'!$A$3:$C$76,2,0),"")</f>
        <v/>
      </c>
      <c r="C14" s="144" t="str" cm="1">
        <f t="array" aca="1" ref="C14" ca="1">IFERROR(VLOOKUP(INDIRECT("D14"),'20'!$A$3:$C$76,3,0),"")</f>
        <v/>
      </c>
      <c r="D14" s="162"/>
      <c r="E14" s="140" t="str" cm="1">
        <f t="array" aca="1" ref="E14" ca="1">IFERROR(VLOOKUP(INDIRECT("D14"),'20'!$D$3:$E$76,2,0),"")</f>
        <v/>
      </c>
      <c r="F14" s="140" t="str" cm="1">
        <f t="array" aca="1" ref="F14" ca="1">IFERROR(VLOOKUP(INDIRECT("D14"),'20'!$D$3:$G$76,4,0),"")</f>
        <v/>
      </c>
      <c r="G14" s="141"/>
      <c r="I14" s="1"/>
    </row>
    <row r="15" spans="1:9" ht="17.25" customHeight="1" x14ac:dyDescent="0.15">
      <c r="A15" s="136"/>
      <c r="B15" s="144" t="str" cm="1">
        <f t="array" aca="1" ref="B15" ca="1">IFERROR(VLOOKUP(INDIRECT("D15"),'20'!$A$3:$C$76,2,0),"")</f>
        <v/>
      </c>
      <c r="C15" s="144" t="str" cm="1">
        <f t="array" aca="1" ref="C15" ca="1">IFERROR(VLOOKUP(INDIRECT("D15"),'20'!$A$3:$C$76,3,0),"")</f>
        <v/>
      </c>
      <c r="D15" s="162"/>
      <c r="E15" s="140" t="str" cm="1">
        <f t="array" aca="1" ref="E15" ca="1">IFERROR(VLOOKUP(INDIRECT("D15"),'20'!$D$3:$E$76,2,0),"")</f>
        <v/>
      </c>
      <c r="F15" s="140" t="str" cm="1">
        <f t="array" aca="1" ref="F15" ca="1">IFERROR(VLOOKUP(INDIRECT("D15"),'20'!$D$3:$G$76,4,0),"")</f>
        <v/>
      </c>
      <c r="G15" s="141"/>
      <c r="I15" s="1"/>
    </row>
    <row r="16" spans="1:9" ht="17.25" customHeight="1" x14ac:dyDescent="0.15">
      <c r="A16" s="136"/>
      <c r="B16" s="144" t="str" cm="1">
        <f t="array" aca="1" ref="B16" ca="1">IFERROR(VLOOKUP(INDIRECT("D16"),'20'!$A$3:$C$76,2,0),"")</f>
        <v/>
      </c>
      <c r="C16" s="144" t="str" cm="1">
        <f t="array" aca="1" ref="C16" ca="1">IFERROR(VLOOKUP(INDIRECT("D16"),'20'!$A$3:$C$76,3,0),"")</f>
        <v/>
      </c>
      <c r="D16" s="162"/>
      <c r="E16" s="140" t="str" cm="1">
        <f t="array" aca="1" ref="E16" ca="1">IFERROR(VLOOKUP(INDIRECT("D16"),'20'!$D$3:$E$76,2,0),"")</f>
        <v/>
      </c>
      <c r="F16" s="140" t="str" cm="1">
        <f t="array" aca="1" ref="F16" ca="1">IFERROR(VLOOKUP(INDIRECT("D16"),'20'!$D$3:$G$76,4,0),"")</f>
        <v/>
      </c>
      <c r="G16" s="141"/>
      <c r="I16" s="1"/>
    </row>
    <row r="17" spans="1:9" ht="17.25" customHeight="1" x14ac:dyDescent="0.15">
      <c r="A17" s="136"/>
      <c r="B17" s="144" t="str" cm="1">
        <f t="array" aca="1" ref="B17" ca="1">IFERROR(VLOOKUP(INDIRECT("D17"),'20'!$A$3:$C$76,2,0),"")</f>
        <v/>
      </c>
      <c r="C17" s="144" t="str" cm="1">
        <f t="array" aca="1" ref="C17" ca="1">IFERROR(VLOOKUP(INDIRECT("D17"),'20'!$A$3:$C$76,3,0),"")</f>
        <v/>
      </c>
      <c r="D17" s="162"/>
      <c r="E17" s="140" t="str" cm="1">
        <f t="array" aca="1" ref="E17" ca="1">IFERROR(VLOOKUP(INDIRECT("D17"),'20'!$D$3:$E$76,2,0),"")</f>
        <v/>
      </c>
      <c r="F17" s="140" t="str" cm="1">
        <f t="array" aca="1" ref="F17" ca="1">IFERROR(VLOOKUP(INDIRECT("D17"),'20'!$D$3:$G$76,4,0),"")</f>
        <v/>
      </c>
      <c r="G17" s="141"/>
      <c r="I17" s="1"/>
    </row>
    <row r="18" spans="1:9" ht="17.25" customHeight="1" x14ac:dyDescent="0.15">
      <c r="A18" s="136"/>
      <c r="B18" s="144" t="str" cm="1">
        <f t="array" aca="1" ref="B18" ca="1">IFERROR(VLOOKUP(INDIRECT("D18"),'20'!$A$3:$C$76,2,0),"")</f>
        <v/>
      </c>
      <c r="C18" s="144" t="str" cm="1">
        <f t="array" aca="1" ref="C18" ca="1">IFERROR(VLOOKUP(INDIRECT("D18"),'20'!$A$3:$C$76,3,0),"")</f>
        <v/>
      </c>
      <c r="D18" s="162"/>
      <c r="E18" s="140" t="str" cm="1">
        <f t="array" aca="1" ref="E18" ca="1">IFERROR(VLOOKUP(INDIRECT("D18"),'20'!$D$3:$E$76,2,0),"")</f>
        <v/>
      </c>
      <c r="F18" s="140" t="str" cm="1">
        <f t="array" aca="1" ref="F18" ca="1">IFERROR(VLOOKUP(INDIRECT("D18"),'20'!$D$3:$G$76,4,0),"")</f>
        <v/>
      </c>
      <c r="G18" s="141"/>
    </row>
    <row r="19" spans="1:9" ht="17.25" customHeight="1" x14ac:dyDescent="0.15">
      <c r="A19" s="136"/>
      <c r="B19" s="144" t="str" cm="1">
        <f t="array" aca="1" ref="B19" ca="1">IFERROR(VLOOKUP(INDIRECT("D19"),'20'!$A$3:$C$76,2,0),"")</f>
        <v/>
      </c>
      <c r="C19" s="144" t="str" cm="1">
        <f t="array" aca="1" ref="C19" ca="1">IFERROR(VLOOKUP(INDIRECT("D19"),'20'!$A$3:$C$76,3,0),"")</f>
        <v/>
      </c>
      <c r="D19" s="162"/>
      <c r="E19" s="140" t="str" cm="1">
        <f t="array" aca="1" ref="E19" ca="1">IFERROR(VLOOKUP(INDIRECT("D19"),'20'!$D$3:$E$76,2,0),"")</f>
        <v/>
      </c>
      <c r="F19" s="140" t="str" cm="1">
        <f t="array" aca="1" ref="F19" ca="1">IFERROR(VLOOKUP(INDIRECT("D19"),'20'!$D$3:$G$76,4,0),"")</f>
        <v/>
      </c>
      <c r="G19" s="141"/>
    </row>
    <row r="20" spans="1:9" ht="17.25" customHeight="1" x14ac:dyDescent="0.15">
      <c r="A20" s="136"/>
      <c r="B20" s="144" t="str" cm="1">
        <f t="array" aca="1" ref="B20" ca="1">IFERROR(VLOOKUP(INDIRECT("D20"),'20'!$A$3:$C$76,2,0),"")</f>
        <v/>
      </c>
      <c r="C20" s="144" t="str" cm="1">
        <f t="array" aca="1" ref="C20" ca="1">IFERROR(VLOOKUP(INDIRECT("D20"),'20'!$A$3:$C$76,3,0),"")</f>
        <v/>
      </c>
      <c r="D20" s="162"/>
      <c r="E20" s="140" t="str" cm="1">
        <f t="array" aca="1" ref="E20" ca="1">IFERROR(VLOOKUP(INDIRECT("D20"),'20'!$D$3:$E$76,2,0),"")</f>
        <v/>
      </c>
      <c r="F20" s="140" t="str" cm="1">
        <f t="array" aca="1" ref="F20" ca="1">IFERROR(VLOOKUP(INDIRECT("D20"),'20'!$D$3:$G$76,4,0),"")</f>
        <v/>
      </c>
      <c r="G20" s="141"/>
    </row>
    <row r="21" spans="1:9" ht="17.25" customHeight="1" x14ac:dyDescent="0.15">
      <c r="A21" s="136"/>
      <c r="B21" s="144" t="str" cm="1">
        <f t="array" aca="1" ref="B21" ca="1">IFERROR(VLOOKUP(INDIRECT("D21"),'20'!$A$3:$C$76,2,0),"")</f>
        <v/>
      </c>
      <c r="C21" s="144" t="str" cm="1">
        <f t="array" aca="1" ref="C21" ca="1">IFERROR(VLOOKUP(INDIRECT("D21"),'20'!$A$3:$C$76,3,0),"")</f>
        <v/>
      </c>
      <c r="D21" s="162"/>
      <c r="E21" s="140" t="str" cm="1">
        <f t="array" aca="1" ref="E21" ca="1">IFERROR(VLOOKUP(INDIRECT("D21"),'20'!$D$3:$E$76,2,0),"")</f>
        <v/>
      </c>
      <c r="F21" s="140" t="str" cm="1">
        <f t="array" aca="1" ref="F21" ca="1">IFERROR(VLOOKUP(INDIRECT("D21"),'20'!$D$3:$G$76,4,0),"")</f>
        <v/>
      </c>
      <c r="G21" s="141"/>
    </row>
    <row r="22" spans="1:9" ht="17.25" customHeight="1" x14ac:dyDescent="0.15">
      <c r="A22" s="136"/>
      <c r="B22" s="144" t="str" cm="1">
        <f t="array" aca="1" ref="B22" ca="1">IFERROR(VLOOKUP(INDIRECT("D22"),'20'!$A$3:$C$76,2,0),"")</f>
        <v/>
      </c>
      <c r="C22" s="144" t="str" cm="1">
        <f t="array" aca="1" ref="C22" ca="1">IFERROR(VLOOKUP(INDIRECT("D22"),'20'!$A$3:$C$76,3,0),"")</f>
        <v/>
      </c>
      <c r="D22" s="162"/>
      <c r="E22" s="140" t="str" cm="1">
        <f t="array" aca="1" ref="E22" ca="1">IFERROR(VLOOKUP(INDIRECT("D22"),'20'!$D$3:$E$76,2,0),"")</f>
        <v/>
      </c>
      <c r="F22" s="140" t="str" cm="1">
        <f t="array" aca="1" ref="F22" ca="1">IFERROR(VLOOKUP(INDIRECT("D22"),'20'!$D$3:$G$76,4,0),"")</f>
        <v/>
      </c>
      <c r="G22" s="141"/>
    </row>
    <row r="23" spans="1:9" ht="17.25" customHeight="1" x14ac:dyDescent="0.15">
      <c r="A23" s="136"/>
      <c r="B23" s="144" t="str" cm="1">
        <f t="array" aca="1" ref="B23" ca="1">IFERROR(VLOOKUP(INDIRECT("D23"),'20'!$A$3:$C$76,2,0),"")</f>
        <v/>
      </c>
      <c r="C23" s="144" t="str" cm="1">
        <f t="array" aca="1" ref="C23" ca="1">IFERROR(VLOOKUP(INDIRECT("D23"),'20'!$A$3:$C$76,3,0),"")</f>
        <v/>
      </c>
      <c r="D23" s="162"/>
      <c r="E23" s="140" t="str" cm="1">
        <f t="array" aca="1" ref="E23" ca="1">IFERROR(VLOOKUP(INDIRECT("D23"),'20'!$D$3:$E$76,2,0),"")</f>
        <v/>
      </c>
      <c r="F23" s="140" t="str" cm="1">
        <f t="array" aca="1" ref="F23" ca="1">IFERROR(VLOOKUP(INDIRECT("D23"),'20'!$D$3:$G$76,4,0),"")</f>
        <v/>
      </c>
      <c r="G23" s="141"/>
    </row>
    <row r="24" spans="1:9" ht="17.25" customHeight="1" x14ac:dyDescent="0.15">
      <c r="A24" s="136"/>
      <c r="B24" s="144" t="str" cm="1">
        <f t="array" aca="1" ref="B24" ca="1">IFERROR(VLOOKUP(INDIRECT("D24"),'20'!$A$3:$C$76,2,0),"")</f>
        <v/>
      </c>
      <c r="C24" s="144" t="str" cm="1">
        <f t="array" aca="1" ref="C24" ca="1">IFERROR(VLOOKUP(INDIRECT("D24"),'20'!$A$3:$C$76,3,0),"")</f>
        <v/>
      </c>
      <c r="D24" s="162"/>
      <c r="E24" s="140" t="str" cm="1">
        <f t="array" aca="1" ref="E24" ca="1">IFERROR(VLOOKUP(INDIRECT("D24"),'20'!$D$3:$E$76,2,0),"")</f>
        <v/>
      </c>
      <c r="F24" s="140" t="str" cm="1">
        <f t="array" aca="1" ref="F24" ca="1">IFERROR(VLOOKUP(INDIRECT("D24"),'20'!$D$3:$G$76,4,0),"")</f>
        <v/>
      </c>
      <c r="G24" s="141"/>
    </row>
    <row r="25" spans="1:9" ht="17.25" customHeight="1" x14ac:dyDescent="0.15">
      <c r="A25" s="136"/>
      <c r="B25" s="144" t="str" cm="1">
        <f t="array" aca="1" ref="B25" ca="1">IFERROR(VLOOKUP(INDIRECT("D25"),'20'!$A$3:$C$76,2,0),"")</f>
        <v/>
      </c>
      <c r="C25" s="144" t="str" cm="1">
        <f t="array" aca="1" ref="C25" ca="1">IFERROR(VLOOKUP(INDIRECT("D25"),'20'!$A$3:$C$76,3,0),"")</f>
        <v/>
      </c>
      <c r="D25" s="162"/>
      <c r="E25" s="140" t="str" cm="1">
        <f t="array" aca="1" ref="E25" ca="1">IFERROR(VLOOKUP(INDIRECT("D25"),'20'!$D$3:$E$76,2,0),"")</f>
        <v/>
      </c>
      <c r="F25" s="140" t="str" cm="1">
        <f t="array" aca="1" ref="F25" ca="1">IFERROR(VLOOKUP(INDIRECT("D25"),'20'!$D$3:$G$76,4,0),"")</f>
        <v/>
      </c>
      <c r="G25" s="141"/>
    </row>
    <row r="26" spans="1:9" ht="21" customHeight="1" x14ac:dyDescent="0.15">
      <c r="A26" s="136"/>
      <c r="B26" s="237" t="s">
        <v>6</v>
      </c>
      <c r="C26" s="237"/>
      <c r="D26" s="237"/>
      <c r="E26" s="237"/>
      <c r="F26" s="237"/>
      <c r="G26" s="237"/>
    </row>
    <row r="27" spans="1:9" ht="17.25" customHeight="1" x14ac:dyDescent="0.15">
      <c r="A27" s="136"/>
      <c r="B27" s="41" t="s">
        <v>0</v>
      </c>
      <c r="C27" s="41" t="s">
        <v>1</v>
      </c>
      <c r="D27" s="237" t="s">
        <v>10</v>
      </c>
      <c r="E27" s="237"/>
      <c r="F27" s="41" t="s">
        <v>7</v>
      </c>
      <c r="G27" s="138" t="s">
        <v>8</v>
      </c>
    </row>
    <row r="28" spans="1:9" ht="17.25" customHeight="1" x14ac:dyDescent="0.15">
      <c r="A28" s="136"/>
      <c r="B28" s="139"/>
      <c r="C28" s="139"/>
      <c r="D28" s="216"/>
      <c r="E28" s="216"/>
      <c r="F28" s="141"/>
      <c r="G28" s="141"/>
    </row>
    <row r="29" spans="1:9" ht="17.25" customHeight="1" x14ac:dyDescent="0.15">
      <c r="A29" s="136"/>
      <c r="B29" s="139"/>
      <c r="C29" s="139"/>
      <c r="D29" s="216"/>
      <c r="E29" s="216"/>
      <c r="F29" s="141"/>
      <c r="G29" s="141"/>
    </row>
    <row r="30" spans="1:9" ht="14.25" thickBot="1" x14ac:dyDescent="0.2">
      <c r="B30" s="43"/>
      <c r="C30" s="43"/>
      <c r="D30" s="102"/>
      <c r="E30" s="102"/>
      <c r="G30" s="109"/>
    </row>
    <row r="31" spans="1:9" x14ac:dyDescent="0.15">
      <c r="B31" s="43"/>
      <c r="C31" s="43"/>
      <c r="D31" s="102"/>
      <c r="E31" s="229" t="s">
        <v>466</v>
      </c>
      <c r="F31" s="255"/>
      <c r="G31" s="232" t="s">
        <v>45</v>
      </c>
    </row>
    <row r="32" spans="1:9" ht="14.25" thickBot="1" x14ac:dyDescent="0.2">
      <c r="B32" s="43"/>
      <c r="C32" s="43"/>
      <c r="D32" s="102"/>
      <c r="E32" s="229"/>
      <c r="F32" s="256"/>
      <c r="G32" s="232"/>
    </row>
    <row r="33" spans="1:8" x14ac:dyDescent="0.15">
      <c r="B33" s="43"/>
      <c r="C33" s="43"/>
      <c r="D33" s="102"/>
      <c r="E33" s="102"/>
      <c r="F33" s="102"/>
    </row>
    <row r="35" spans="1:8" ht="18" x14ac:dyDescent="0.15">
      <c r="B35" s="209" t="s">
        <v>311</v>
      </c>
      <c r="C35" s="209"/>
      <c r="D35" s="209"/>
      <c r="E35" s="209"/>
      <c r="F35" s="209"/>
    </row>
    <row r="36" spans="1:8" x14ac:dyDescent="0.15">
      <c r="B36" s="38"/>
      <c r="C36" s="38"/>
      <c r="D36" s="38"/>
      <c r="E36" s="233"/>
      <c r="F36" s="233"/>
    </row>
    <row r="37" spans="1:8" x14ac:dyDescent="0.15">
      <c r="B37" s="137"/>
      <c r="C37" s="137"/>
      <c r="D37" s="137"/>
      <c r="E37" s="234"/>
      <c r="F37" s="234"/>
    </row>
    <row r="38" spans="1:8" ht="17.25" customHeight="1" x14ac:dyDescent="0.15">
      <c r="B38" s="138" t="s">
        <v>0</v>
      </c>
      <c r="C38" s="138" t="s">
        <v>1</v>
      </c>
      <c r="D38" s="221" t="s">
        <v>5</v>
      </c>
      <c r="E38" s="221"/>
      <c r="F38" s="138" t="s">
        <v>7</v>
      </c>
      <c r="G38" s="138" t="s">
        <v>8</v>
      </c>
    </row>
    <row r="39" spans="1:8" ht="17.25" customHeight="1" x14ac:dyDescent="0.15">
      <c r="B39" s="139"/>
      <c r="C39" s="139"/>
      <c r="D39" s="216"/>
      <c r="E39" s="216"/>
      <c r="F39" s="141"/>
      <c r="G39" s="141"/>
    </row>
    <row r="40" spans="1:8" ht="17.25" customHeight="1" x14ac:dyDescent="0.15">
      <c r="B40" s="139"/>
      <c r="C40" s="139"/>
      <c r="D40" s="216"/>
      <c r="E40" s="216"/>
      <c r="F40" s="141"/>
      <c r="G40" s="141"/>
    </row>
    <row r="41" spans="1:8" ht="17.25" customHeight="1" x14ac:dyDescent="0.15">
      <c r="B41" s="139"/>
      <c r="C41" s="139"/>
      <c r="D41" s="216"/>
      <c r="E41" s="216"/>
      <c r="F41" s="141"/>
      <c r="G41" s="141"/>
    </row>
    <row r="42" spans="1:8" ht="17.25" customHeight="1" x14ac:dyDescent="0.15">
      <c r="B42" s="139"/>
      <c r="C42" s="139"/>
      <c r="D42" s="216"/>
      <c r="E42" s="216"/>
      <c r="F42" s="141"/>
      <c r="G42" s="141"/>
    </row>
    <row r="43" spans="1:8" ht="17.25" customHeight="1" x14ac:dyDescent="0.15">
      <c r="B43" s="139"/>
      <c r="C43" s="139"/>
      <c r="D43" s="216"/>
      <c r="E43" s="216"/>
      <c r="F43" s="141"/>
      <c r="G43" s="141"/>
    </row>
    <row r="44" spans="1:8" ht="17.25" customHeight="1" x14ac:dyDescent="0.15">
      <c r="B44" s="139"/>
      <c r="C44" s="139"/>
      <c r="D44" s="216"/>
      <c r="E44" s="216"/>
      <c r="F44" s="141"/>
      <c r="G44" s="141"/>
    </row>
    <row r="45" spans="1:8" ht="17.25" customHeight="1" x14ac:dyDescent="0.15">
      <c r="B45" s="139"/>
      <c r="C45" s="139"/>
      <c r="D45" s="216"/>
      <c r="E45" s="216"/>
      <c r="F45" s="141"/>
      <c r="G45" s="141"/>
    </row>
    <row r="46" spans="1:8" ht="17.25" customHeight="1" x14ac:dyDescent="0.15">
      <c r="B46" s="139"/>
      <c r="C46" s="139"/>
      <c r="D46" s="216"/>
      <c r="E46" s="216"/>
      <c r="F46" s="141"/>
      <c r="G46" s="141"/>
    </row>
    <row r="48" spans="1:8" s="1" customFormat="1" ht="21" customHeight="1" x14ac:dyDescent="0.15">
      <c r="A48" s="37"/>
      <c r="B48" s="226" t="s">
        <v>42</v>
      </c>
      <c r="C48" s="226"/>
      <c r="D48" s="226"/>
      <c r="E48" s="226"/>
      <c r="F48" s="55"/>
      <c r="G48" s="37"/>
      <c r="H48" s="37"/>
    </row>
    <row r="49" spans="1:8" s="1" customFormat="1" ht="21" customHeight="1" x14ac:dyDescent="0.15">
      <c r="A49" s="37"/>
      <c r="B49" s="226" t="s">
        <v>12</v>
      </c>
      <c r="C49" s="226"/>
      <c r="D49" s="226"/>
      <c r="E49" s="226"/>
      <c r="F49" s="114"/>
      <c r="G49" s="37"/>
      <c r="H49" s="37"/>
    </row>
    <row r="50" spans="1:8" s="1" customFormat="1" ht="21" customHeight="1" x14ac:dyDescent="0.15">
      <c r="A50" s="37"/>
      <c r="B50" s="228" t="s">
        <v>11</v>
      </c>
      <c r="C50" s="228"/>
      <c r="D50" s="228"/>
      <c r="E50" s="228"/>
      <c r="F50" s="228"/>
      <c r="G50" s="37"/>
      <c r="H50" s="37"/>
    </row>
    <row r="51" spans="1:8" s="1" customFormat="1" ht="20.25" customHeight="1" x14ac:dyDescent="0.15">
      <c r="A51" s="37"/>
      <c r="B51" s="226" t="s">
        <v>9</v>
      </c>
      <c r="C51" s="226"/>
      <c r="D51" s="226"/>
      <c r="E51" s="226"/>
      <c r="F51" s="226"/>
      <c r="G51" s="37"/>
      <c r="H51" s="37"/>
    </row>
  </sheetData>
  <sheetProtection selectLockedCells="1"/>
  <mergeCells count="24">
    <mergeCell ref="B2:G2"/>
    <mergeCell ref="D29:E29"/>
    <mergeCell ref="B26:G26"/>
    <mergeCell ref="D27:E27"/>
    <mergeCell ref="D28:E28"/>
    <mergeCell ref="D43:E43"/>
    <mergeCell ref="E31:E32"/>
    <mergeCell ref="F31:F32"/>
    <mergeCell ref="G31:G32"/>
    <mergeCell ref="B35:F35"/>
    <mergeCell ref="E36:F36"/>
    <mergeCell ref="E37:F37"/>
    <mergeCell ref="D38:E38"/>
    <mergeCell ref="D39:E39"/>
    <mergeCell ref="D40:E40"/>
    <mergeCell ref="D41:E41"/>
    <mergeCell ref="D42:E42"/>
    <mergeCell ref="B51:F51"/>
    <mergeCell ref="D44:E44"/>
    <mergeCell ref="D45:E45"/>
    <mergeCell ref="D46:E46"/>
    <mergeCell ref="B48:E48"/>
    <mergeCell ref="B49:E49"/>
    <mergeCell ref="B50:F50"/>
  </mergeCells>
  <phoneticPr fontId="6"/>
  <pageMargins left="1.299212598425197" right="1.1023622047244095" top="1.1417322834645669" bottom="1.1417322834645669" header="0.31496062992125984" footer="0.31496062992125984"/>
  <pageSetup paperSize="9" scale="57"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3B8938-34E9-496B-A4E3-040F15307C8E}">
  <sheetPr>
    <tabColor rgb="FF00206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13"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09" t="s">
        <v>306</v>
      </c>
      <c r="B1" s="209"/>
      <c r="C1" s="209"/>
      <c r="D1" s="209"/>
      <c r="E1" s="209"/>
      <c r="F1" s="209"/>
      <c r="G1" s="209"/>
      <c r="H1" s="38"/>
      <c r="I1" s="37"/>
      <c r="J1" s="37"/>
      <c r="K1" s="37"/>
      <c r="L1" s="37"/>
    </row>
    <row r="2" spans="1:42" ht="17.25" customHeight="1" x14ac:dyDescent="0.15">
      <c r="A2" s="37"/>
      <c r="B2" s="209" t="s">
        <v>223</v>
      </c>
      <c r="C2" s="209"/>
      <c r="D2" s="209"/>
      <c r="E2" s="209"/>
      <c r="F2" s="209"/>
      <c r="G2" s="209"/>
      <c r="H2" s="209"/>
      <c r="I2" s="209"/>
      <c r="J2" s="209"/>
      <c r="K2" s="37"/>
      <c r="L2" s="37"/>
    </row>
    <row r="3" spans="1:42" ht="21" customHeight="1" thickBot="1" x14ac:dyDescent="0.2">
      <c r="A3" s="37"/>
      <c r="B3" s="210" t="s">
        <v>224</v>
      </c>
      <c r="C3" s="211"/>
      <c r="D3" s="210"/>
      <c r="E3" s="210"/>
      <c r="F3" s="210"/>
      <c r="G3" s="210"/>
      <c r="H3" s="210"/>
      <c r="I3" s="210"/>
      <c r="J3" s="210"/>
      <c r="K3" s="37"/>
      <c r="L3" s="37"/>
    </row>
    <row r="4" spans="1:42" ht="23.25" customHeight="1" thickBot="1" x14ac:dyDescent="0.2">
      <c r="A4" s="37"/>
      <c r="B4" s="38"/>
      <c r="C4" s="38"/>
      <c r="D4" s="38"/>
      <c r="E4" s="38"/>
      <c r="F4" s="38"/>
      <c r="G4" s="38"/>
      <c r="H4" s="38"/>
      <c r="I4" s="115" t="s">
        <v>234</v>
      </c>
      <c r="J4" s="128" cm="1">
        <f t="array" aca="1" ref="J4" ca="1">INDIRECT("5!E5")</f>
        <v>0</v>
      </c>
      <c r="K4" s="37"/>
      <c r="L4" s="37"/>
    </row>
    <row r="5" spans="1:42" ht="9.75" customHeight="1" thickBot="1" x14ac:dyDescent="0.2">
      <c r="A5" s="37"/>
      <c r="B5" s="38"/>
      <c r="C5" s="38"/>
      <c r="D5" s="38"/>
      <c r="E5" s="38"/>
      <c r="F5" s="38"/>
      <c r="G5" s="38"/>
      <c r="H5" s="38"/>
      <c r="I5" s="115"/>
      <c r="J5" s="37"/>
      <c r="K5" s="37"/>
      <c r="L5" s="37"/>
    </row>
    <row r="6" spans="1:42" ht="22.5" customHeight="1" thickBot="1" x14ac:dyDescent="0.2">
      <c r="A6" s="37"/>
      <c r="B6" s="38"/>
      <c r="C6" s="38"/>
      <c r="D6" s="38"/>
      <c r="E6" s="38"/>
      <c r="F6" s="38"/>
      <c r="G6" s="38"/>
      <c r="H6" s="38"/>
      <c r="I6" s="115" t="s">
        <v>235</v>
      </c>
      <c r="J6" s="128" cm="1">
        <f t="array" aca="1" ref="J6" ca="1">INDIRECT("5!A27")</f>
        <v>0</v>
      </c>
      <c r="K6" s="37"/>
      <c r="L6" s="37"/>
      <c r="N6" s="219" t="s">
        <v>444</v>
      </c>
      <c r="O6" s="219"/>
      <c r="P6" s="219"/>
      <c r="Q6" s="219"/>
      <c r="R6" s="219"/>
      <c r="S6" s="219"/>
      <c r="T6" s="219"/>
      <c r="U6" s="219"/>
      <c r="AD6" t="s">
        <v>455</v>
      </c>
    </row>
    <row r="7" spans="1:42" ht="10.5" customHeight="1" x14ac:dyDescent="0.15">
      <c r="A7" s="37"/>
      <c r="B7" s="38"/>
      <c r="C7" s="38"/>
      <c r="D7" s="38"/>
      <c r="E7" s="38"/>
      <c r="F7" s="38"/>
      <c r="G7" s="38"/>
      <c r="H7" s="137"/>
      <c r="I7" s="136"/>
      <c r="J7" s="136"/>
      <c r="K7" s="37"/>
      <c r="L7" s="37"/>
      <c r="N7" s="97"/>
      <c r="O7" s="97"/>
      <c r="P7" s="97"/>
      <c r="Q7" s="97"/>
      <c r="R7" s="97"/>
      <c r="S7" s="97"/>
      <c r="T7" s="97"/>
      <c r="U7" s="97"/>
    </row>
    <row r="8" spans="1:42" ht="17.25" customHeight="1" x14ac:dyDescent="0.15">
      <c r="A8" s="37"/>
      <c r="B8" s="138" t="s">
        <v>447</v>
      </c>
      <c r="C8" s="138" t="s">
        <v>43</v>
      </c>
      <c r="D8" s="138" t="s">
        <v>1</v>
      </c>
      <c r="E8" s="220" t="s">
        <v>2</v>
      </c>
      <c r="F8" s="220"/>
      <c r="G8" s="220"/>
      <c r="H8" s="138" t="s">
        <v>3</v>
      </c>
      <c r="I8" s="138" t="s">
        <v>4</v>
      </c>
      <c r="J8" s="41" t="s">
        <v>44</v>
      </c>
      <c r="K8" s="37"/>
      <c r="L8" s="37"/>
      <c r="N8" s="95" t="s">
        <v>445</v>
      </c>
      <c r="AD8" t="s">
        <v>451</v>
      </c>
    </row>
    <row r="9" spans="1:42" ht="15" customHeight="1" thickBot="1" x14ac:dyDescent="0.2">
      <c r="A9" s="37"/>
      <c r="B9" s="41">
        <v>1</v>
      </c>
      <c r="C9" s="139"/>
      <c r="D9" s="139"/>
      <c r="E9" s="139"/>
      <c r="F9" s="139"/>
      <c r="G9" s="139"/>
      <c r="H9" s="168"/>
      <c r="I9" s="141"/>
      <c r="J9" s="141" t="s">
        <v>53</v>
      </c>
      <c r="K9" s="37"/>
      <c r="L9" s="37"/>
      <c r="M9" s="2"/>
      <c r="N9" s="95"/>
      <c r="Y9" s="98" t="str" cm="1">
        <f t="array" aca="1" ref="Y9" ca="1">IFERROR(VLOOKUP(INDIRECT("E9"),'18'!$A$4:$B$60,2,0),"")</f>
        <v/>
      </c>
      <c r="Z9" s="98" t="str" cm="1">
        <f t="array" aca="1" ref="Z9" ca="1">IFERROR(VLOOKUP(INDIRECT("F9"),'18'!$A$4:$B$60,2,0),"")</f>
        <v/>
      </c>
      <c r="AA9" s="98" t="str" cm="1">
        <f t="array" aca="1" ref="AA9" ca="1">IFERROR(VLOOKUP(INDIRECT("G9"),'18'!$A$4:$B$60,2,0),"")</f>
        <v/>
      </c>
      <c r="AD9" s="126">
        <v>1</v>
      </c>
      <c r="AE9" s="126">
        <v>2</v>
      </c>
      <c r="AF9" s="126">
        <v>3</v>
      </c>
      <c r="AG9" s="126">
        <v>4</v>
      </c>
      <c r="AH9" s="126">
        <v>5</v>
      </c>
      <c r="AI9" s="126">
        <v>6</v>
      </c>
      <c r="AJ9" s="126">
        <v>7</v>
      </c>
      <c r="AK9" s="126">
        <v>8</v>
      </c>
      <c r="AL9" s="126">
        <v>9</v>
      </c>
      <c r="AM9" s="126">
        <v>10</v>
      </c>
      <c r="AN9" s="126">
        <v>11</v>
      </c>
      <c r="AO9" s="126">
        <v>12</v>
      </c>
      <c r="AP9" s="126">
        <v>13</v>
      </c>
    </row>
    <row r="10" spans="1:42" ht="15" customHeight="1" thickBot="1" x14ac:dyDescent="0.2">
      <c r="A10" s="37"/>
      <c r="B10" s="41">
        <v>2</v>
      </c>
      <c r="C10" s="139"/>
      <c r="D10" s="139"/>
      <c r="E10" s="139"/>
      <c r="F10" s="139"/>
      <c r="G10" s="139"/>
      <c r="H10" s="168"/>
      <c r="I10" s="141"/>
      <c r="J10" s="141"/>
      <c r="K10" s="37"/>
      <c r="L10" s="37"/>
      <c r="N10" s="217" t="s">
        <v>442</v>
      </c>
      <c r="O10" s="217"/>
      <c r="P10" s="218"/>
      <c r="Q10" s="212" cm="1">
        <f t="array" aca="1" ref="Q10" ca="1">SUM(--(FREQUENCY(IF((項目番号全体&gt;=1)*(項目番号全体&lt;=52), 項目番号全体), ROW(INDIRECT("1:52")))&gt;0))</f>
        <v>0</v>
      </c>
      <c r="R10" s="213"/>
      <c r="S10" s="214"/>
      <c r="T10" s="112" t="s">
        <v>443</v>
      </c>
      <c r="U10" s="113"/>
      <c r="V10" s="113"/>
      <c r="W10" s="113"/>
      <c r="X10" s="113"/>
      <c r="Y10" s="98" t="str" cm="1">
        <f t="array" aca="1" ref="Y10" ca="1">IFERROR(VLOOKUP(INDIRECT("E10"),'18'!$A$4:$B$60,2,0),"")</f>
        <v/>
      </c>
      <c r="Z10" s="98" t="str" cm="1">
        <f t="array" aca="1" ref="Z10" ca="1">IFERROR(VLOOKUP(INDIRECT("F10"),'18'!$A$4:$B$60,2,0),"")</f>
        <v/>
      </c>
      <c r="AA10" s="98" t="str" cm="1">
        <f t="array" aca="1" ref="AA10" ca="1">IFERROR(VLOOKUP(INDIRECT("G10"),'18'!$A$4:$B$60,2,0),"")</f>
        <v/>
      </c>
      <c r="AD10" s="127">
        <f t="shared" ref="AD10:AP10" si="0">COUNTIF(項目番号全体,AD9)</f>
        <v>0</v>
      </c>
      <c r="AE10" s="127">
        <f t="shared" si="0"/>
        <v>0</v>
      </c>
      <c r="AF10" s="127">
        <f t="shared" si="0"/>
        <v>0</v>
      </c>
      <c r="AG10" s="127">
        <f t="shared" si="0"/>
        <v>0</v>
      </c>
      <c r="AH10" s="127">
        <f t="shared" si="0"/>
        <v>0</v>
      </c>
      <c r="AI10" s="127">
        <f t="shared" si="0"/>
        <v>0</v>
      </c>
      <c r="AJ10" s="127">
        <f t="shared" si="0"/>
        <v>0</v>
      </c>
      <c r="AK10" s="127">
        <f t="shared" si="0"/>
        <v>0</v>
      </c>
      <c r="AL10" s="127">
        <f t="shared" si="0"/>
        <v>0</v>
      </c>
      <c r="AM10" s="127">
        <f t="shared" si="0"/>
        <v>0</v>
      </c>
      <c r="AN10" s="127">
        <f t="shared" si="0"/>
        <v>0</v>
      </c>
      <c r="AO10" s="127">
        <f t="shared" si="0"/>
        <v>0</v>
      </c>
      <c r="AP10" s="127">
        <f t="shared" si="0"/>
        <v>0</v>
      </c>
    </row>
    <row r="11" spans="1:42" ht="15" customHeight="1" x14ac:dyDescent="0.15">
      <c r="A11" s="37"/>
      <c r="B11" s="41">
        <v>3</v>
      </c>
      <c r="C11" s="139"/>
      <c r="D11" s="139"/>
      <c r="E11" s="139"/>
      <c r="F11" s="139"/>
      <c r="G11" s="139"/>
      <c r="H11" s="168"/>
      <c r="I11" s="141"/>
      <c r="J11" s="141"/>
      <c r="K11" s="37"/>
      <c r="L11" s="37"/>
      <c r="N11" s="95"/>
      <c r="Y11" s="98" t="str" cm="1">
        <f t="array" aca="1" ref="Y11" ca="1">IFERROR(VLOOKUP(INDIRECT("E11"),'18'!$A$4:$B$60,2,0),"")</f>
        <v/>
      </c>
      <c r="Z11" s="98" t="str" cm="1">
        <f t="array" aca="1" ref="Z11" ca="1">IFERROR(VLOOKUP(INDIRECT("F11"),'18'!$A$4:$B$60,2,0),"")</f>
        <v/>
      </c>
      <c r="AA11" s="98" t="str" cm="1">
        <f t="array" aca="1" ref="AA11" ca="1">IFERROR(VLOOKUP(INDIRECT("G11"),'18'!$A$4:$B$60,2,0),"")</f>
        <v/>
      </c>
      <c r="AD11" s="113"/>
      <c r="AE11" s="113"/>
      <c r="AF11" s="113"/>
      <c r="AG11" s="113"/>
      <c r="AH11" s="113"/>
      <c r="AI11" s="113"/>
      <c r="AJ11" s="113"/>
      <c r="AK11" s="113"/>
      <c r="AL11" s="113"/>
      <c r="AM11" s="113"/>
      <c r="AN11" s="113"/>
      <c r="AO11" s="113"/>
      <c r="AP11" s="113"/>
    </row>
    <row r="12" spans="1:42" ht="15" customHeight="1" x14ac:dyDescent="0.15">
      <c r="A12" s="37"/>
      <c r="B12" s="41">
        <v>4</v>
      </c>
      <c r="C12" s="139"/>
      <c r="D12" s="139"/>
      <c r="E12" s="139"/>
      <c r="F12" s="139"/>
      <c r="G12" s="139"/>
      <c r="H12" s="168"/>
      <c r="I12" s="141"/>
      <c r="J12" s="141"/>
      <c r="K12" s="37"/>
      <c r="L12" s="37"/>
      <c r="N12" s="120">
        <v>1</v>
      </c>
      <c r="O12" s="121">
        <v>2</v>
      </c>
      <c r="P12" s="121">
        <v>3</v>
      </c>
      <c r="Q12" s="121">
        <v>4</v>
      </c>
      <c r="R12" s="121">
        <v>5</v>
      </c>
      <c r="S12" s="121">
        <v>6</v>
      </c>
      <c r="T12" s="121">
        <v>7</v>
      </c>
      <c r="U12" s="121">
        <v>8</v>
      </c>
      <c r="V12" s="121">
        <v>9</v>
      </c>
      <c r="W12" s="121">
        <v>10</v>
      </c>
      <c r="Y12" s="98" t="str" cm="1">
        <f t="array" aca="1" ref="Y12" ca="1">IFERROR(VLOOKUP(INDIRECT("E12"),'18'!$A$4:$B$60,2,0),"")</f>
        <v/>
      </c>
      <c r="Z12" s="98" t="str" cm="1">
        <f t="array" aca="1" ref="Z12" ca="1">IFERROR(VLOOKUP(INDIRECT("F12"),'18'!$A$4:$B$60,2,0),"")</f>
        <v/>
      </c>
      <c r="AA12" s="98" t="str" cm="1">
        <f t="array" aca="1" ref="AA12" ca="1">IFERROR(VLOOKUP(INDIRECT("G12"),'18'!$A$4:$B$60,2,0),"")</f>
        <v/>
      </c>
      <c r="AD12" s="126">
        <v>14</v>
      </c>
      <c r="AE12" s="126">
        <v>15</v>
      </c>
      <c r="AF12" s="126">
        <v>16</v>
      </c>
      <c r="AG12" s="126">
        <v>17</v>
      </c>
      <c r="AH12" s="126">
        <v>18</v>
      </c>
      <c r="AI12" s="126">
        <v>19</v>
      </c>
      <c r="AJ12" s="126">
        <v>20</v>
      </c>
      <c r="AK12" s="126">
        <v>21</v>
      </c>
      <c r="AL12" s="126">
        <v>22</v>
      </c>
      <c r="AM12" s="126">
        <v>23</v>
      </c>
      <c r="AN12" s="126">
        <v>24</v>
      </c>
      <c r="AO12" s="126">
        <v>25</v>
      </c>
      <c r="AP12" s="126">
        <v>26</v>
      </c>
    </row>
    <row r="13" spans="1:42" ht="15" customHeight="1" x14ac:dyDescent="0.15">
      <c r="A13" s="37"/>
      <c r="B13" s="41">
        <v>5</v>
      </c>
      <c r="C13" s="139"/>
      <c r="D13" s="139"/>
      <c r="E13" s="139"/>
      <c r="F13" s="139"/>
      <c r="G13" s="139"/>
      <c r="H13" s="168"/>
      <c r="I13" s="141"/>
      <c r="J13" s="141"/>
      <c r="K13" s="37"/>
      <c r="L13" s="37"/>
      <c r="N13" s="121">
        <v>11</v>
      </c>
      <c r="O13" s="121">
        <v>12</v>
      </c>
      <c r="P13" s="121">
        <v>13</v>
      </c>
      <c r="Q13" s="121">
        <v>14</v>
      </c>
      <c r="R13" s="121">
        <v>15</v>
      </c>
      <c r="S13" s="121">
        <v>16</v>
      </c>
      <c r="T13" s="121">
        <v>17</v>
      </c>
      <c r="U13" s="121">
        <v>18</v>
      </c>
      <c r="V13" s="121">
        <v>19</v>
      </c>
      <c r="W13" s="121">
        <v>20</v>
      </c>
      <c r="Y13" s="98" t="str" cm="1">
        <f t="array" aca="1" ref="Y13" ca="1">IFERROR(VLOOKUP(INDIRECT("E13"),'18'!$A$4:$B$60,2,0),"")</f>
        <v/>
      </c>
      <c r="Z13" s="98" t="str" cm="1">
        <f t="array" aca="1" ref="Z13" ca="1">IFERROR(VLOOKUP(INDIRECT("F13"),'18'!$A$4:$B$60,2,0),"")</f>
        <v/>
      </c>
      <c r="AA13" s="98" t="str" cm="1">
        <f t="array" aca="1" ref="AA13" ca="1">IFERROR(VLOOKUP(INDIRECT("G13"),'18'!$A$4:$B$60,2,0),"")</f>
        <v/>
      </c>
      <c r="AD13" s="127">
        <f t="shared" ref="AD13:AP13" si="1">COUNTIF(項目番号全体,AD12)</f>
        <v>0</v>
      </c>
      <c r="AE13" s="127">
        <f t="shared" si="1"/>
        <v>0</v>
      </c>
      <c r="AF13" s="127">
        <f t="shared" si="1"/>
        <v>0</v>
      </c>
      <c r="AG13" s="127">
        <f t="shared" si="1"/>
        <v>0</v>
      </c>
      <c r="AH13" s="127">
        <f t="shared" si="1"/>
        <v>0</v>
      </c>
      <c r="AI13" s="127">
        <f t="shared" si="1"/>
        <v>0</v>
      </c>
      <c r="AJ13" s="127">
        <f t="shared" si="1"/>
        <v>0</v>
      </c>
      <c r="AK13" s="127">
        <f t="shared" si="1"/>
        <v>0</v>
      </c>
      <c r="AL13" s="127">
        <f t="shared" si="1"/>
        <v>0</v>
      </c>
      <c r="AM13" s="127">
        <f t="shared" si="1"/>
        <v>0</v>
      </c>
      <c r="AN13" s="127">
        <f t="shared" si="1"/>
        <v>0</v>
      </c>
      <c r="AO13" s="127">
        <f t="shared" si="1"/>
        <v>0</v>
      </c>
      <c r="AP13" s="127">
        <f t="shared" si="1"/>
        <v>0</v>
      </c>
    </row>
    <row r="14" spans="1:42" ht="15" customHeight="1" x14ac:dyDescent="0.15">
      <c r="A14" s="37"/>
      <c r="B14" s="41">
        <v>6</v>
      </c>
      <c r="C14" s="139"/>
      <c r="D14" s="139"/>
      <c r="E14" s="139"/>
      <c r="F14" s="139"/>
      <c r="G14" s="139"/>
      <c r="H14" s="168"/>
      <c r="I14" s="141"/>
      <c r="J14" s="141"/>
      <c r="K14" s="37"/>
      <c r="L14" s="37"/>
      <c r="N14" s="121">
        <v>21</v>
      </c>
      <c r="O14" s="121">
        <v>22</v>
      </c>
      <c r="P14" s="121">
        <v>23</v>
      </c>
      <c r="Q14" s="121">
        <v>24</v>
      </c>
      <c r="R14" s="121">
        <v>25</v>
      </c>
      <c r="S14" s="121">
        <v>26</v>
      </c>
      <c r="T14" s="121">
        <v>27</v>
      </c>
      <c r="U14" s="121">
        <v>28</v>
      </c>
      <c r="V14" s="121">
        <v>29</v>
      </c>
      <c r="W14" s="121">
        <v>30</v>
      </c>
      <c r="Y14" s="98" t="str" cm="1">
        <f t="array" aca="1" ref="Y14" ca="1">IFERROR(VLOOKUP(INDIRECT("E14"),'18'!$A$4:$B$60,2,0),"")</f>
        <v/>
      </c>
      <c r="Z14" s="98" t="str" cm="1">
        <f t="array" aca="1" ref="Z14" ca="1">IFERROR(VLOOKUP(INDIRECT("F14"),'18'!$A$4:$B$60,2,0),"")</f>
        <v/>
      </c>
      <c r="AA14" s="98" t="str" cm="1">
        <f t="array" aca="1" ref="AA14" ca="1">IFERROR(VLOOKUP(INDIRECT("G14"),'18'!$A$4:$B$60,2,0),"")</f>
        <v/>
      </c>
      <c r="AD14" s="113"/>
      <c r="AE14" s="113"/>
      <c r="AF14" s="113"/>
      <c r="AG14" s="113"/>
      <c r="AH14" s="113"/>
      <c r="AI14" s="113"/>
      <c r="AJ14" s="113"/>
      <c r="AK14" s="113"/>
      <c r="AL14" s="113"/>
      <c r="AM14" s="113"/>
      <c r="AN14" s="113"/>
      <c r="AO14" s="113"/>
      <c r="AP14" s="113"/>
    </row>
    <row r="15" spans="1:42" ht="15" customHeight="1" x14ac:dyDescent="0.15">
      <c r="A15" s="37"/>
      <c r="B15" s="41">
        <v>7</v>
      </c>
      <c r="C15" s="139"/>
      <c r="D15" s="139"/>
      <c r="E15" s="139"/>
      <c r="F15" s="139"/>
      <c r="G15" s="139"/>
      <c r="H15" s="168"/>
      <c r="I15" s="141"/>
      <c r="J15" s="141"/>
      <c r="K15" s="37"/>
      <c r="L15" s="37"/>
      <c r="N15" s="121">
        <v>31</v>
      </c>
      <c r="O15" s="121">
        <v>32</v>
      </c>
      <c r="P15" s="121">
        <v>33</v>
      </c>
      <c r="Q15" s="121">
        <v>34</v>
      </c>
      <c r="R15" s="121">
        <v>35</v>
      </c>
      <c r="S15" s="121">
        <v>36</v>
      </c>
      <c r="T15" s="121">
        <v>37</v>
      </c>
      <c r="U15" s="121">
        <v>38</v>
      </c>
      <c r="V15" s="121">
        <v>39</v>
      </c>
      <c r="W15" s="121">
        <v>40</v>
      </c>
      <c r="Y15" s="98" t="str" cm="1">
        <f t="array" aca="1" ref="Y15" ca="1">IFERROR(VLOOKUP(INDIRECT("E15"),'18'!$A$4:$B$60,2,0),"")</f>
        <v/>
      </c>
      <c r="Z15" s="98" t="str" cm="1">
        <f t="array" aca="1" ref="Z15" ca="1">IFERROR(VLOOKUP(INDIRECT("F15"),'18'!$A$4:$B$60,2,0),"")</f>
        <v/>
      </c>
      <c r="AA15" s="98" t="str" cm="1">
        <f t="array" aca="1" ref="AA15" ca="1">IFERROR(VLOOKUP(INDIRECT("G15"),'18'!$A$4:$B$60,2,0),"")</f>
        <v/>
      </c>
      <c r="AD15" s="126">
        <v>27</v>
      </c>
      <c r="AE15" s="126">
        <v>28</v>
      </c>
      <c r="AF15" s="126">
        <v>29</v>
      </c>
      <c r="AG15" s="126">
        <v>30</v>
      </c>
      <c r="AH15" s="126">
        <v>31</v>
      </c>
      <c r="AI15" s="126">
        <v>32</v>
      </c>
      <c r="AJ15" s="126">
        <v>33</v>
      </c>
      <c r="AK15" s="126">
        <v>34</v>
      </c>
      <c r="AL15" s="126">
        <v>35</v>
      </c>
      <c r="AM15" s="126">
        <v>36</v>
      </c>
      <c r="AN15" s="126">
        <v>37</v>
      </c>
      <c r="AO15" s="126">
        <v>38</v>
      </c>
      <c r="AP15" s="126">
        <v>39</v>
      </c>
    </row>
    <row r="16" spans="1:42" ht="15" customHeight="1" x14ac:dyDescent="0.15">
      <c r="A16" s="37"/>
      <c r="B16" s="41">
        <v>8</v>
      </c>
      <c r="C16" s="139"/>
      <c r="D16" s="139"/>
      <c r="E16" s="139"/>
      <c r="F16" s="139"/>
      <c r="G16" s="139"/>
      <c r="H16" s="168"/>
      <c r="I16" s="141"/>
      <c r="J16" s="141"/>
      <c r="K16" s="37"/>
      <c r="L16" s="37"/>
      <c r="N16" s="121">
        <v>41</v>
      </c>
      <c r="O16" s="121">
        <v>42</v>
      </c>
      <c r="P16" s="121">
        <v>43</v>
      </c>
      <c r="Q16" s="121">
        <v>44</v>
      </c>
      <c r="R16" s="121">
        <v>45</v>
      </c>
      <c r="S16" s="121">
        <v>46</v>
      </c>
      <c r="T16" s="121">
        <v>47</v>
      </c>
      <c r="U16" s="121">
        <v>48</v>
      </c>
      <c r="V16" s="121">
        <v>49</v>
      </c>
      <c r="W16" s="121">
        <v>50</v>
      </c>
      <c r="Y16" s="98" t="str" cm="1">
        <f t="array" aca="1" ref="Y16" ca="1">IFERROR(VLOOKUP(INDIRECT("E16"),'18'!$A$4:$B$60,2,0),"")</f>
        <v/>
      </c>
      <c r="Z16" s="98" t="str" cm="1">
        <f t="array" aca="1" ref="Z16" ca="1">IFERROR(VLOOKUP(INDIRECT("F16"),'18'!$A$4:$B$60,2,0),"")</f>
        <v/>
      </c>
      <c r="AA16" s="98" t="str" cm="1">
        <f t="array" aca="1" ref="AA16" ca="1">IFERROR(VLOOKUP(INDIRECT("G16"),'18'!$A$4:$B$60,2,0),"")</f>
        <v/>
      </c>
      <c r="AD16" s="127">
        <f t="shared" ref="AD16:AP16" si="2">COUNTIF(項目番号全体,AD15)</f>
        <v>0</v>
      </c>
      <c r="AE16" s="127">
        <f t="shared" si="2"/>
        <v>0</v>
      </c>
      <c r="AF16" s="127">
        <f t="shared" si="2"/>
        <v>0</v>
      </c>
      <c r="AG16" s="127">
        <f t="shared" si="2"/>
        <v>0</v>
      </c>
      <c r="AH16" s="127">
        <f t="shared" si="2"/>
        <v>0</v>
      </c>
      <c r="AI16" s="127">
        <f t="shared" si="2"/>
        <v>0</v>
      </c>
      <c r="AJ16" s="127">
        <f t="shared" si="2"/>
        <v>0</v>
      </c>
      <c r="AK16" s="127">
        <f t="shared" si="2"/>
        <v>0</v>
      </c>
      <c r="AL16" s="127">
        <f t="shared" si="2"/>
        <v>0</v>
      </c>
      <c r="AM16" s="127">
        <f t="shared" si="2"/>
        <v>0</v>
      </c>
      <c r="AN16" s="127">
        <f t="shared" si="2"/>
        <v>0</v>
      </c>
      <c r="AO16" s="127">
        <f t="shared" si="2"/>
        <v>0</v>
      </c>
      <c r="AP16" s="127">
        <f t="shared" si="2"/>
        <v>0</v>
      </c>
    </row>
    <row r="17" spans="1:42" ht="15" customHeight="1" x14ac:dyDescent="0.15">
      <c r="A17" s="37"/>
      <c r="B17" s="41">
        <v>9</v>
      </c>
      <c r="C17" s="139"/>
      <c r="D17" s="139"/>
      <c r="E17" s="139"/>
      <c r="F17" s="139"/>
      <c r="G17" s="139"/>
      <c r="H17" s="168"/>
      <c r="I17" s="141"/>
      <c r="J17" s="141"/>
      <c r="K17" s="37"/>
      <c r="L17" s="37"/>
      <c r="N17" s="121">
        <v>51</v>
      </c>
      <c r="O17" s="121">
        <v>52</v>
      </c>
      <c r="P17" s="122"/>
      <c r="Q17" s="122"/>
      <c r="R17" s="122"/>
      <c r="S17" s="122"/>
      <c r="T17" s="122"/>
      <c r="U17" s="122"/>
      <c r="V17" s="122"/>
      <c r="W17" s="122"/>
      <c r="Y17" s="98" t="str" cm="1">
        <f t="array" aca="1" ref="Y17" ca="1">IFERROR(VLOOKUP(INDIRECT("E17"),'18'!$A$4:$B$60,2,0),"")</f>
        <v/>
      </c>
      <c r="Z17" s="98" t="str" cm="1">
        <f t="array" aca="1" ref="Z17" ca="1">IFERROR(VLOOKUP(INDIRECT("F17"),'18'!$A$4:$B$60,2,0),"")</f>
        <v/>
      </c>
      <c r="AA17" s="98" t="str" cm="1">
        <f t="array" aca="1" ref="AA17" ca="1">IFERROR(VLOOKUP(INDIRECT("G17"),'18'!$A$4:$B$60,2,0),"")</f>
        <v/>
      </c>
      <c r="AD17" s="113"/>
      <c r="AE17" s="113"/>
      <c r="AF17" s="113"/>
      <c r="AG17" s="113"/>
      <c r="AH17" s="113"/>
      <c r="AI17" s="113"/>
      <c r="AJ17" s="113"/>
      <c r="AK17" s="113"/>
      <c r="AL17" s="113"/>
      <c r="AM17" s="113"/>
      <c r="AN17" s="113"/>
      <c r="AO17" s="113"/>
      <c r="AP17" s="113"/>
    </row>
    <row r="18" spans="1:42" ht="15" customHeight="1" x14ac:dyDescent="0.15">
      <c r="A18" s="37"/>
      <c r="B18" s="41">
        <v>10</v>
      </c>
      <c r="C18" s="139"/>
      <c r="D18" s="139"/>
      <c r="E18" s="139"/>
      <c r="F18" s="139"/>
      <c r="G18" s="139"/>
      <c r="H18" s="168"/>
      <c r="I18" s="141"/>
      <c r="J18" s="141"/>
      <c r="K18" s="37"/>
      <c r="L18" s="37"/>
      <c r="M18" s="2"/>
      <c r="N18" s="96"/>
      <c r="O18" s="96"/>
      <c r="P18" s="96"/>
      <c r="Q18" s="96"/>
      <c r="R18" s="96"/>
      <c r="S18" s="96"/>
      <c r="T18" s="96"/>
      <c r="U18" s="96"/>
      <c r="V18" s="96"/>
      <c r="W18" s="96"/>
      <c r="Y18" s="98" t="str" cm="1">
        <f t="array" aca="1" ref="Y18" ca="1">IFERROR(VLOOKUP(INDIRECT("E18"),'18'!$A$4:$B$60,2,0),"")</f>
        <v/>
      </c>
      <c r="Z18" s="98" t="str" cm="1">
        <f t="array" aca="1" ref="Z18" ca="1">IFERROR(VLOOKUP(INDIRECT("F18"),'18'!$A$4:$B$60,2,0),"")</f>
        <v/>
      </c>
      <c r="AA18" s="98" t="str" cm="1">
        <f t="array" aca="1" ref="AA18" ca="1">IFERROR(VLOOKUP(INDIRECT("G18"),'18'!$A$4:$B$60,2,0),"")</f>
        <v/>
      </c>
      <c r="AD18" s="126">
        <v>40</v>
      </c>
      <c r="AE18" s="126">
        <v>41</v>
      </c>
      <c r="AF18" s="126">
        <v>42</v>
      </c>
      <c r="AG18" s="126">
        <v>43</v>
      </c>
      <c r="AH18" s="126">
        <v>44</v>
      </c>
      <c r="AI18" s="126">
        <v>45</v>
      </c>
      <c r="AJ18" s="126">
        <v>46</v>
      </c>
      <c r="AK18" s="126">
        <v>47</v>
      </c>
      <c r="AL18" s="126">
        <v>48</v>
      </c>
      <c r="AM18" s="126">
        <v>49</v>
      </c>
      <c r="AN18" s="126">
        <v>50</v>
      </c>
      <c r="AO18" s="126">
        <v>51</v>
      </c>
      <c r="AP18" s="126">
        <v>52</v>
      </c>
    </row>
    <row r="19" spans="1:42" ht="15" customHeight="1" x14ac:dyDescent="0.15">
      <c r="A19" s="37"/>
      <c r="B19" s="41">
        <v>11</v>
      </c>
      <c r="C19" s="139"/>
      <c r="D19" s="139"/>
      <c r="E19" s="139"/>
      <c r="F19" s="139"/>
      <c r="G19" s="139"/>
      <c r="H19" s="168"/>
      <c r="I19" s="141"/>
      <c r="J19" s="141"/>
      <c r="K19" s="37"/>
      <c r="L19" s="37"/>
      <c r="M19" s="2"/>
      <c r="N19" s="104"/>
      <c r="O19" s="106" t="s">
        <v>448</v>
      </c>
      <c r="P19" s="105"/>
      <c r="Q19" s="105"/>
      <c r="R19" s="105"/>
      <c r="S19" s="105"/>
      <c r="T19" s="105"/>
      <c r="U19" s="105"/>
      <c r="V19" s="105"/>
      <c r="W19" s="105"/>
      <c r="Y19" s="98" t="str" cm="1">
        <f t="array" aca="1" ref="Y19" ca="1">IFERROR(VLOOKUP(INDIRECT("E19"),'18'!$A$4:$B$60,2,0),"")</f>
        <v/>
      </c>
      <c r="Z19" s="98" t="str" cm="1">
        <f t="array" aca="1" ref="Z19" ca="1">IFERROR(VLOOKUP(INDIRECT("F19"),'18'!$A$4:$B$60,2,0),"")</f>
        <v/>
      </c>
      <c r="AA19" s="98" t="str" cm="1">
        <f t="array" aca="1" ref="AA19" ca="1">IFERROR(VLOOKUP(INDIRECT("G19"),'18'!$A$4:$B$60,2,0),"")</f>
        <v/>
      </c>
      <c r="AD19" s="127">
        <f t="shared" ref="AD19:AP19" si="3">COUNTIF(項目番号全体,AD18)</f>
        <v>0</v>
      </c>
      <c r="AE19" s="127">
        <f t="shared" si="3"/>
        <v>0</v>
      </c>
      <c r="AF19" s="127">
        <f t="shared" si="3"/>
        <v>0</v>
      </c>
      <c r="AG19" s="127">
        <f t="shared" si="3"/>
        <v>0</v>
      </c>
      <c r="AH19" s="127">
        <f t="shared" si="3"/>
        <v>0</v>
      </c>
      <c r="AI19" s="127">
        <f t="shared" si="3"/>
        <v>0</v>
      </c>
      <c r="AJ19" s="127">
        <f t="shared" si="3"/>
        <v>0</v>
      </c>
      <c r="AK19" s="127">
        <f t="shared" si="3"/>
        <v>0</v>
      </c>
      <c r="AL19" s="127">
        <f t="shared" si="3"/>
        <v>0</v>
      </c>
      <c r="AM19" s="127">
        <f t="shared" si="3"/>
        <v>0</v>
      </c>
      <c r="AN19" s="127">
        <f t="shared" si="3"/>
        <v>0</v>
      </c>
      <c r="AO19" s="127">
        <f t="shared" si="3"/>
        <v>0</v>
      </c>
      <c r="AP19" s="127">
        <f t="shared" si="3"/>
        <v>0</v>
      </c>
    </row>
    <row r="20" spans="1:42" ht="15" customHeight="1" x14ac:dyDescent="0.15">
      <c r="A20" s="37"/>
      <c r="B20" s="41">
        <v>12</v>
      </c>
      <c r="C20" s="139"/>
      <c r="D20" s="139"/>
      <c r="E20" s="139"/>
      <c r="F20" s="139"/>
      <c r="G20" s="139"/>
      <c r="H20" s="168"/>
      <c r="I20" s="141"/>
      <c r="J20" s="141"/>
      <c r="K20" s="37"/>
      <c r="L20" s="37"/>
      <c r="N20" s="116"/>
      <c r="O20" s="113"/>
      <c r="P20" s="113"/>
      <c r="Q20" s="113"/>
      <c r="R20" s="113"/>
      <c r="S20" s="113"/>
      <c r="T20" s="113"/>
      <c r="U20" s="113"/>
      <c r="V20" s="113"/>
      <c r="W20" s="113"/>
      <c r="Y20" s="98" t="str" cm="1">
        <f t="array" aca="1" ref="Y20" ca="1">IFERROR(VLOOKUP(INDIRECT("E20"),'18'!$A$4:$B$60,2,0),"")</f>
        <v/>
      </c>
      <c r="Z20" s="98" t="str" cm="1">
        <f t="array" aca="1" ref="Z20" ca="1">IFERROR(VLOOKUP(INDIRECT("F20"),'18'!$A$4:$B$60,2,0),"")</f>
        <v/>
      </c>
      <c r="AA20" s="98" t="str" cm="1">
        <f t="array" aca="1" ref="AA20" ca="1">IFERROR(VLOOKUP(INDIRECT("G20"),'18'!$A$4:$B$60,2,0),"")</f>
        <v/>
      </c>
    </row>
    <row r="21" spans="1:42" ht="15" customHeight="1" x14ac:dyDescent="0.15">
      <c r="A21" s="37"/>
      <c r="B21" s="41">
        <v>13</v>
      </c>
      <c r="C21" s="139"/>
      <c r="D21" s="139"/>
      <c r="E21" s="139"/>
      <c r="F21" s="139"/>
      <c r="G21" s="139"/>
      <c r="H21" s="168"/>
      <c r="I21" s="141"/>
      <c r="J21" s="141"/>
      <c r="K21" s="37"/>
      <c r="L21" s="37"/>
      <c r="N21" s="93" t="s">
        <v>450</v>
      </c>
      <c r="Y21" s="98" t="str" cm="1">
        <f t="array" aca="1" ref="Y21" ca="1">IFERROR(VLOOKUP(INDIRECT("E21"),'18'!$A$4:$B$60,2,0),"")</f>
        <v/>
      </c>
      <c r="Z21" s="98" t="str" cm="1">
        <f t="array" aca="1" ref="Z21" ca="1">IFERROR(VLOOKUP(INDIRECT("F21"),'18'!$A$4:$B$60,2,0),"")</f>
        <v/>
      </c>
      <c r="AA21" s="98" t="str" cm="1">
        <f t="array" aca="1" ref="AA21" ca="1">IFERROR(VLOOKUP(INDIRECT("G21"),'18'!$A$4:$B$60,2,0),"")</f>
        <v/>
      </c>
      <c r="AD21" t="s">
        <v>454</v>
      </c>
    </row>
    <row r="22" spans="1:42" ht="15" customHeight="1" thickBot="1" x14ac:dyDescent="0.2">
      <c r="A22" s="37"/>
      <c r="B22" s="41">
        <v>14</v>
      </c>
      <c r="C22" s="139"/>
      <c r="D22" s="139"/>
      <c r="E22" s="139"/>
      <c r="F22" s="139"/>
      <c r="G22" s="139"/>
      <c r="H22" s="168"/>
      <c r="I22" s="141"/>
      <c r="J22" s="141"/>
      <c r="K22" s="37"/>
      <c r="L22" s="37"/>
      <c r="N22" s="1"/>
      <c r="Y22" s="98" t="str" cm="1">
        <f t="array" aca="1" ref="Y22" ca="1">IFERROR(VLOOKUP(INDIRECT("E22"),'18'!$A$4:$B$60,2,0),"")</f>
        <v/>
      </c>
      <c r="Z22" s="98" t="str" cm="1">
        <f t="array" aca="1" ref="Z22" ca="1">IFERROR(VLOOKUP(INDIRECT("F22"),'18'!$A$4:$B$60,2,0),"")</f>
        <v/>
      </c>
      <c r="AA22" s="98" t="str" cm="1">
        <f t="array" aca="1" ref="AA22" ca="1">IFERROR(VLOOKUP(INDIRECT("G22"),'18'!$A$4:$B$60,2,0),"")</f>
        <v/>
      </c>
    </row>
    <row r="23" spans="1:42" ht="15" customHeight="1" thickBot="1" x14ac:dyDescent="0.2">
      <c r="A23" s="37"/>
      <c r="B23" s="41">
        <v>15</v>
      </c>
      <c r="C23" s="139"/>
      <c r="D23" s="139"/>
      <c r="E23" s="139"/>
      <c r="F23" s="139"/>
      <c r="G23" s="139"/>
      <c r="H23" s="168"/>
      <c r="I23" s="141"/>
      <c r="J23" s="141"/>
      <c r="K23" s="37"/>
      <c r="L23" s="37"/>
      <c r="N23" s="1"/>
      <c r="Q23" s="212" cm="1">
        <f t="array" ref="Q23">SUMPRODUCT(--((ISNUMBER(項目番号１)+ISNUMBER(項目番号２)+ISNUMBER(項目番号３))&gt;0))</f>
        <v>0</v>
      </c>
      <c r="R23" s="213"/>
      <c r="S23" s="214"/>
      <c r="T23" s="113" t="s">
        <v>446</v>
      </c>
      <c r="Y23" s="98" t="str" cm="1">
        <f t="array" aca="1" ref="Y23" ca="1">IFERROR(VLOOKUP(INDIRECT("E23"),'18'!$A$4:$B$60,2,0),"")</f>
        <v/>
      </c>
      <c r="Z23" s="98" t="str" cm="1">
        <f t="array" aca="1" ref="Z23" ca="1">IFERROR(VLOOKUP(INDIRECT("F23"),'18'!$A$4:$B$60,2,0),"")</f>
        <v/>
      </c>
      <c r="AA23" s="98" t="str" cm="1">
        <f t="array" aca="1" ref="AA23" ca="1">IFERROR(VLOOKUP(INDIRECT("G23"),'18'!$A$4:$B$60,2,0),"")</f>
        <v/>
      </c>
      <c r="AD23" s="212" cm="1">
        <f t="array" aca="1" ref="AD23" ca="1">INDIRECT("Q10")</f>
        <v>0</v>
      </c>
      <c r="AE23" s="214"/>
      <c r="AF23" s="222" t="s">
        <v>453</v>
      </c>
      <c r="AG23" s="174"/>
    </row>
    <row r="24" spans="1:42" ht="15" customHeight="1" x14ac:dyDescent="0.15">
      <c r="A24" s="37"/>
      <c r="B24" s="41">
        <v>16</v>
      </c>
      <c r="C24" s="139"/>
      <c r="D24" s="139"/>
      <c r="E24" s="139"/>
      <c r="F24" s="139"/>
      <c r="G24" s="139"/>
      <c r="H24" s="168"/>
      <c r="I24" s="141"/>
      <c r="J24" s="141"/>
      <c r="K24" s="37"/>
      <c r="L24" s="37"/>
      <c r="N24" s="1"/>
      <c r="Y24" s="98" t="str" cm="1">
        <f t="array" aca="1" ref="Y24" ca="1">IFERROR(VLOOKUP(INDIRECT("E24"),'18'!$A$4:$B$60,2,0),"")</f>
        <v/>
      </c>
      <c r="Z24" s="98" t="str" cm="1">
        <f t="array" aca="1" ref="Z24" ca="1">IFERROR(VLOOKUP(INDIRECT("F24"),'18'!$A$4:$B$60,2,0),"")</f>
        <v/>
      </c>
      <c r="AA24" s="98" t="str" cm="1">
        <f t="array" aca="1" ref="AA24" ca="1">IFERROR(VLOOKUP(INDIRECT("G24"),'18'!$A$4:$B$60,2,0),"")</f>
        <v/>
      </c>
    </row>
    <row r="25" spans="1:42" ht="15" customHeight="1" x14ac:dyDescent="0.15">
      <c r="A25" s="37"/>
      <c r="B25" s="41">
        <v>17</v>
      </c>
      <c r="C25" s="139"/>
      <c r="D25" s="139"/>
      <c r="E25" s="139"/>
      <c r="F25" s="139"/>
      <c r="G25" s="139"/>
      <c r="H25" s="168"/>
      <c r="I25" s="141"/>
      <c r="J25" s="141"/>
      <c r="K25" s="37"/>
      <c r="L25" s="37"/>
      <c r="N25" s="223" t="s">
        <v>449</v>
      </c>
      <c r="O25" s="223"/>
      <c r="P25" s="223"/>
      <c r="Q25" s="223"/>
      <c r="R25" s="223"/>
      <c r="S25" s="223"/>
      <c r="T25" s="223"/>
      <c r="U25" s="223"/>
      <c r="V25" s="223"/>
      <c r="W25" s="223"/>
      <c r="X25" s="108"/>
      <c r="Y25" s="98" t="str" cm="1">
        <f t="array" aca="1" ref="Y25" ca="1">IFERROR(VLOOKUP(INDIRECT("E25"),'18'!$A$4:$B$60,2,0),"")</f>
        <v/>
      </c>
      <c r="Z25" s="98" t="str" cm="1">
        <f t="array" aca="1" ref="Z25" ca="1">IFERROR(VLOOKUP(INDIRECT("F25"),'18'!$A$4:$B$60,2,0),"")</f>
        <v/>
      </c>
      <c r="AA25" s="98" t="str" cm="1">
        <f t="array" aca="1" ref="AA25" ca="1">IFERROR(VLOOKUP(INDIRECT("G25"),'18'!$A$4:$B$60,2,0),"")</f>
        <v/>
      </c>
      <c r="AD25" t="s">
        <v>452</v>
      </c>
    </row>
    <row r="26" spans="1:42" ht="15" customHeight="1" thickBot="1" x14ac:dyDescent="0.2">
      <c r="A26" s="37"/>
      <c r="B26" s="41">
        <v>18</v>
      </c>
      <c r="C26" s="139"/>
      <c r="D26" s="139"/>
      <c r="E26" s="139"/>
      <c r="F26" s="139"/>
      <c r="G26" s="139"/>
      <c r="H26" s="168"/>
      <c r="I26" s="141"/>
      <c r="J26" s="141"/>
      <c r="K26" s="37"/>
      <c r="L26" s="37"/>
      <c r="N26" s="223"/>
      <c r="O26" s="223"/>
      <c r="P26" s="223"/>
      <c r="Q26" s="223"/>
      <c r="R26" s="223"/>
      <c r="S26" s="223"/>
      <c r="T26" s="223"/>
      <c r="U26" s="223"/>
      <c r="V26" s="223"/>
      <c r="W26" s="223"/>
      <c r="X26" s="108"/>
      <c r="Y26" s="98" t="str" cm="1">
        <f t="array" aca="1" ref="Y26" ca="1">IFERROR(VLOOKUP(INDIRECT("E26"),'18'!$A$4:$B$60,2,0),"")</f>
        <v/>
      </c>
      <c r="Z26" s="98" t="str" cm="1">
        <f t="array" aca="1" ref="Z26" ca="1">IFERROR(VLOOKUP(INDIRECT("F26"),'18'!$A$4:$B$60,2,0),"")</f>
        <v/>
      </c>
      <c r="AA26" s="98" t="str" cm="1">
        <f t="array" aca="1" ref="AA26" ca="1">IFERROR(VLOOKUP(INDIRECT("G26"),'18'!$A$4:$B$60,2,0),"")</f>
        <v/>
      </c>
    </row>
    <row r="27" spans="1:42" ht="15" customHeight="1" thickBot="1" x14ac:dyDescent="0.2">
      <c r="A27" s="37"/>
      <c r="B27" s="41">
        <v>19</v>
      </c>
      <c r="C27" s="139"/>
      <c r="D27" s="139"/>
      <c r="E27" s="139"/>
      <c r="F27" s="139"/>
      <c r="G27" s="139"/>
      <c r="H27" s="168"/>
      <c r="I27" s="141"/>
      <c r="J27" s="141"/>
      <c r="K27" s="37"/>
      <c r="L27" s="37"/>
      <c r="N27" s="107"/>
      <c r="O27" s="107"/>
      <c r="P27" s="107"/>
      <c r="Q27" s="107"/>
      <c r="R27" s="107"/>
      <c r="S27" s="107"/>
      <c r="T27" s="107"/>
      <c r="U27" s="107"/>
      <c r="V27" s="107"/>
      <c r="W27" s="107"/>
      <c r="X27" s="108"/>
      <c r="Y27" s="98" t="str" cm="1">
        <f t="array" aca="1" ref="Y27" ca="1">IFERROR(VLOOKUP(INDIRECT("E27"),'18'!$A$4:$B$60,2,0),"")</f>
        <v/>
      </c>
      <c r="Z27" s="98" t="str" cm="1">
        <f t="array" aca="1" ref="Z27" ca="1">IFERROR(VLOOKUP(INDIRECT("F27"),'18'!$A$4:$B$60,2,0),"")</f>
        <v/>
      </c>
      <c r="AA27" s="98" t="str" cm="1">
        <f t="array" aca="1" ref="AA27" ca="1">IFERROR(VLOOKUP(INDIRECT("G27"),'18'!$A$4:$B$60,2,0),"")</f>
        <v/>
      </c>
      <c r="AD27" s="212" cm="1">
        <f t="array" aca="1" ref="AD27" ca="1">INDIRECT("Q23")</f>
        <v>0</v>
      </c>
      <c r="AE27" s="214"/>
      <c r="AF27" s="113" t="s">
        <v>446</v>
      </c>
    </row>
    <row r="28" spans="1:42" ht="15" customHeight="1" x14ac:dyDescent="0.15">
      <c r="A28" s="37"/>
      <c r="B28" s="41">
        <v>20</v>
      </c>
      <c r="C28" s="139"/>
      <c r="D28" s="139"/>
      <c r="E28" s="139"/>
      <c r="F28" s="139"/>
      <c r="G28" s="139"/>
      <c r="H28" s="168"/>
      <c r="I28" s="141"/>
      <c r="J28" s="141"/>
      <c r="K28" s="37"/>
      <c r="L28" s="37"/>
      <c r="Y28" s="98" t="str" cm="1">
        <f t="array" aca="1" ref="Y28" ca="1">IFERROR(VLOOKUP(INDIRECT("E28"),'18'!$A$4:$B$60,2,0),"")</f>
        <v/>
      </c>
      <c r="Z28" s="98" t="str" cm="1">
        <f t="array" aca="1" ref="Z28" ca="1">IFERROR(VLOOKUP(INDIRECT("F28"),'18'!$A$4:$B$60,2,0),"")</f>
        <v/>
      </c>
      <c r="AA28" s="98" t="str" cm="1">
        <f t="array" aca="1" ref="AA28" ca="1">IFERROR(VLOOKUP(INDIRECT("G28"),'18'!$A$4:$B$60,2,0),"")</f>
        <v/>
      </c>
    </row>
    <row r="29" spans="1:42" ht="15" customHeight="1" x14ac:dyDescent="0.15">
      <c r="A29" s="37"/>
      <c r="B29" s="41">
        <v>21</v>
      </c>
      <c r="C29" s="139"/>
      <c r="D29" s="139"/>
      <c r="E29" s="139"/>
      <c r="F29" s="139"/>
      <c r="G29" s="139"/>
      <c r="H29" s="168"/>
      <c r="I29" s="141"/>
      <c r="J29" s="141"/>
      <c r="K29" s="37"/>
      <c r="L29" s="37"/>
      <c r="Y29" s="98" t="str" cm="1">
        <f t="array" aca="1" ref="Y29" ca="1">IFERROR(VLOOKUP(INDIRECT("E29"),'18'!$A$4:$B$60,2,0),"")</f>
        <v/>
      </c>
      <c r="Z29" s="98" t="str" cm="1">
        <f t="array" aca="1" ref="Z29" ca="1">IFERROR(VLOOKUP(INDIRECT("F29"),'18'!$A$4:$B$60,2,0),"")</f>
        <v/>
      </c>
      <c r="AA29" s="98" t="str" cm="1">
        <f t="array" aca="1" ref="AA29" ca="1">IFERROR(VLOOKUP(INDIRECT("G29"),'18'!$A$4:$B$60,2,0),"")</f>
        <v/>
      </c>
    </row>
    <row r="30" spans="1:42" ht="15" customHeight="1" x14ac:dyDescent="0.15">
      <c r="A30" s="37"/>
      <c r="B30" s="41">
        <v>22</v>
      </c>
      <c r="C30" s="139"/>
      <c r="D30" s="139"/>
      <c r="E30" s="139"/>
      <c r="F30" s="139"/>
      <c r="G30" s="139"/>
      <c r="H30" s="168"/>
      <c r="I30" s="141"/>
      <c r="J30" s="141"/>
      <c r="K30" s="37"/>
      <c r="L30" s="37"/>
      <c r="Y30" s="98" t="str" cm="1">
        <f t="array" aca="1" ref="Y30" ca="1">IFERROR(VLOOKUP(INDIRECT("E30"),'18'!$A$4:$B$60,2,0),"")</f>
        <v/>
      </c>
      <c r="Z30" s="98" t="str" cm="1">
        <f t="array" aca="1" ref="Z30" ca="1">IFERROR(VLOOKUP(INDIRECT("F30"),'18'!$A$4:$B$60,2,0),"")</f>
        <v/>
      </c>
      <c r="AA30" s="98" t="str" cm="1">
        <f t="array" aca="1" ref="AA30" ca="1">IFERROR(VLOOKUP(INDIRECT("G30"),'18'!$A$4:$B$60,2,0),"")</f>
        <v/>
      </c>
    </row>
    <row r="31" spans="1:42" ht="15" customHeight="1" x14ac:dyDescent="0.15">
      <c r="A31" s="37"/>
      <c r="B31" s="41">
        <v>23</v>
      </c>
      <c r="C31" s="139"/>
      <c r="D31" s="139"/>
      <c r="E31" s="139"/>
      <c r="F31" s="139"/>
      <c r="G31" s="139"/>
      <c r="H31" s="168"/>
      <c r="I31" s="141"/>
      <c r="J31" s="141"/>
      <c r="K31" s="37"/>
      <c r="L31" s="37"/>
      <c r="Y31" s="98" t="str" cm="1">
        <f t="array" aca="1" ref="Y31" ca="1">IFERROR(VLOOKUP(INDIRECT("E31"),'18'!$A$4:$B$60,2,0),"")</f>
        <v/>
      </c>
      <c r="Z31" s="98" t="str" cm="1">
        <f t="array" aca="1" ref="Z31" ca="1">IFERROR(VLOOKUP(INDIRECT("F31"),'18'!$A$4:$B$60,2,0),"")</f>
        <v/>
      </c>
      <c r="AA31" s="98" t="str" cm="1">
        <f t="array" aca="1" ref="AA31" ca="1">IFERROR(VLOOKUP(INDIRECT("G31"),'18'!$A$4:$B$60,2,0),"")</f>
        <v/>
      </c>
    </row>
    <row r="32" spans="1:42" ht="15" customHeight="1" x14ac:dyDescent="0.15">
      <c r="A32" s="37"/>
      <c r="B32" s="41">
        <v>24</v>
      </c>
      <c r="C32" s="139"/>
      <c r="D32" s="139"/>
      <c r="E32" s="139"/>
      <c r="F32" s="139"/>
      <c r="G32" s="139"/>
      <c r="H32" s="168"/>
      <c r="I32" s="141"/>
      <c r="J32" s="141"/>
      <c r="K32" s="37"/>
      <c r="L32" s="37"/>
      <c r="Y32" s="98" t="str" cm="1">
        <f t="array" aca="1" ref="Y32" ca="1">IFERROR(VLOOKUP(INDIRECT("E32"),'18'!$A$4:$B$60,2,0),"")</f>
        <v/>
      </c>
      <c r="Z32" s="98" t="str" cm="1">
        <f t="array" aca="1" ref="Z32" ca="1">IFERROR(VLOOKUP(INDIRECT("F32"),'18'!$A$4:$B$60,2,0),"")</f>
        <v/>
      </c>
      <c r="AA32" s="98" t="str" cm="1">
        <f t="array" aca="1" ref="AA32" ca="1">IFERROR(VLOOKUP(INDIRECT("G32"),'18'!$A$4:$B$60,2,0),"")</f>
        <v/>
      </c>
    </row>
    <row r="33" spans="1:27" ht="15" customHeight="1" x14ac:dyDescent="0.15">
      <c r="A33" s="37"/>
      <c r="B33" s="41">
        <v>25</v>
      </c>
      <c r="C33" s="139"/>
      <c r="D33" s="139"/>
      <c r="E33" s="139"/>
      <c r="F33" s="139"/>
      <c r="G33" s="139"/>
      <c r="H33" s="168"/>
      <c r="I33" s="141"/>
      <c r="J33" s="141"/>
      <c r="K33" s="37"/>
      <c r="L33" s="37"/>
      <c r="Y33" s="98" t="str" cm="1">
        <f t="array" aca="1" ref="Y33" ca="1">IFERROR(VLOOKUP(INDIRECT("E33"),'18'!$A$4:$B$60,2,0),"")</f>
        <v/>
      </c>
      <c r="Z33" s="98" t="str" cm="1">
        <f t="array" aca="1" ref="Z33" ca="1">IFERROR(VLOOKUP(INDIRECT("F33"),'18'!$A$4:$B$60,2,0),"")</f>
        <v/>
      </c>
      <c r="AA33" s="98" t="str" cm="1">
        <f t="array" aca="1" ref="AA33" ca="1">IFERROR(VLOOKUP(INDIRECT("G33"),'18'!$A$4:$B$60,2,0),"")</f>
        <v/>
      </c>
    </row>
    <row r="34" spans="1:27" ht="15" customHeight="1" x14ac:dyDescent="0.15">
      <c r="A34" s="37"/>
      <c r="B34" s="41">
        <v>26</v>
      </c>
      <c r="C34" s="139"/>
      <c r="D34" s="139"/>
      <c r="E34" s="139"/>
      <c r="F34" s="139"/>
      <c r="G34" s="139"/>
      <c r="H34" s="168"/>
      <c r="I34" s="141"/>
      <c r="J34" s="141"/>
      <c r="K34" s="37"/>
      <c r="L34" s="37"/>
      <c r="Y34" s="98" t="str" cm="1">
        <f t="array" aca="1" ref="Y34" ca="1">IFERROR(VLOOKUP(INDIRECT("E34"),'18'!$A$4:$B$60,2,0),"")</f>
        <v/>
      </c>
      <c r="Z34" s="98" t="str" cm="1">
        <f t="array" aca="1" ref="Z34" ca="1">IFERROR(VLOOKUP(INDIRECT("F34"),'18'!$A$4:$B$60,2,0),"")</f>
        <v/>
      </c>
      <c r="AA34" s="98" t="str" cm="1">
        <f t="array" aca="1" ref="AA34" ca="1">IFERROR(VLOOKUP(INDIRECT("G34"),'18'!$A$4:$B$60,2,0),"")</f>
        <v/>
      </c>
    </row>
    <row r="35" spans="1:27" ht="15" customHeight="1" x14ac:dyDescent="0.15">
      <c r="A35" s="37"/>
      <c r="B35" s="41">
        <v>27</v>
      </c>
      <c r="C35" s="139"/>
      <c r="D35" s="139"/>
      <c r="E35" s="139"/>
      <c r="F35" s="139"/>
      <c r="G35" s="139"/>
      <c r="H35" s="168"/>
      <c r="I35" s="141"/>
      <c r="J35" s="141"/>
      <c r="K35" s="37"/>
      <c r="L35" s="37"/>
      <c r="Y35" s="98" t="str" cm="1">
        <f t="array" aca="1" ref="Y35" ca="1">IFERROR(VLOOKUP(INDIRECT("E35"),'18'!$A$4:$B$60,2,0),"")</f>
        <v/>
      </c>
      <c r="Z35" s="98" t="str" cm="1">
        <f t="array" aca="1" ref="Z35" ca="1">IFERROR(VLOOKUP(INDIRECT("F35"),'18'!$A$4:$B$60,2,0),"")</f>
        <v/>
      </c>
      <c r="AA35" s="98" t="str" cm="1">
        <f t="array" aca="1" ref="AA35" ca="1">IFERROR(VLOOKUP(INDIRECT("G35"),'18'!$A$4:$B$60,2,0),"")</f>
        <v/>
      </c>
    </row>
    <row r="36" spans="1:27" ht="15" customHeight="1" x14ac:dyDescent="0.15">
      <c r="A36" s="37"/>
      <c r="B36" s="41">
        <v>28</v>
      </c>
      <c r="C36" s="139"/>
      <c r="D36" s="139"/>
      <c r="E36" s="139"/>
      <c r="F36" s="139"/>
      <c r="G36" s="139"/>
      <c r="H36" s="168"/>
      <c r="I36" s="141"/>
      <c r="J36" s="141"/>
      <c r="K36" s="37"/>
      <c r="L36" s="37"/>
      <c r="Y36" s="98" t="str" cm="1">
        <f t="array" aca="1" ref="Y36" ca="1">IFERROR(VLOOKUP(INDIRECT("E36"),'18'!$A$4:$B$60,2,0),"")</f>
        <v/>
      </c>
      <c r="Z36" s="98" t="str" cm="1">
        <f t="array" aca="1" ref="Z36" ca="1">IFERROR(VLOOKUP(INDIRECT("F36"),'18'!$A$4:$B$60,2,0),"")</f>
        <v/>
      </c>
      <c r="AA36" s="98" t="str" cm="1">
        <f t="array" aca="1" ref="AA36" ca="1">IFERROR(VLOOKUP(INDIRECT("G36"),'18'!$A$4:$B$60,2,0),"")</f>
        <v/>
      </c>
    </row>
    <row r="37" spans="1:27" ht="15" customHeight="1" x14ac:dyDescent="0.15">
      <c r="A37" s="37"/>
      <c r="B37" s="41">
        <v>29</v>
      </c>
      <c r="C37" s="139"/>
      <c r="D37" s="139"/>
      <c r="E37" s="139"/>
      <c r="F37" s="139"/>
      <c r="G37" s="139"/>
      <c r="H37" s="168"/>
      <c r="I37" s="141"/>
      <c r="J37" s="141"/>
      <c r="K37" s="37"/>
      <c r="L37" s="37"/>
      <c r="Y37" s="98" t="str" cm="1">
        <f t="array" aca="1" ref="Y37" ca="1">IFERROR(VLOOKUP(INDIRECT("E37"),'18'!$A$4:$B$60,2,0),"")</f>
        <v/>
      </c>
      <c r="Z37" s="98" t="str" cm="1">
        <f t="array" aca="1" ref="Z37" ca="1">IFERROR(VLOOKUP(INDIRECT("F37"),'18'!$A$4:$B$60,2,0),"")</f>
        <v/>
      </c>
      <c r="AA37" s="98" t="str" cm="1">
        <f t="array" aca="1" ref="AA37" ca="1">IFERROR(VLOOKUP(INDIRECT("G37"),'18'!$A$4:$B$60,2,0),"")</f>
        <v/>
      </c>
    </row>
    <row r="38" spans="1:27" ht="15" customHeight="1" x14ac:dyDescent="0.15">
      <c r="A38" s="37"/>
      <c r="B38" s="41">
        <v>30</v>
      </c>
      <c r="C38" s="139"/>
      <c r="D38" s="139"/>
      <c r="E38" s="139"/>
      <c r="F38" s="139"/>
      <c r="G38" s="139"/>
      <c r="H38" s="168"/>
      <c r="I38" s="141"/>
      <c r="J38" s="141"/>
      <c r="K38" s="37"/>
      <c r="L38" s="37"/>
      <c r="Y38" s="98" t="str" cm="1">
        <f t="array" aca="1" ref="Y38" ca="1">IFERROR(VLOOKUP(INDIRECT("E38"),'18'!$A$4:$B$60,2,0),"")</f>
        <v/>
      </c>
      <c r="Z38" s="98" t="str" cm="1">
        <f t="array" aca="1" ref="Z38" ca="1">IFERROR(VLOOKUP(INDIRECT("F38"),'18'!$A$4:$B$60,2,0),"")</f>
        <v/>
      </c>
      <c r="AA38" s="98" t="str" cm="1">
        <f t="array" aca="1" ref="AA38" ca="1">IFERROR(VLOOKUP(INDIRECT("G38"),'18'!$A$4:$B$60,2,0),"")</f>
        <v/>
      </c>
    </row>
    <row r="39" spans="1:27" ht="15" customHeight="1" x14ac:dyDescent="0.15">
      <c r="A39" s="37"/>
      <c r="B39" s="41">
        <v>31</v>
      </c>
      <c r="C39" s="139"/>
      <c r="D39" s="139"/>
      <c r="E39" s="139"/>
      <c r="F39" s="139"/>
      <c r="G39" s="139"/>
      <c r="H39" s="168"/>
      <c r="I39" s="141"/>
      <c r="J39" s="141"/>
      <c r="K39" s="37"/>
      <c r="L39" s="37"/>
      <c r="Y39" s="98" t="str" cm="1">
        <f t="array" aca="1" ref="Y39" ca="1">IFERROR(VLOOKUP(INDIRECT("E39"),'18'!$A$4:$B$60,2,0),"")</f>
        <v/>
      </c>
      <c r="Z39" s="98" t="str" cm="1">
        <f t="array" aca="1" ref="Z39" ca="1">IFERROR(VLOOKUP(INDIRECT("F39"),'18'!$A$4:$B$60,2,0),"")</f>
        <v/>
      </c>
      <c r="AA39" s="98" t="str" cm="1">
        <f t="array" aca="1" ref="AA39" ca="1">IFERROR(VLOOKUP(INDIRECT("G39"),'18'!$A$4:$B$60,2,0),"")</f>
        <v/>
      </c>
    </row>
    <row r="40" spans="1:27" ht="15" customHeight="1" x14ac:dyDescent="0.15">
      <c r="A40" s="37"/>
      <c r="B40" s="41">
        <v>32</v>
      </c>
      <c r="C40" s="139"/>
      <c r="D40" s="139"/>
      <c r="E40" s="139"/>
      <c r="F40" s="139"/>
      <c r="G40" s="139"/>
      <c r="H40" s="168"/>
      <c r="I40" s="141"/>
      <c r="J40" s="141"/>
      <c r="K40" s="37"/>
      <c r="L40" s="37"/>
      <c r="Y40" s="98" t="str" cm="1">
        <f t="array" aca="1" ref="Y40" ca="1">IFERROR(VLOOKUP(INDIRECT("E40"),'18'!$A$4:$B$60,2,0),"")</f>
        <v/>
      </c>
      <c r="Z40" s="98" t="str" cm="1">
        <f t="array" aca="1" ref="Z40" ca="1">IFERROR(VLOOKUP(INDIRECT("F40"),'18'!$A$4:$B$60,2,0),"")</f>
        <v/>
      </c>
      <c r="AA40" s="98" t="str" cm="1">
        <f t="array" aca="1" ref="AA40" ca="1">IFERROR(VLOOKUP(INDIRECT("G40"),'18'!$A$4:$B$60,2,0),"")</f>
        <v/>
      </c>
    </row>
    <row r="41" spans="1:27" ht="15" customHeight="1" x14ac:dyDescent="0.15">
      <c r="A41" s="37"/>
      <c r="B41" s="41">
        <v>33</v>
      </c>
      <c r="C41" s="139"/>
      <c r="D41" s="139"/>
      <c r="E41" s="139"/>
      <c r="F41" s="139"/>
      <c r="G41" s="139"/>
      <c r="H41" s="168"/>
      <c r="I41" s="141"/>
      <c r="J41" s="141"/>
      <c r="K41" s="37"/>
      <c r="L41" s="37"/>
      <c r="Y41" s="98" t="str" cm="1">
        <f t="array" aca="1" ref="Y41" ca="1">IFERROR(VLOOKUP(INDIRECT("E41"),'18'!$A$4:$B$60,2,0),"")</f>
        <v/>
      </c>
      <c r="Z41" s="98" t="str" cm="1">
        <f t="array" aca="1" ref="Z41" ca="1">IFERROR(VLOOKUP(INDIRECT("F41"),'18'!$A$4:$B$60,2,0),"")</f>
        <v/>
      </c>
      <c r="AA41" s="98" t="str" cm="1">
        <f t="array" aca="1" ref="AA41" ca="1">IFERROR(VLOOKUP(INDIRECT("G41"),'18'!$A$4:$B$60,2,0),"")</f>
        <v/>
      </c>
    </row>
    <row r="42" spans="1:27" ht="15" customHeight="1" x14ac:dyDescent="0.15">
      <c r="A42" s="37"/>
      <c r="B42" s="41">
        <v>34</v>
      </c>
      <c r="C42" s="139"/>
      <c r="D42" s="139"/>
      <c r="E42" s="139"/>
      <c r="F42" s="139"/>
      <c r="G42" s="139"/>
      <c r="H42" s="168"/>
      <c r="I42" s="141"/>
      <c r="J42" s="141"/>
      <c r="K42" s="37"/>
      <c r="L42" s="37"/>
      <c r="Y42" s="98" t="str" cm="1">
        <f t="array" aca="1" ref="Y42" ca="1">IFERROR(VLOOKUP(INDIRECT("E42"),'18'!$A$4:$B$60,2,0),"")</f>
        <v/>
      </c>
      <c r="Z42" s="98" t="str" cm="1">
        <f t="array" aca="1" ref="Z42" ca="1">IFERROR(VLOOKUP(INDIRECT("F42"),'18'!$A$4:$B$60,2,0),"")</f>
        <v/>
      </c>
      <c r="AA42" s="98" t="str" cm="1">
        <f t="array" aca="1" ref="AA42" ca="1">IFERROR(VLOOKUP(INDIRECT("G42"),'18'!$A$4:$B$60,2,0),"")</f>
        <v/>
      </c>
    </row>
    <row r="43" spans="1:27" ht="15" customHeight="1" x14ac:dyDescent="0.15">
      <c r="A43" s="37"/>
      <c r="B43" s="41">
        <v>35</v>
      </c>
      <c r="C43" s="139"/>
      <c r="D43" s="139"/>
      <c r="E43" s="139"/>
      <c r="F43" s="139"/>
      <c r="G43" s="139"/>
      <c r="H43" s="168"/>
      <c r="I43" s="141"/>
      <c r="J43" s="141"/>
      <c r="K43" s="37"/>
      <c r="L43" s="37"/>
      <c r="Y43" s="98" t="str" cm="1">
        <f t="array" aca="1" ref="Y43" ca="1">IFERROR(VLOOKUP(INDIRECT("E43"),'18'!$A$4:$B$60,2,0),"")</f>
        <v/>
      </c>
      <c r="Z43" s="98" t="str" cm="1">
        <f t="array" aca="1" ref="Z43" ca="1">IFERROR(VLOOKUP(INDIRECT("F43"),'18'!$A$4:$B$60,2,0),"")</f>
        <v/>
      </c>
      <c r="AA43" s="98" t="str" cm="1">
        <f t="array" aca="1" ref="AA43" ca="1">IFERROR(VLOOKUP(INDIRECT("G43"),'18'!$A$4:$B$60,2,0),"")</f>
        <v/>
      </c>
    </row>
    <row r="44" spans="1:27" ht="15" customHeight="1" x14ac:dyDescent="0.15">
      <c r="A44" s="37"/>
      <c r="B44" s="41">
        <v>36</v>
      </c>
      <c r="C44" s="139"/>
      <c r="D44" s="139"/>
      <c r="E44" s="139"/>
      <c r="F44" s="139"/>
      <c r="G44" s="139"/>
      <c r="H44" s="168"/>
      <c r="I44" s="141"/>
      <c r="J44" s="141"/>
      <c r="K44" s="37"/>
      <c r="L44" s="37"/>
      <c r="Y44" s="98" t="str" cm="1">
        <f t="array" aca="1" ref="Y44" ca="1">IFERROR(VLOOKUP(INDIRECT("E44"),'18'!$A$4:$B$60,2,0),"")</f>
        <v/>
      </c>
      <c r="Z44" s="98" t="str" cm="1">
        <f t="array" aca="1" ref="Z44" ca="1">IFERROR(VLOOKUP(INDIRECT("F44"),'18'!$A$4:$B$60,2,0),"")</f>
        <v/>
      </c>
      <c r="AA44" s="98" t="str" cm="1">
        <f t="array" aca="1" ref="AA44" ca="1">IFERROR(VLOOKUP(INDIRECT("G44"),'18'!$A$4:$B$60,2,0),"")</f>
        <v/>
      </c>
    </row>
    <row r="45" spans="1:27" ht="15" customHeight="1" x14ac:dyDescent="0.15">
      <c r="A45" s="37"/>
      <c r="B45" s="41">
        <v>37</v>
      </c>
      <c r="C45" s="139"/>
      <c r="D45" s="139"/>
      <c r="E45" s="139"/>
      <c r="F45" s="139"/>
      <c r="G45" s="139"/>
      <c r="H45" s="168"/>
      <c r="I45" s="141"/>
      <c r="J45" s="141"/>
      <c r="K45" s="37"/>
      <c r="L45" s="37"/>
      <c r="Y45" s="98" t="str" cm="1">
        <f t="array" aca="1" ref="Y45" ca="1">IFERROR(VLOOKUP(INDIRECT("E45"),'18'!$A$4:$B$60,2,0),"")</f>
        <v/>
      </c>
      <c r="Z45" s="98" t="str" cm="1">
        <f t="array" aca="1" ref="Z45" ca="1">IFERROR(VLOOKUP(INDIRECT("F45"),'18'!$A$4:$B$60,2,0),"")</f>
        <v/>
      </c>
      <c r="AA45" s="98" t="str" cm="1">
        <f t="array" aca="1" ref="AA45" ca="1">IFERROR(VLOOKUP(INDIRECT("G45"),'18'!$A$4:$B$60,2,0),"")</f>
        <v/>
      </c>
    </row>
    <row r="46" spans="1:27" ht="15" customHeight="1" x14ac:dyDescent="0.15">
      <c r="A46" s="37"/>
      <c r="B46" s="41">
        <v>38</v>
      </c>
      <c r="C46" s="139"/>
      <c r="D46" s="139"/>
      <c r="E46" s="139"/>
      <c r="F46" s="139"/>
      <c r="G46" s="139"/>
      <c r="H46" s="168"/>
      <c r="I46" s="141"/>
      <c r="J46" s="141"/>
      <c r="K46" s="37"/>
      <c r="L46" s="37"/>
      <c r="Y46" s="98" t="str" cm="1">
        <f t="array" aca="1" ref="Y46" ca="1">IFERROR(VLOOKUP(INDIRECT("E46"),'18'!$A$4:$B$60,2,0),"")</f>
        <v/>
      </c>
      <c r="Z46" s="98" t="str" cm="1">
        <f t="array" aca="1" ref="Z46" ca="1">IFERROR(VLOOKUP(INDIRECT("F46"),'18'!$A$4:$B$60,2,0),"")</f>
        <v/>
      </c>
      <c r="AA46" s="98" t="str" cm="1">
        <f t="array" aca="1" ref="AA46" ca="1">IFERROR(VLOOKUP(INDIRECT("G46"),'18'!$A$4:$B$60,2,0),"")</f>
        <v/>
      </c>
    </row>
    <row r="47" spans="1:27" ht="15" customHeight="1" x14ac:dyDescent="0.15">
      <c r="A47" s="37"/>
      <c r="B47" s="41">
        <v>39</v>
      </c>
      <c r="C47" s="139"/>
      <c r="D47" s="139"/>
      <c r="E47" s="139"/>
      <c r="F47" s="139"/>
      <c r="G47" s="139"/>
      <c r="H47" s="168"/>
      <c r="I47" s="141"/>
      <c r="J47" s="141"/>
      <c r="K47" s="37"/>
      <c r="L47" s="37"/>
      <c r="Y47" s="98" t="str" cm="1">
        <f t="array" aca="1" ref="Y47" ca="1">IFERROR(VLOOKUP(INDIRECT("E47"),'18'!$A$4:$B$60,2,0),"")</f>
        <v/>
      </c>
      <c r="Z47" s="98" t="str" cm="1">
        <f t="array" aca="1" ref="Z47" ca="1">IFERROR(VLOOKUP(INDIRECT("F47"),'18'!$A$4:$B$60,2,0),"")</f>
        <v/>
      </c>
      <c r="AA47" s="98" t="str" cm="1">
        <f t="array" aca="1" ref="AA47" ca="1">IFERROR(VLOOKUP(INDIRECT("G47"),'18'!$A$4:$B$60,2,0),"")</f>
        <v/>
      </c>
    </row>
    <row r="48" spans="1:27" ht="15" customHeight="1" x14ac:dyDescent="0.15">
      <c r="A48" s="37"/>
      <c r="B48" s="41">
        <v>40</v>
      </c>
      <c r="C48" s="139"/>
      <c r="D48" s="139"/>
      <c r="E48" s="139"/>
      <c r="F48" s="139"/>
      <c r="G48" s="139"/>
      <c r="H48" s="168"/>
      <c r="I48" s="141"/>
      <c r="J48" s="141"/>
      <c r="K48" s="37"/>
      <c r="L48" s="37"/>
      <c r="Y48" s="98" t="str" cm="1">
        <f t="array" aca="1" ref="Y48" ca="1">IFERROR(VLOOKUP(INDIRECT("E48"),'18'!$A$4:$B$60,2,0),"")</f>
        <v/>
      </c>
      <c r="Z48" s="98" t="str" cm="1">
        <f t="array" aca="1" ref="Z48" ca="1">IFERROR(VLOOKUP(INDIRECT("F48"),'18'!$A$4:$B$60,2,0),"")</f>
        <v/>
      </c>
      <c r="AA48" s="98" t="str" cm="1">
        <f t="array" aca="1" ref="AA48" ca="1">IFERROR(VLOOKUP(INDIRECT("G48"),'18'!$A$4:$B$60,2,0),"")</f>
        <v/>
      </c>
    </row>
    <row r="49" spans="1:27" ht="15" customHeight="1" x14ac:dyDescent="0.15">
      <c r="A49" s="37"/>
      <c r="B49" s="41">
        <v>41</v>
      </c>
      <c r="C49" s="139"/>
      <c r="D49" s="139"/>
      <c r="E49" s="139"/>
      <c r="F49" s="139"/>
      <c r="G49" s="139"/>
      <c r="H49" s="168"/>
      <c r="I49" s="141"/>
      <c r="J49" s="141"/>
      <c r="K49" s="37"/>
      <c r="L49" s="37"/>
      <c r="Y49" s="98" t="str" cm="1">
        <f t="array" aca="1" ref="Y49" ca="1">IFERROR(VLOOKUP(INDIRECT("E49"),'18'!$A$4:$B$60,2,0),"")</f>
        <v/>
      </c>
      <c r="Z49" s="98" t="str" cm="1">
        <f t="array" aca="1" ref="Z49" ca="1">IFERROR(VLOOKUP(INDIRECT("F49"),'18'!$A$4:$B$60,2,0),"")</f>
        <v/>
      </c>
      <c r="AA49" s="98" t="str" cm="1">
        <f t="array" aca="1" ref="AA49" ca="1">IFERROR(VLOOKUP(INDIRECT("G49"),'18'!$A$4:$B$60,2,0),"")</f>
        <v/>
      </c>
    </row>
    <row r="50" spans="1:27" ht="15" customHeight="1" x14ac:dyDescent="0.15">
      <c r="A50" s="37"/>
      <c r="B50" s="41">
        <v>42</v>
      </c>
      <c r="C50" s="139"/>
      <c r="D50" s="139"/>
      <c r="E50" s="139"/>
      <c r="F50" s="139"/>
      <c r="G50" s="139"/>
      <c r="H50" s="168"/>
      <c r="I50" s="141"/>
      <c r="J50" s="141"/>
      <c r="K50" s="37"/>
      <c r="L50" s="37"/>
      <c r="Y50" s="98" t="str" cm="1">
        <f t="array" aca="1" ref="Y50" ca="1">IFERROR(VLOOKUP(INDIRECT("E50"),'18'!$A$4:$B$60,2,0),"")</f>
        <v/>
      </c>
      <c r="Z50" s="98" t="str" cm="1">
        <f t="array" aca="1" ref="Z50" ca="1">IFERROR(VLOOKUP(INDIRECT("F50"),'18'!$A$4:$B$60,2,0),"")</f>
        <v/>
      </c>
      <c r="AA50" s="98" t="str" cm="1">
        <f t="array" aca="1" ref="AA50" ca="1">IFERROR(VLOOKUP(INDIRECT("G50"),'18'!$A$4:$B$60,2,0),"")</f>
        <v/>
      </c>
    </row>
    <row r="51" spans="1:27" ht="15" customHeight="1" x14ac:dyDescent="0.15">
      <c r="A51" s="37"/>
      <c r="B51" s="41">
        <v>43</v>
      </c>
      <c r="C51" s="139"/>
      <c r="D51" s="139"/>
      <c r="E51" s="139"/>
      <c r="F51" s="139"/>
      <c r="G51" s="139"/>
      <c r="H51" s="168"/>
      <c r="I51" s="141"/>
      <c r="J51" s="141"/>
      <c r="K51" s="37"/>
      <c r="L51" s="37"/>
      <c r="Y51" s="98" t="str" cm="1">
        <f t="array" aca="1" ref="Y51" ca="1">IFERROR(VLOOKUP(INDIRECT("E51"),'18'!$A$4:$B$60,2,0),"")</f>
        <v/>
      </c>
      <c r="Z51" s="98" t="str" cm="1">
        <f t="array" aca="1" ref="Z51" ca="1">IFERROR(VLOOKUP(INDIRECT("F51"),'18'!$A$4:$B$60,2,0),"")</f>
        <v/>
      </c>
      <c r="AA51" s="98" t="str" cm="1">
        <f t="array" aca="1" ref="AA51" ca="1">IFERROR(VLOOKUP(INDIRECT("G51"),'18'!$A$4:$B$60,2,0),"")</f>
        <v/>
      </c>
    </row>
    <row r="52" spans="1:27" ht="15" customHeight="1" x14ac:dyDescent="0.15">
      <c r="A52" s="37"/>
      <c r="B52" s="41">
        <v>44</v>
      </c>
      <c r="C52" s="139"/>
      <c r="D52" s="139"/>
      <c r="E52" s="139"/>
      <c r="F52" s="139"/>
      <c r="G52" s="139"/>
      <c r="H52" s="168"/>
      <c r="I52" s="141"/>
      <c r="J52" s="141"/>
      <c r="K52" s="37"/>
      <c r="L52" s="37"/>
      <c r="Y52" s="98" t="str" cm="1">
        <f t="array" aca="1" ref="Y52" ca="1">IFERROR(VLOOKUP(INDIRECT("E52"),'18'!$A$4:$B$60,2,0),"")</f>
        <v/>
      </c>
      <c r="Z52" s="98" t="str" cm="1">
        <f t="array" aca="1" ref="Z52" ca="1">IFERROR(VLOOKUP(INDIRECT("F52"),'18'!$A$4:$B$60,2,0),"")</f>
        <v/>
      </c>
      <c r="AA52" s="98" t="str" cm="1">
        <f t="array" aca="1" ref="AA52" ca="1">IFERROR(VLOOKUP(INDIRECT("G52"),'18'!$A$4:$B$60,2,0),"")</f>
        <v/>
      </c>
    </row>
    <row r="53" spans="1:27" ht="15" customHeight="1" x14ac:dyDescent="0.15">
      <c r="A53" s="37"/>
      <c r="B53" s="41">
        <v>45</v>
      </c>
      <c r="C53" s="139"/>
      <c r="D53" s="139"/>
      <c r="E53" s="139"/>
      <c r="F53" s="139"/>
      <c r="G53" s="139"/>
      <c r="H53" s="168"/>
      <c r="I53" s="141"/>
      <c r="J53" s="141"/>
      <c r="K53" s="37"/>
      <c r="L53" s="37"/>
      <c r="Y53" s="98" t="str" cm="1">
        <f t="array" aca="1" ref="Y53" ca="1">IFERROR(VLOOKUP(INDIRECT("E53"),'18'!$A$4:$B$60,2,0),"")</f>
        <v/>
      </c>
      <c r="Z53" s="98" t="str" cm="1">
        <f t="array" aca="1" ref="Z53" ca="1">IFERROR(VLOOKUP(INDIRECT("F53"),'18'!$A$4:$B$60,2,0),"")</f>
        <v/>
      </c>
      <c r="AA53" s="98" t="str" cm="1">
        <f t="array" aca="1" ref="AA53" ca="1">IFERROR(VLOOKUP(INDIRECT("G53"),'18'!$A$4:$B$60,2,0),"")</f>
        <v/>
      </c>
    </row>
    <row r="54" spans="1:27" ht="15" customHeight="1" x14ac:dyDescent="0.15">
      <c r="A54" s="136"/>
      <c r="B54" s="41">
        <v>46</v>
      </c>
      <c r="C54" s="139"/>
      <c r="D54" s="139"/>
      <c r="E54" s="139"/>
      <c r="F54" s="139"/>
      <c r="G54" s="139"/>
      <c r="H54" s="168"/>
      <c r="I54" s="141"/>
      <c r="J54" s="141"/>
      <c r="K54" s="37"/>
      <c r="L54" s="37"/>
      <c r="Y54" s="98" t="str" cm="1">
        <f t="array" aca="1" ref="Y54" ca="1">IFERROR(VLOOKUP(INDIRECT("E54"),'18'!$A$4:$B$60,2,0),"")</f>
        <v/>
      </c>
      <c r="Z54" s="98" t="str" cm="1">
        <f t="array" aca="1" ref="Z54" ca="1">IFERROR(VLOOKUP(INDIRECT("F54"),'18'!$A$4:$B$60,2,0),"")</f>
        <v/>
      </c>
      <c r="AA54" s="98" t="str" cm="1">
        <f t="array" aca="1" ref="AA54" ca="1">IFERROR(VLOOKUP(INDIRECT("G54"),'18'!$A$4:$B$60,2,0),"")</f>
        <v/>
      </c>
    </row>
    <row r="55" spans="1:27" ht="15" customHeight="1" x14ac:dyDescent="0.15">
      <c r="A55" s="136"/>
      <c r="B55" s="41">
        <v>47</v>
      </c>
      <c r="C55" s="139"/>
      <c r="D55" s="139"/>
      <c r="E55" s="139"/>
      <c r="F55" s="139"/>
      <c r="G55" s="139"/>
      <c r="H55" s="168"/>
      <c r="I55" s="141"/>
      <c r="J55" s="141"/>
      <c r="K55" s="37"/>
      <c r="L55" s="37"/>
      <c r="Y55" s="98" t="str" cm="1">
        <f t="array" aca="1" ref="Y55" ca="1">IFERROR(VLOOKUP(INDIRECT("E55"),'18'!$A$4:$B$60,2,0),"")</f>
        <v/>
      </c>
      <c r="Z55" s="98" t="str" cm="1">
        <f t="array" aca="1" ref="Z55" ca="1">IFERROR(VLOOKUP(INDIRECT("F55"),'18'!$A$4:$B$60,2,0),"")</f>
        <v/>
      </c>
      <c r="AA55" s="98" t="str" cm="1">
        <f t="array" aca="1" ref="AA55" ca="1">IFERROR(VLOOKUP(INDIRECT("G55"),'18'!$A$4:$B$60,2,0),"")</f>
        <v/>
      </c>
    </row>
    <row r="56" spans="1:27" ht="15" customHeight="1" x14ac:dyDescent="0.15">
      <c r="A56" s="136"/>
      <c r="B56" s="41">
        <v>48</v>
      </c>
      <c r="C56" s="139"/>
      <c r="D56" s="139"/>
      <c r="E56" s="139"/>
      <c r="F56" s="139"/>
      <c r="G56" s="139"/>
      <c r="H56" s="168"/>
      <c r="I56" s="141"/>
      <c r="J56" s="141"/>
      <c r="K56" s="37"/>
      <c r="L56" s="37"/>
      <c r="Y56" s="98" t="str" cm="1">
        <f t="array" aca="1" ref="Y56" ca="1">IFERROR(VLOOKUP(INDIRECT("E56"),'18'!$A$4:$B$60,2,0),"")</f>
        <v/>
      </c>
      <c r="Z56" s="98" t="str" cm="1">
        <f t="array" aca="1" ref="Z56" ca="1">IFERROR(VLOOKUP(INDIRECT("F56"),'18'!$A$4:$B$60,2,0),"")</f>
        <v/>
      </c>
      <c r="AA56" s="98" t="str" cm="1">
        <f t="array" aca="1" ref="AA56" ca="1">IFERROR(VLOOKUP(INDIRECT("G56"),'18'!$A$4:$B$60,2,0),"")</f>
        <v/>
      </c>
    </row>
    <row r="57" spans="1:27" ht="15" customHeight="1" x14ac:dyDescent="0.15">
      <c r="A57" s="136"/>
      <c r="B57" s="41">
        <v>49</v>
      </c>
      <c r="C57" s="139"/>
      <c r="D57" s="139"/>
      <c r="E57" s="139"/>
      <c r="F57" s="139"/>
      <c r="G57" s="139"/>
      <c r="H57" s="168"/>
      <c r="I57" s="141"/>
      <c r="J57" s="141"/>
      <c r="K57" s="37"/>
      <c r="L57" s="37"/>
      <c r="Y57" s="98" t="str" cm="1">
        <f t="array" aca="1" ref="Y57" ca="1">IFERROR(VLOOKUP(INDIRECT("E57"),'18'!$A$4:$B$60,2,0),"")</f>
        <v/>
      </c>
      <c r="Z57" s="98" t="str" cm="1">
        <f t="array" aca="1" ref="Z57" ca="1">IFERROR(VLOOKUP(INDIRECT("F57"),'18'!$A$4:$B$60,2,0),"")</f>
        <v/>
      </c>
      <c r="AA57" s="98" t="str" cm="1">
        <f t="array" aca="1" ref="AA57" ca="1">IFERROR(VLOOKUP(INDIRECT("G57"),'18'!$A$4:$B$60,2,0),"")</f>
        <v/>
      </c>
    </row>
    <row r="58" spans="1:27" ht="15" customHeight="1" x14ac:dyDescent="0.15">
      <c r="A58" s="136"/>
      <c r="B58" s="41">
        <v>50</v>
      </c>
      <c r="C58" s="139"/>
      <c r="D58" s="139"/>
      <c r="E58" s="139"/>
      <c r="F58" s="139"/>
      <c r="G58" s="139"/>
      <c r="H58" s="168"/>
      <c r="I58" s="141"/>
      <c r="J58" s="141"/>
      <c r="K58" s="37"/>
      <c r="L58" s="37"/>
      <c r="Y58" s="98" t="str" cm="1">
        <f t="array" aca="1" ref="Y58" ca="1">IFERROR(VLOOKUP(INDIRECT("E58"),'18'!$A$4:$B$60,2,0),"")</f>
        <v/>
      </c>
      <c r="Z58" s="98" t="str" cm="1">
        <f t="array" aca="1" ref="Z58" ca="1">IFERROR(VLOOKUP(INDIRECT("F58"),'18'!$A$4:$B$60,2,0),"")</f>
        <v/>
      </c>
      <c r="AA58" s="98" t="str" cm="1">
        <f t="array" aca="1" ref="AA58" ca="1">IFERROR(VLOOKUP(INDIRECT("G58"),'18'!$A$4:$B$60,2,0),"")</f>
        <v/>
      </c>
    </row>
    <row r="59" spans="1:27" ht="15" customHeight="1" x14ac:dyDescent="0.15">
      <c r="A59" s="136"/>
      <c r="B59" s="41">
        <v>51</v>
      </c>
      <c r="C59" s="139"/>
      <c r="D59" s="139"/>
      <c r="E59" s="139"/>
      <c r="F59" s="139"/>
      <c r="G59" s="139"/>
      <c r="H59" s="168"/>
      <c r="I59" s="141"/>
      <c r="J59" s="141"/>
      <c r="K59" s="37"/>
      <c r="L59" s="37"/>
      <c r="Y59" s="98" t="str" cm="1">
        <f t="array" aca="1" ref="Y59" ca="1">IFERROR(VLOOKUP(INDIRECT("E59"),'18'!$A$4:$B$60,2,0),"")</f>
        <v/>
      </c>
      <c r="Z59" s="98" t="str" cm="1">
        <f t="array" aca="1" ref="Z59" ca="1">IFERROR(VLOOKUP(INDIRECT("F59"),'18'!$A$4:$B$60,2,0),"")</f>
        <v/>
      </c>
      <c r="AA59" s="98" t="str" cm="1">
        <f t="array" aca="1" ref="AA59" ca="1">IFERROR(VLOOKUP(INDIRECT("G59"),'18'!$A$4:$B$60,2,0),"")</f>
        <v/>
      </c>
    </row>
    <row r="60" spans="1:27" ht="15" customHeight="1" x14ac:dyDescent="0.15">
      <c r="A60" s="136"/>
      <c r="B60" s="41">
        <v>52</v>
      </c>
      <c r="C60" s="139"/>
      <c r="D60" s="139"/>
      <c r="E60" s="139"/>
      <c r="F60" s="139"/>
      <c r="G60" s="139"/>
      <c r="H60" s="168"/>
      <c r="I60" s="141"/>
      <c r="J60" s="141"/>
      <c r="K60" s="37"/>
      <c r="L60" s="37"/>
      <c r="Y60" s="98" t="str" cm="1">
        <f t="array" aca="1" ref="Y60" ca="1">IFERROR(VLOOKUP(INDIRECT("E60"),'18'!$A$4:$B$60,2,0),"")</f>
        <v/>
      </c>
      <c r="Z60" s="98" t="str" cm="1">
        <f t="array" aca="1" ref="Z60" ca="1">IFERROR(VLOOKUP(INDIRECT("F60"),'18'!$A$4:$B$60,2,0),"")</f>
        <v/>
      </c>
      <c r="AA60" s="98" t="str" cm="1">
        <f t="array" aca="1" ref="AA60" ca="1">IFERROR(VLOOKUP(INDIRECT("G60"),'18'!$A$4:$B$60,2,0),"")</f>
        <v/>
      </c>
    </row>
    <row r="61" spans="1:27" ht="11.25" customHeight="1" x14ac:dyDescent="0.15">
      <c r="A61" s="37"/>
      <c r="B61" s="37"/>
      <c r="C61" s="37"/>
      <c r="D61" s="37"/>
      <c r="E61" s="37"/>
      <c r="F61" s="37"/>
      <c r="G61" s="37"/>
      <c r="H61" s="38"/>
      <c r="I61" s="37"/>
      <c r="J61" s="37"/>
      <c r="K61" s="37"/>
      <c r="L61" s="37"/>
    </row>
    <row r="62" spans="1:27" s="32" customFormat="1" ht="15" customHeight="1" x14ac:dyDescent="0.15">
      <c r="A62" s="37"/>
      <c r="B62" s="40">
        <v>1</v>
      </c>
      <c r="C62" s="224" t="s">
        <v>278</v>
      </c>
      <c r="D62" s="224"/>
      <c r="E62" s="224"/>
      <c r="F62" s="224"/>
      <c r="G62" s="224"/>
      <c r="H62" s="224"/>
      <c r="I62" s="224"/>
      <c r="J62" s="39"/>
      <c r="K62" s="37"/>
      <c r="L62" s="37"/>
    </row>
    <row r="63" spans="1:27" s="32" customFormat="1" ht="15" customHeight="1" x14ac:dyDescent="0.15">
      <c r="A63" s="37"/>
      <c r="B63" s="40">
        <v>2</v>
      </c>
      <c r="C63" s="224" t="s">
        <v>279</v>
      </c>
      <c r="D63" s="224"/>
      <c r="E63" s="224"/>
      <c r="F63" s="224"/>
      <c r="G63" s="224"/>
      <c r="H63" s="224"/>
      <c r="I63" s="224"/>
      <c r="J63" s="39"/>
      <c r="K63" s="37"/>
      <c r="L63" s="37"/>
    </row>
    <row r="64" spans="1:27" s="32" customFormat="1" ht="15" customHeight="1" x14ac:dyDescent="0.15">
      <c r="A64" s="37"/>
      <c r="B64" s="40">
        <v>3</v>
      </c>
      <c r="C64" s="224" t="s">
        <v>317</v>
      </c>
      <c r="D64" s="224"/>
      <c r="E64" s="224"/>
      <c r="F64" s="224"/>
      <c r="G64" s="224"/>
      <c r="H64" s="224"/>
      <c r="I64" s="224"/>
      <c r="J64" s="224"/>
      <c r="K64" s="37"/>
      <c r="L64" s="37"/>
    </row>
    <row r="65" spans="1:27" ht="11.25" customHeight="1" x14ac:dyDescent="0.15">
      <c r="A65" s="37"/>
      <c r="B65" s="37"/>
      <c r="C65" s="37"/>
      <c r="D65" s="37"/>
      <c r="E65" s="37"/>
      <c r="F65" s="37"/>
      <c r="G65" s="37"/>
      <c r="H65" s="38"/>
      <c r="I65" s="37"/>
      <c r="J65" s="37"/>
      <c r="K65" s="37"/>
      <c r="L65" s="37"/>
    </row>
    <row r="66" spans="1:27" ht="18" customHeight="1" x14ac:dyDescent="0.15">
      <c r="A66" s="37"/>
      <c r="C66" s="37"/>
      <c r="D66" s="37"/>
      <c r="E66" s="37" t="s">
        <v>462</v>
      </c>
      <c r="F66" s="37"/>
      <c r="G66" s="37"/>
      <c r="H66" s="38"/>
      <c r="I66" s="37"/>
      <c r="J66" s="37"/>
      <c r="K66" s="37"/>
      <c r="L66" s="37"/>
    </row>
    <row r="67" spans="1:27" ht="11.25" customHeight="1" x14ac:dyDescent="0.15">
      <c r="A67" s="37"/>
      <c r="B67" s="37"/>
      <c r="C67" s="37"/>
      <c r="D67" s="37"/>
      <c r="E67" s="37"/>
      <c r="F67" s="37"/>
      <c r="G67" s="37"/>
      <c r="H67" s="38"/>
      <c r="I67" s="37"/>
      <c r="J67" s="37"/>
      <c r="K67" s="37"/>
      <c r="L67" s="37"/>
    </row>
    <row r="68" spans="1:27" ht="18" customHeight="1" x14ac:dyDescent="0.15">
      <c r="A68" s="37"/>
      <c r="B68" s="37"/>
      <c r="C68" s="37"/>
      <c r="D68" s="37"/>
      <c r="E68" s="221" t="s">
        <v>2</v>
      </c>
      <c r="F68" s="221"/>
      <c r="G68" s="221"/>
      <c r="H68" s="138" t="s">
        <v>3</v>
      </c>
      <c r="I68" s="221" t="s">
        <v>464</v>
      </c>
      <c r="J68" s="221"/>
      <c r="K68" s="37"/>
      <c r="L68" s="117"/>
      <c r="M68" s="118"/>
      <c r="N68" s="95" t="s">
        <v>459</v>
      </c>
    </row>
    <row r="69" spans="1:27" ht="15" customHeight="1" thickBot="1" x14ac:dyDescent="0.2">
      <c r="A69" s="37"/>
      <c r="B69" s="109"/>
      <c r="C69" s="111"/>
      <c r="D69" s="111"/>
      <c r="E69" s="215"/>
      <c r="F69" s="215"/>
      <c r="G69" s="215"/>
      <c r="H69" s="140" t="str" cm="1">
        <f t="array" aca="1" ref="H69" ca="1">IFERROR(VLOOKUP(INDIRECT("E69"),'18'!$A$4:$B$60,2,0),"")</f>
        <v/>
      </c>
      <c r="I69" s="216"/>
      <c r="J69" s="216"/>
      <c r="K69" s="37"/>
      <c r="L69" s="117"/>
      <c r="N69" s="95"/>
      <c r="Y69" s="119"/>
      <c r="Z69" s="119" t="str" cm="1">
        <f t="array" aca="1" ref="Z69" ca="1">IFERROR(VLOOKUP(INDIRECT("F9"),'18'!$A$4:$B$60,2,0),"")</f>
        <v/>
      </c>
      <c r="AA69" s="119" t="str" cm="1">
        <f t="array" aca="1" ref="AA69" ca="1">IFERROR(VLOOKUP(INDIRECT("G9"),'18'!$A$4:$B$60,2,0),"")</f>
        <v/>
      </c>
    </row>
    <row r="70" spans="1:27" ht="15" customHeight="1" thickBot="1" x14ac:dyDescent="0.2">
      <c r="A70" s="37"/>
      <c r="B70" s="109"/>
      <c r="C70" s="111"/>
      <c r="D70" s="111"/>
      <c r="E70" s="215"/>
      <c r="F70" s="215"/>
      <c r="G70" s="215"/>
      <c r="H70" s="140" t="str" cm="1">
        <f t="array" aca="1" ref="H70" ca="1">IFERROR(VLOOKUP(INDIRECT("E70"),'18'!$A$4:$B$60,2,0),"")</f>
        <v/>
      </c>
      <c r="I70" s="216"/>
      <c r="J70" s="216"/>
      <c r="K70" s="37"/>
      <c r="L70" s="117"/>
      <c r="N70" s="217" t="s">
        <v>442</v>
      </c>
      <c r="O70" s="217"/>
      <c r="P70" s="218"/>
      <c r="Q70" s="212">
        <f ca="1">52-Q10</f>
        <v>52</v>
      </c>
      <c r="R70" s="213"/>
      <c r="S70" s="214"/>
      <c r="T70" s="112" t="s">
        <v>465</v>
      </c>
      <c r="U70" s="113"/>
      <c r="V70" s="113"/>
      <c r="W70" s="113"/>
      <c r="Y70" s="119"/>
      <c r="Z70" s="119" t="str" cm="1">
        <f t="array" aca="1" ref="Z70" ca="1">IFERROR(VLOOKUP(INDIRECT("F10"),'18'!$A$4:$B$60,2,0),"")</f>
        <v/>
      </c>
      <c r="AA70" s="119" t="str" cm="1">
        <f t="array" aca="1" ref="AA70" ca="1">IFERROR(VLOOKUP(INDIRECT("G10"),'18'!$A$4:$B$60,2,0),"")</f>
        <v/>
      </c>
    </row>
    <row r="71" spans="1:27" ht="15" customHeight="1" x14ac:dyDescent="0.15">
      <c r="A71" s="37"/>
      <c r="B71" s="109"/>
      <c r="C71" s="111"/>
      <c r="D71" s="111"/>
      <c r="E71" s="215"/>
      <c r="F71" s="215"/>
      <c r="G71" s="215"/>
      <c r="H71" s="140" t="str" cm="1">
        <f t="array" aca="1" ref="H71" ca="1">IFERROR(VLOOKUP(INDIRECT("E71"),'18'!$A$4:$B$60,2,0),"")</f>
        <v/>
      </c>
      <c r="I71" s="216"/>
      <c r="J71" s="216"/>
      <c r="K71" s="37"/>
      <c r="L71" s="117"/>
      <c r="N71" s="95"/>
      <c r="Y71" s="119"/>
      <c r="Z71" s="119"/>
      <c r="AA71" s="119"/>
    </row>
    <row r="72" spans="1:27" ht="15" customHeight="1" x14ac:dyDescent="0.15">
      <c r="A72" s="37"/>
      <c r="B72" s="109"/>
      <c r="C72" s="111"/>
      <c r="D72" s="111"/>
      <c r="E72" s="215"/>
      <c r="F72" s="215"/>
      <c r="G72" s="215"/>
      <c r="H72" s="140" t="str" cm="1">
        <f t="array" aca="1" ref="H72" ca="1">IFERROR(VLOOKUP(INDIRECT("E72"),'18'!$A$4:$B$60,2,0),"")</f>
        <v/>
      </c>
      <c r="I72" s="216"/>
      <c r="J72" s="216"/>
      <c r="K72" s="37"/>
      <c r="L72" s="117"/>
      <c r="N72" s="124">
        <v>1</v>
      </c>
      <c r="O72" s="124">
        <v>2</v>
      </c>
      <c r="P72" s="124">
        <v>3</v>
      </c>
      <c r="Q72" s="124">
        <v>4</v>
      </c>
      <c r="R72" s="124">
        <v>5</v>
      </c>
      <c r="S72" s="124">
        <v>6</v>
      </c>
      <c r="T72" s="124">
        <v>7</v>
      </c>
      <c r="U72" s="124">
        <v>8</v>
      </c>
      <c r="V72" s="124">
        <v>9</v>
      </c>
      <c r="W72" s="124">
        <v>10</v>
      </c>
      <c r="Y72" s="119"/>
      <c r="Z72" s="119" t="str" cm="1">
        <f t="array" aca="1" ref="Z72" ca="1">IFERROR(VLOOKUP(INDIRECT("F12"),'18'!$A$4:$B$60,2,0),"")</f>
        <v/>
      </c>
      <c r="AA72" s="119" t="str" cm="1">
        <f t="array" aca="1" ref="AA72" ca="1">IFERROR(VLOOKUP(INDIRECT("G12"),'18'!$A$4:$B$60,2,0),"")</f>
        <v/>
      </c>
    </row>
    <row r="73" spans="1:27" ht="15" customHeight="1" x14ac:dyDescent="0.15">
      <c r="A73" s="37"/>
      <c r="B73" s="109"/>
      <c r="C73" s="111"/>
      <c r="D73" s="111"/>
      <c r="E73" s="215"/>
      <c r="F73" s="215"/>
      <c r="G73" s="215"/>
      <c r="H73" s="140" t="str" cm="1">
        <f t="array" aca="1" ref="H73" ca="1">IFERROR(VLOOKUP(INDIRECT("E73"),'18'!$A$4:$B$60,2,0),"")</f>
        <v/>
      </c>
      <c r="I73" s="216"/>
      <c r="J73" s="216"/>
      <c r="K73" s="37"/>
      <c r="L73" s="117"/>
      <c r="N73" s="124">
        <v>11</v>
      </c>
      <c r="O73" s="124">
        <v>12</v>
      </c>
      <c r="P73" s="124">
        <v>13</v>
      </c>
      <c r="Q73" s="124">
        <v>14</v>
      </c>
      <c r="R73" s="124">
        <v>15</v>
      </c>
      <c r="S73" s="124">
        <v>16</v>
      </c>
      <c r="T73" s="124">
        <v>17</v>
      </c>
      <c r="U73" s="124">
        <v>18</v>
      </c>
      <c r="V73" s="124">
        <v>19</v>
      </c>
      <c r="W73" s="124">
        <v>20</v>
      </c>
      <c r="Y73" s="119"/>
      <c r="Z73" s="119" t="str" cm="1">
        <f t="array" aca="1" ref="Z73" ca="1">IFERROR(VLOOKUP(INDIRECT("F13"),'18'!$A$4:$B$60,2,0),"")</f>
        <v/>
      </c>
      <c r="AA73" s="119" t="str" cm="1">
        <f t="array" aca="1" ref="AA73" ca="1">IFERROR(VLOOKUP(INDIRECT("G13"),'18'!$A$4:$B$60,2,0),"")</f>
        <v/>
      </c>
    </row>
    <row r="74" spans="1:27" ht="15" customHeight="1" x14ac:dyDescent="0.15">
      <c r="A74" s="37"/>
      <c r="B74" s="109"/>
      <c r="C74" s="111"/>
      <c r="D74" s="111"/>
      <c r="E74" s="215"/>
      <c r="F74" s="215"/>
      <c r="G74" s="215"/>
      <c r="H74" s="140" t="str" cm="1">
        <f t="array" aca="1" ref="H74" ca="1">IFERROR(VLOOKUP(INDIRECT("E74"),'18'!$A$4:$B$60,2,0),"")</f>
        <v/>
      </c>
      <c r="I74" s="216"/>
      <c r="J74" s="216"/>
      <c r="K74" s="37"/>
      <c r="L74" s="117"/>
      <c r="N74" s="124">
        <v>21</v>
      </c>
      <c r="O74" s="124">
        <v>22</v>
      </c>
      <c r="P74" s="124">
        <v>23</v>
      </c>
      <c r="Q74" s="124">
        <v>24</v>
      </c>
      <c r="R74" s="124">
        <v>25</v>
      </c>
      <c r="S74" s="124">
        <v>26</v>
      </c>
      <c r="T74" s="124">
        <v>27</v>
      </c>
      <c r="U74" s="124">
        <v>28</v>
      </c>
      <c r="V74" s="124">
        <v>29</v>
      </c>
      <c r="W74" s="124">
        <v>30</v>
      </c>
      <c r="Y74" s="119" t="str" cm="1">
        <f t="array" aca="1" ref="Y74" ca="1">IFERROR(VLOOKUP(INDIRECT("E14"),'18'!$A$4:$B$60,2,0),"")</f>
        <v/>
      </c>
      <c r="Z74" s="119" t="str" cm="1">
        <f t="array" aca="1" ref="Z74" ca="1">IFERROR(VLOOKUP(INDIRECT("F14"),'18'!$A$4:$B$60,2,0),"")</f>
        <v/>
      </c>
      <c r="AA74" s="119" t="str" cm="1">
        <f t="array" aca="1" ref="AA74" ca="1">IFERROR(VLOOKUP(INDIRECT("G14"),'18'!$A$4:$B$60,2,0),"")</f>
        <v/>
      </c>
    </row>
    <row r="75" spans="1:27" ht="15" customHeight="1" x14ac:dyDescent="0.15">
      <c r="A75" s="37"/>
      <c r="B75" s="109"/>
      <c r="C75" s="111"/>
      <c r="D75" s="111"/>
      <c r="E75" s="215"/>
      <c r="F75" s="215"/>
      <c r="G75" s="215"/>
      <c r="H75" s="140" t="str" cm="1">
        <f t="array" aca="1" ref="H75" ca="1">IFERROR(VLOOKUP(INDIRECT("E75"),'18'!$A$4:$B$60,2,0),"")</f>
        <v/>
      </c>
      <c r="I75" s="216"/>
      <c r="J75" s="216"/>
      <c r="K75" s="37"/>
      <c r="L75" s="117"/>
      <c r="N75" s="124">
        <v>31</v>
      </c>
      <c r="O75" s="124">
        <v>32</v>
      </c>
      <c r="P75" s="124">
        <v>33</v>
      </c>
      <c r="Q75" s="124">
        <v>34</v>
      </c>
      <c r="R75" s="124">
        <v>35</v>
      </c>
      <c r="S75" s="124">
        <v>36</v>
      </c>
      <c r="T75" s="124">
        <v>37</v>
      </c>
      <c r="U75" s="124">
        <v>38</v>
      </c>
      <c r="V75" s="124">
        <v>39</v>
      </c>
      <c r="W75" s="124">
        <v>40</v>
      </c>
      <c r="Y75" s="119" t="str" cm="1">
        <f t="array" aca="1" ref="Y75" ca="1">IFERROR(VLOOKUP(INDIRECT("E15"),'18'!$A$4:$B$60,2,0),"")</f>
        <v/>
      </c>
      <c r="Z75" s="119" t="str" cm="1">
        <f t="array" aca="1" ref="Z75" ca="1">IFERROR(VLOOKUP(INDIRECT("F15"),'18'!$A$4:$B$60,2,0),"")</f>
        <v/>
      </c>
      <c r="AA75" s="119" t="str" cm="1">
        <f t="array" aca="1" ref="AA75" ca="1">IFERROR(VLOOKUP(INDIRECT("G15"),'18'!$A$4:$B$60,2,0),"")</f>
        <v/>
      </c>
    </row>
    <row r="76" spans="1:27" ht="15" customHeight="1" x14ac:dyDescent="0.15">
      <c r="A76" s="37"/>
      <c r="B76" s="109"/>
      <c r="C76" s="111"/>
      <c r="D76" s="111"/>
      <c r="E76" s="215"/>
      <c r="F76" s="215"/>
      <c r="G76" s="215"/>
      <c r="H76" s="140" t="str" cm="1">
        <f t="array" aca="1" ref="H76" ca="1">IFERROR(VLOOKUP(INDIRECT("E76"),'18'!$A$4:$B$60,2,0),"")</f>
        <v/>
      </c>
      <c r="I76" s="216" t="s">
        <v>53</v>
      </c>
      <c r="J76" s="216"/>
      <c r="K76" s="37"/>
      <c r="L76" s="117"/>
      <c r="N76" s="124">
        <v>41</v>
      </c>
      <c r="O76" s="124">
        <v>42</v>
      </c>
      <c r="P76" s="124">
        <v>43</v>
      </c>
      <c r="Q76" s="124">
        <v>44</v>
      </c>
      <c r="R76" s="124">
        <v>45</v>
      </c>
      <c r="S76" s="124">
        <v>46</v>
      </c>
      <c r="T76" s="124">
        <v>47</v>
      </c>
      <c r="U76" s="124">
        <v>48</v>
      </c>
      <c r="V76" s="124">
        <v>49</v>
      </c>
      <c r="W76" s="124">
        <v>50</v>
      </c>
      <c r="Y76" s="119" t="str" cm="1">
        <f t="array" aca="1" ref="Y76" ca="1">IFERROR(VLOOKUP(INDIRECT("E16"),'18'!$A$4:$B$60,2,0),"")</f>
        <v/>
      </c>
      <c r="Z76" s="119" t="str" cm="1">
        <f t="array" aca="1" ref="Z76" ca="1">IFERROR(VLOOKUP(INDIRECT("F16"),'18'!$A$4:$B$60,2,0),"")</f>
        <v/>
      </c>
      <c r="AA76" s="119" t="str" cm="1">
        <f t="array" aca="1" ref="AA76" ca="1">IFERROR(VLOOKUP(INDIRECT("G16"),'18'!$A$4:$B$60,2,0),"")</f>
        <v/>
      </c>
    </row>
    <row r="77" spans="1:27" ht="15" customHeight="1" x14ac:dyDescent="0.15">
      <c r="A77" s="37"/>
      <c r="B77" s="109"/>
      <c r="C77" s="111"/>
      <c r="D77" s="111"/>
      <c r="E77" s="215"/>
      <c r="F77" s="215"/>
      <c r="G77" s="215"/>
      <c r="H77" s="140" t="str" cm="1">
        <f t="array" aca="1" ref="H77" ca="1">IFERROR(VLOOKUP(INDIRECT("E77"),'18'!$A$4:$B$60,2,0),"")</f>
        <v/>
      </c>
      <c r="I77" s="216" t="s">
        <v>53</v>
      </c>
      <c r="J77" s="216"/>
      <c r="K77" s="37"/>
      <c r="L77" s="117"/>
      <c r="N77" s="124">
        <v>51</v>
      </c>
      <c r="O77" s="124">
        <v>52</v>
      </c>
      <c r="P77" s="125"/>
      <c r="Q77" s="125"/>
      <c r="R77" s="125"/>
      <c r="S77" s="125"/>
      <c r="T77" s="125"/>
      <c r="U77" s="125"/>
      <c r="V77" s="125"/>
      <c r="W77" s="125"/>
      <c r="Y77" s="119" t="str" cm="1">
        <f t="array" aca="1" ref="Y77" ca="1">IFERROR(VLOOKUP(INDIRECT("E17"),'18'!$A$4:$B$60,2,0),"")</f>
        <v/>
      </c>
      <c r="Z77" s="119" t="str" cm="1">
        <f t="array" aca="1" ref="Z77" ca="1">IFERROR(VLOOKUP(INDIRECT("F17"),'18'!$A$4:$B$60,2,0),"")</f>
        <v/>
      </c>
      <c r="AA77" s="119" t="str" cm="1">
        <f t="array" aca="1" ref="AA77" ca="1">IFERROR(VLOOKUP(INDIRECT("G17"),'18'!$A$4:$B$60,2,0),"")</f>
        <v/>
      </c>
    </row>
    <row r="78" spans="1:27" ht="15" customHeight="1" x14ac:dyDescent="0.15">
      <c r="A78" s="37"/>
      <c r="B78" s="109"/>
      <c r="C78" s="111"/>
      <c r="D78" s="111"/>
      <c r="E78" s="215"/>
      <c r="F78" s="215"/>
      <c r="G78" s="215"/>
      <c r="H78" s="140" t="str" cm="1">
        <f t="array" aca="1" ref="H78" ca="1">IFERROR(VLOOKUP(INDIRECT("E78"),'18'!$A$4:$B$60,2,0),"")</f>
        <v/>
      </c>
      <c r="I78" s="216" t="s">
        <v>53</v>
      </c>
      <c r="J78" s="216"/>
      <c r="K78" s="37"/>
      <c r="L78" s="117"/>
      <c r="N78" s="96"/>
      <c r="O78" s="96"/>
      <c r="P78" s="96"/>
      <c r="Q78" s="96"/>
      <c r="R78" s="96"/>
      <c r="S78" s="96"/>
      <c r="T78" s="96"/>
      <c r="U78" s="96"/>
      <c r="V78" s="96"/>
      <c r="W78" s="96"/>
      <c r="Y78" s="119" t="str" cm="1">
        <f t="array" aca="1" ref="Y78" ca="1">IFERROR(VLOOKUP(INDIRECT("E18"),'18'!$A$4:$B$60,2,0),"")</f>
        <v/>
      </c>
      <c r="Z78" s="119" t="str" cm="1">
        <f t="array" aca="1" ref="Z78" ca="1">IFERROR(VLOOKUP(INDIRECT("F18"),'18'!$A$4:$B$60,2,0),"")</f>
        <v/>
      </c>
      <c r="AA78" s="119" t="str" cm="1">
        <f t="array" aca="1" ref="AA78" ca="1">IFERROR(VLOOKUP(INDIRECT("G18"),'18'!$A$4:$B$60,2,0),"")</f>
        <v/>
      </c>
    </row>
    <row r="79" spans="1:27" ht="15" customHeight="1" x14ac:dyDescent="0.15">
      <c r="A79" s="37"/>
      <c r="B79" s="109"/>
      <c r="C79" s="111"/>
      <c r="D79" s="111"/>
      <c r="E79" s="215"/>
      <c r="F79" s="215"/>
      <c r="G79" s="215"/>
      <c r="H79" s="140" t="str" cm="1">
        <f t="array" aca="1" ref="H79" ca="1">IFERROR(VLOOKUP(INDIRECT("E79"),'18'!$A$4:$B$60,2,0),"")</f>
        <v/>
      </c>
      <c r="I79" s="216" t="s">
        <v>53</v>
      </c>
      <c r="J79" s="216"/>
      <c r="K79" s="37"/>
      <c r="L79" s="117"/>
      <c r="N79" s="123"/>
      <c r="O79" s="106" t="s">
        <v>461</v>
      </c>
      <c r="P79" s="105"/>
      <c r="Q79" s="105"/>
      <c r="R79" s="105"/>
      <c r="S79" s="105"/>
      <c r="T79" s="105"/>
      <c r="U79" s="105"/>
      <c r="V79" s="105"/>
      <c r="W79" s="105"/>
      <c r="Y79" s="119" t="str" cm="1">
        <f t="array" aca="1" ref="Y79" ca="1">IFERROR(VLOOKUP(INDIRECT("E19"),'18'!$A$4:$B$60,2,0),"")</f>
        <v/>
      </c>
      <c r="Z79" s="119" t="str" cm="1">
        <f t="array" aca="1" ref="Z79" ca="1">IFERROR(VLOOKUP(INDIRECT("F19"),'18'!$A$4:$B$60,2,0),"")</f>
        <v/>
      </c>
      <c r="AA79" s="119" t="str" cm="1">
        <f t="array" aca="1" ref="AA79" ca="1">IFERROR(VLOOKUP(INDIRECT("G19"),'18'!$A$4:$B$60,2,0),"")</f>
        <v/>
      </c>
    </row>
    <row r="80" spans="1:27" ht="15" customHeight="1" x14ac:dyDescent="0.15">
      <c r="A80" s="37"/>
      <c r="B80" s="109"/>
      <c r="C80" s="111"/>
      <c r="D80" s="111"/>
      <c r="E80" s="215"/>
      <c r="F80" s="215"/>
      <c r="G80" s="215"/>
      <c r="H80" s="140" t="str" cm="1">
        <f t="array" aca="1" ref="H80" ca="1">IFERROR(VLOOKUP(INDIRECT("E80"),'18'!$A$4:$B$60,2,0),"")</f>
        <v/>
      </c>
      <c r="I80" s="216" t="s">
        <v>53</v>
      </c>
      <c r="J80" s="216"/>
      <c r="K80" s="37"/>
      <c r="L80" s="117"/>
      <c r="Y80" s="119" t="str" cm="1">
        <f t="array" aca="1" ref="Y80" ca="1">IFERROR(VLOOKUP(INDIRECT("E20"),'18'!$A$4:$B$60,2,0),"")</f>
        <v/>
      </c>
      <c r="Z80" s="119" t="str" cm="1">
        <f t="array" aca="1" ref="Z80" ca="1">IFERROR(VLOOKUP(INDIRECT("F20"),'18'!$A$4:$B$60,2,0),"")</f>
        <v/>
      </c>
      <c r="AA80" s="119" t="str" cm="1">
        <f t="array" aca="1" ref="AA80" ca="1">IFERROR(VLOOKUP(INDIRECT("G20"),'18'!$A$4:$B$60,2,0),"")</f>
        <v/>
      </c>
    </row>
    <row r="81" spans="1:27" ht="15" customHeight="1" x14ac:dyDescent="0.15">
      <c r="A81" s="37"/>
      <c r="B81" s="109"/>
      <c r="C81" s="111"/>
      <c r="D81" s="111"/>
      <c r="E81" s="215"/>
      <c r="F81" s="215"/>
      <c r="G81" s="215"/>
      <c r="H81" s="140" t="str" cm="1">
        <f t="array" aca="1" ref="H81" ca="1">IFERROR(VLOOKUP(INDIRECT("E81"),'18'!$A$4:$B$60,2,0),"")</f>
        <v/>
      </c>
      <c r="I81" s="216" t="s">
        <v>53</v>
      </c>
      <c r="J81" s="216"/>
      <c r="K81" s="37"/>
      <c r="L81" s="117"/>
      <c r="Y81" s="119" t="str" cm="1">
        <f t="array" aca="1" ref="Y81" ca="1">IFERROR(VLOOKUP(INDIRECT("E21"),'18'!$A$4:$B$60,2,0),"")</f>
        <v/>
      </c>
      <c r="Z81" s="119" t="str" cm="1">
        <f t="array" aca="1" ref="Z81" ca="1">IFERROR(VLOOKUP(INDIRECT("F21"),'18'!$A$4:$B$60,2,0),"")</f>
        <v/>
      </c>
      <c r="AA81" s="119" t="str" cm="1">
        <f t="array" aca="1" ref="AA81" ca="1">IFERROR(VLOOKUP(INDIRECT("G21"),'18'!$A$4:$B$60,2,0),"")</f>
        <v/>
      </c>
    </row>
    <row r="82" spans="1:27" ht="15" customHeight="1" x14ac:dyDescent="0.15">
      <c r="A82" s="37"/>
      <c r="B82" s="109"/>
      <c r="C82" s="111"/>
      <c r="D82" s="111"/>
      <c r="E82" s="215"/>
      <c r="F82" s="215"/>
      <c r="G82" s="215"/>
      <c r="H82" s="140" t="str" cm="1">
        <f t="array" aca="1" ref="H82" ca="1">IFERROR(VLOOKUP(INDIRECT("E82"),'18'!$A$4:$B$60,2,0),"")</f>
        <v/>
      </c>
      <c r="I82" s="216" t="s">
        <v>53</v>
      </c>
      <c r="J82" s="216"/>
      <c r="K82" s="37"/>
      <c r="L82" s="117"/>
      <c r="Y82" s="119" t="str" cm="1">
        <f t="array" aca="1" ref="Y82" ca="1">IFERROR(VLOOKUP(INDIRECT("E22"),'18'!$A$4:$B$60,2,0),"")</f>
        <v/>
      </c>
      <c r="Z82" s="119" t="str" cm="1">
        <f t="array" aca="1" ref="Z82" ca="1">IFERROR(VLOOKUP(INDIRECT("F22"),'18'!$A$4:$B$60,2,0),"")</f>
        <v/>
      </c>
      <c r="AA82" s="119" t="str" cm="1">
        <f t="array" aca="1" ref="AA82" ca="1">IFERROR(VLOOKUP(INDIRECT("G22"),'18'!$A$4:$B$60,2,0),"")</f>
        <v/>
      </c>
    </row>
    <row r="83" spans="1:27" ht="15" customHeight="1" x14ac:dyDescent="0.15">
      <c r="A83" s="37"/>
      <c r="B83" s="109"/>
      <c r="C83" s="111"/>
      <c r="D83" s="111"/>
      <c r="E83" s="215"/>
      <c r="F83" s="215"/>
      <c r="G83" s="215"/>
      <c r="H83" s="140" t="str" cm="1">
        <f t="array" aca="1" ref="H83" ca="1">IFERROR(VLOOKUP(INDIRECT("E83"),'18'!$A$4:$B$60,2,0),"")</f>
        <v/>
      </c>
      <c r="I83" s="216" t="s">
        <v>53</v>
      </c>
      <c r="J83" s="216"/>
      <c r="K83" s="37"/>
      <c r="L83" s="117"/>
      <c r="Y83" s="119" t="str" cm="1">
        <f t="array" aca="1" ref="Y83" ca="1">IFERROR(VLOOKUP(INDIRECT("E23"),'18'!$A$4:$B$60,2,0),"")</f>
        <v/>
      </c>
      <c r="Z83" s="119" t="str" cm="1">
        <f t="array" aca="1" ref="Z83" ca="1">IFERROR(VLOOKUP(INDIRECT("F23"),'18'!$A$4:$B$60,2,0),"")</f>
        <v/>
      </c>
      <c r="AA83" s="119" t="str" cm="1">
        <f t="array" aca="1" ref="AA83" ca="1">IFERROR(VLOOKUP(INDIRECT("G23"),'18'!$A$4:$B$60,2,0),"")</f>
        <v/>
      </c>
    </row>
    <row r="84" spans="1:27" ht="15" customHeight="1" x14ac:dyDescent="0.15">
      <c r="A84" s="37"/>
      <c r="B84" s="109"/>
      <c r="C84" s="111"/>
      <c r="D84" s="111"/>
      <c r="E84" s="215"/>
      <c r="F84" s="215"/>
      <c r="G84" s="215"/>
      <c r="H84" s="140" t="str" cm="1">
        <f t="array" aca="1" ref="H84" ca="1">IFERROR(VLOOKUP(INDIRECT("E84"),'18'!$A$4:$B$60,2,0),"")</f>
        <v/>
      </c>
      <c r="I84" s="216" t="s">
        <v>53</v>
      </c>
      <c r="J84" s="216"/>
      <c r="K84" s="37"/>
      <c r="L84" s="117"/>
      <c r="Y84" s="119" t="str" cm="1">
        <f t="array" aca="1" ref="Y84" ca="1">IFERROR(VLOOKUP(INDIRECT("E24"),'18'!$A$4:$B$60,2,0),"")</f>
        <v/>
      </c>
      <c r="Z84" s="119" t="str" cm="1">
        <f t="array" aca="1" ref="Z84" ca="1">IFERROR(VLOOKUP(INDIRECT("F24"),'18'!$A$4:$B$60,2,0),"")</f>
        <v/>
      </c>
      <c r="AA84" s="119" t="str" cm="1">
        <f t="array" aca="1" ref="AA84" ca="1">IFERROR(VLOOKUP(INDIRECT("G24"),'18'!$A$4:$B$60,2,0),"")</f>
        <v/>
      </c>
    </row>
    <row r="85" spans="1:27" ht="15" customHeight="1" x14ac:dyDescent="0.15">
      <c r="A85" s="37"/>
      <c r="B85" s="109"/>
      <c r="C85" s="111"/>
      <c r="D85" s="111"/>
      <c r="E85" s="215"/>
      <c r="F85" s="215"/>
      <c r="G85" s="215"/>
      <c r="H85" s="140" t="str" cm="1">
        <f t="array" aca="1" ref="H85" ca="1">IFERROR(VLOOKUP(INDIRECT("E85"),'18'!$A$4:$B$60,2,0),"")</f>
        <v/>
      </c>
      <c r="I85" s="216" t="s">
        <v>53</v>
      </c>
      <c r="J85" s="216"/>
      <c r="K85" s="37"/>
      <c r="L85" s="117"/>
      <c r="Y85" s="119" t="str" cm="1">
        <f t="array" aca="1" ref="Y85" ca="1">IFERROR(VLOOKUP(INDIRECT("E25"),'18'!$A$4:$B$60,2,0),"")</f>
        <v/>
      </c>
      <c r="Z85" s="119" t="str" cm="1">
        <f t="array" aca="1" ref="Z85" ca="1">IFERROR(VLOOKUP(INDIRECT("F25"),'18'!$A$4:$B$60,2,0),"")</f>
        <v/>
      </c>
      <c r="AA85" s="119" t="str" cm="1">
        <f t="array" aca="1" ref="AA85" ca="1">IFERROR(VLOOKUP(INDIRECT("G25"),'18'!$A$4:$B$60,2,0),"")</f>
        <v/>
      </c>
    </row>
    <row r="86" spans="1:27" s="32" customFormat="1" ht="13.5" customHeight="1" x14ac:dyDescent="0.15">
      <c r="A86" s="37"/>
      <c r="B86" s="225"/>
      <c r="C86" s="225"/>
      <c r="D86" s="225"/>
      <c r="E86" s="225"/>
      <c r="F86" s="225"/>
      <c r="G86" s="225"/>
      <c r="H86" s="225"/>
      <c r="I86" s="225"/>
      <c r="J86" s="225"/>
      <c r="K86" s="37"/>
      <c r="L86" s="37"/>
      <c r="N86"/>
      <c r="O86"/>
      <c r="P86"/>
      <c r="Q86"/>
      <c r="R86"/>
      <c r="S86"/>
      <c r="T86"/>
      <c r="U86"/>
      <c r="V86"/>
      <c r="W86"/>
    </row>
    <row r="87" spans="1:27" x14ac:dyDescent="0.15">
      <c r="N87" s="32"/>
      <c r="O87" s="32"/>
      <c r="P87" s="32"/>
      <c r="Q87" s="32"/>
      <c r="R87" s="32"/>
      <c r="S87" s="32"/>
      <c r="T87" s="32"/>
      <c r="U87" s="32"/>
      <c r="V87" s="32"/>
      <c r="W87" s="32"/>
    </row>
    <row r="88" spans="1:27" x14ac:dyDescent="0.15">
      <c r="N88" s="32"/>
      <c r="O88" s="32"/>
      <c r="P88" s="32"/>
      <c r="Q88" s="32"/>
      <c r="R88" s="32"/>
      <c r="S88" s="32"/>
      <c r="T88" s="32"/>
      <c r="U88" s="32"/>
      <c r="V88" s="32"/>
      <c r="W88" s="32"/>
    </row>
    <row r="89" spans="1:27" x14ac:dyDescent="0.15">
      <c r="N89" s="32"/>
      <c r="O89" s="32"/>
      <c r="P89" s="32"/>
      <c r="Q89" s="32"/>
      <c r="R89" s="32"/>
      <c r="S89" s="32"/>
      <c r="T89" s="32"/>
      <c r="U89" s="32"/>
      <c r="V89" s="32"/>
      <c r="W89" s="32"/>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6"/>
  <conditionalFormatting sqref="N12">
    <cfRule type="expression" dxfId="116" priority="106">
      <formula>COUNTIF($E$9:$G$60,$N$12)&gt;=1</formula>
    </cfRule>
  </conditionalFormatting>
  <conditionalFormatting sqref="O12">
    <cfRule type="expression" dxfId="115" priority="105">
      <formula>COUNTIF($E$9:$G$60,$O$12)&gt;=1</formula>
    </cfRule>
  </conditionalFormatting>
  <conditionalFormatting sqref="P12">
    <cfRule type="expression" dxfId="114" priority="103">
      <formula>COUNTIF($E$9:$G$60,$P$12)&gt;=1</formula>
    </cfRule>
    <cfRule type="expression" priority="104">
      <formula>"countif($P$9"</formula>
    </cfRule>
  </conditionalFormatting>
  <conditionalFormatting sqref="Q12">
    <cfRule type="expression" dxfId="113" priority="102">
      <formula>COUNTIF($E$9:$G$60,$Q$12)&gt;=1</formula>
    </cfRule>
  </conditionalFormatting>
  <conditionalFormatting sqref="R12">
    <cfRule type="expression" dxfId="112" priority="101">
      <formula>COUNTIF($E$9:$G$60,$R$12)&gt;=1</formula>
    </cfRule>
  </conditionalFormatting>
  <conditionalFormatting sqref="S12">
    <cfRule type="expression" dxfId="111" priority="100">
      <formula>COUNTIF($E$9:$G$60,$S$12)&gt;=1</formula>
    </cfRule>
  </conditionalFormatting>
  <conditionalFormatting sqref="T12">
    <cfRule type="expression" dxfId="110" priority="99">
      <formula>COUNTIF($E$9:$G$60,$T$12)&gt;=1</formula>
    </cfRule>
  </conditionalFormatting>
  <conditionalFormatting sqref="U12">
    <cfRule type="expression" dxfId="109" priority="98">
      <formula>COUNTIF($E$9:$G$60,$U$12)&gt;=1</formula>
    </cfRule>
  </conditionalFormatting>
  <conditionalFormatting sqref="V12">
    <cfRule type="expression" dxfId="108" priority="97">
      <formula>COUNTIF($E$9:$G$60,$V$12)&gt;=1</formula>
    </cfRule>
  </conditionalFormatting>
  <conditionalFormatting sqref="W12">
    <cfRule type="expression" dxfId="107" priority="96">
      <formula>COUNTIF($E$9:$G$60,$W$12)&gt;=1</formula>
    </cfRule>
  </conditionalFormatting>
  <conditionalFormatting sqref="N13">
    <cfRule type="expression" dxfId="106" priority="95">
      <formula>COUNTIF($E$9:$G$60,$N$13)&gt;=1</formula>
    </cfRule>
  </conditionalFormatting>
  <conditionalFormatting sqref="O13">
    <cfRule type="expression" dxfId="105" priority="94">
      <formula>COUNTIF($E$9:$G$60,$O$13)&gt;=1</formula>
    </cfRule>
  </conditionalFormatting>
  <conditionalFormatting sqref="P13">
    <cfRule type="expression" dxfId="104" priority="93">
      <formula>COUNTIF($E$9:$G$60,$P$13)&gt;=1</formula>
    </cfRule>
  </conditionalFormatting>
  <conditionalFormatting sqref="Q13">
    <cfRule type="expression" dxfId="103" priority="92">
      <formula>COUNTIF($E$9:$G$60,$Q$13)&gt;=1</formula>
    </cfRule>
  </conditionalFormatting>
  <conditionalFormatting sqref="R13">
    <cfRule type="expression" dxfId="102" priority="91">
      <formula>COUNTIF($E$9:$G$60,$R$13)&gt;=1</formula>
    </cfRule>
  </conditionalFormatting>
  <conditionalFormatting sqref="S13">
    <cfRule type="expression" dxfId="101" priority="90">
      <formula>COUNTIF($E$9:$G$60,$S$13)&gt;=1</formula>
    </cfRule>
  </conditionalFormatting>
  <conditionalFormatting sqref="T13">
    <cfRule type="expression" dxfId="100" priority="89">
      <formula>COUNTIF($E$9:$G$60,$T$13)&gt;=1</formula>
    </cfRule>
  </conditionalFormatting>
  <conditionalFormatting sqref="U13">
    <cfRule type="expression" dxfId="99" priority="88">
      <formula>COUNTIF($E$9:$G$60,$U$13)&gt;=1</formula>
    </cfRule>
  </conditionalFormatting>
  <conditionalFormatting sqref="V13">
    <cfRule type="expression" dxfId="98" priority="87">
      <formula>COUNTIF($E$9:$G$60,$V$13)&gt;=1</formula>
    </cfRule>
  </conditionalFormatting>
  <conditionalFormatting sqref="W13">
    <cfRule type="expression" dxfId="97" priority="86">
      <formula>COUNTIF($E$9:$G$60,$W$13)&gt;=1</formula>
    </cfRule>
  </conditionalFormatting>
  <conditionalFormatting sqref="N14">
    <cfRule type="expression" dxfId="96" priority="85">
      <formula>COUNTIF($E$9:$G$60,$N$14)&gt;=1</formula>
    </cfRule>
  </conditionalFormatting>
  <conditionalFormatting sqref="O14">
    <cfRule type="expression" dxfId="95" priority="84">
      <formula>COUNTIF($E$9:$G$60,$O$14)&gt;=1</formula>
    </cfRule>
  </conditionalFormatting>
  <conditionalFormatting sqref="P14">
    <cfRule type="expression" dxfId="94" priority="83">
      <formula>COUNTIF($E$9:$G$60,$P$14)&gt;=1</formula>
    </cfRule>
  </conditionalFormatting>
  <conditionalFormatting sqref="Q14">
    <cfRule type="expression" dxfId="93" priority="82">
      <formula>COUNTIF($E$9:$G$60,$Q$14)&gt;=1</formula>
    </cfRule>
  </conditionalFormatting>
  <conditionalFormatting sqref="R14">
    <cfRule type="expression" dxfId="92" priority="81">
      <formula>COUNTIF($E$9:$G$60,$R$14)&gt;=1</formula>
    </cfRule>
  </conditionalFormatting>
  <conditionalFormatting sqref="S14">
    <cfRule type="expression" dxfId="91" priority="80">
      <formula>COUNTIF($E$9:$G$60,$S$14)&gt;=1</formula>
    </cfRule>
  </conditionalFormatting>
  <conditionalFormatting sqref="T14">
    <cfRule type="expression" dxfId="90" priority="79">
      <formula>COUNTIF($E$9:$G$60,$T$14)&gt;=1</formula>
    </cfRule>
  </conditionalFormatting>
  <conditionalFormatting sqref="U14">
    <cfRule type="expression" dxfId="89" priority="78">
      <formula>COUNTIF($E$9:$G$60,$U$14)&gt;=1</formula>
    </cfRule>
  </conditionalFormatting>
  <conditionalFormatting sqref="V14">
    <cfRule type="expression" dxfId="88" priority="77">
      <formula>COUNTIF($E$9:$G$60,$V$14)&gt;=1</formula>
    </cfRule>
  </conditionalFormatting>
  <conditionalFormatting sqref="W14">
    <cfRule type="expression" dxfId="87" priority="76">
      <formula>COUNTIF($E$9:$G$60,$W$14)&gt;=1</formula>
    </cfRule>
  </conditionalFormatting>
  <conditionalFormatting sqref="N15">
    <cfRule type="expression" dxfId="86" priority="75">
      <formula>COUNTIF($E$9:$G$60,$N$15)&gt;=1</formula>
    </cfRule>
  </conditionalFormatting>
  <conditionalFormatting sqref="O15">
    <cfRule type="expression" dxfId="85" priority="74">
      <formula>COUNTIF($E$9:$G$60,$O$15)&gt;=1</formula>
    </cfRule>
  </conditionalFormatting>
  <conditionalFormatting sqref="P15">
    <cfRule type="expression" dxfId="84" priority="73">
      <formula>COUNTIF($E$9:$G$60,$P$15)&gt;=1</formula>
    </cfRule>
  </conditionalFormatting>
  <conditionalFormatting sqref="Q15">
    <cfRule type="expression" dxfId="83" priority="72">
      <formula>COUNTIF($E$9:$G$60,$Q$15)&gt;=1</formula>
    </cfRule>
  </conditionalFormatting>
  <conditionalFormatting sqref="R15">
    <cfRule type="expression" dxfId="82" priority="71">
      <formula>COUNTIF($E$9:$G$60,$R$15)&gt;=1</formula>
    </cfRule>
  </conditionalFormatting>
  <conditionalFormatting sqref="S15">
    <cfRule type="expression" dxfId="81" priority="70">
      <formula>COUNTIF($E$9:$G$60,$S$15)&gt;=1</formula>
    </cfRule>
  </conditionalFormatting>
  <conditionalFormatting sqref="T15">
    <cfRule type="expression" dxfId="80" priority="69">
      <formula>COUNTIF($E$9:$G$60,$T$15)&gt;=1</formula>
    </cfRule>
  </conditionalFormatting>
  <conditionalFormatting sqref="U15">
    <cfRule type="expression" dxfId="79" priority="68">
      <formula>COUNTIF($E$9:$G$60,$U$15)&gt;=1</formula>
    </cfRule>
  </conditionalFormatting>
  <conditionalFormatting sqref="V15">
    <cfRule type="expression" dxfId="78" priority="67">
      <formula>COUNTIF($E$9:$G$60,$V$15)&gt;=1</formula>
    </cfRule>
  </conditionalFormatting>
  <conditionalFormatting sqref="W15">
    <cfRule type="expression" dxfId="77" priority="66">
      <formula>COUNTIF($E$9:$G$60,$W$15)&gt;=1</formula>
    </cfRule>
  </conditionalFormatting>
  <conditionalFormatting sqref="N16">
    <cfRule type="expression" dxfId="76" priority="65">
      <formula>COUNTIF($E$9:$G$60,$N$16)&gt;=1</formula>
    </cfRule>
  </conditionalFormatting>
  <conditionalFormatting sqref="O16">
    <cfRule type="expression" dxfId="75" priority="64">
      <formula>COUNTIF($E$9:$G$60,$O$16)&gt;=1</formula>
    </cfRule>
  </conditionalFormatting>
  <conditionalFormatting sqref="P16">
    <cfRule type="expression" dxfId="74" priority="63">
      <formula>COUNTIF($E$9:$G$60,$P$16)&gt;=1</formula>
    </cfRule>
  </conditionalFormatting>
  <conditionalFormatting sqref="Q16">
    <cfRule type="expression" dxfId="73" priority="62">
      <formula>COUNTIF($E$9:$G$60,$Q$16)&gt;=1</formula>
    </cfRule>
  </conditionalFormatting>
  <conditionalFormatting sqref="R16">
    <cfRule type="expression" dxfId="72" priority="61">
      <formula>COUNTIF($E$9:$G$60,$R$16)&gt;=1</formula>
    </cfRule>
  </conditionalFormatting>
  <conditionalFormatting sqref="S16">
    <cfRule type="expression" dxfId="71" priority="60">
      <formula>COUNTIF($E$9:$G$60,$S$16)&gt;=1</formula>
    </cfRule>
  </conditionalFormatting>
  <conditionalFormatting sqref="T16">
    <cfRule type="expression" dxfId="70" priority="59">
      <formula>COUNTIF($E$9:$G$60,$T$16)&gt;=1</formula>
    </cfRule>
  </conditionalFormatting>
  <conditionalFormatting sqref="U16">
    <cfRule type="expression" dxfId="69" priority="58">
      <formula>COUNTIF($E$9:$G$60,$U$16)&gt;=1</formula>
    </cfRule>
  </conditionalFormatting>
  <conditionalFormatting sqref="V16">
    <cfRule type="expression" dxfId="68" priority="57">
      <formula>COUNTIF($E$9:$G$60,$V$16)&gt;=1</formula>
    </cfRule>
  </conditionalFormatting>
  <conditionalFormatting sqref="W16">
    <cfRule type="expression" dxfId="67" priority="56">
      <formula>COUNTIF($E$9:$G$60,$W$16)&gt;=1</formula>
    </cfRule>
  </conditionalFormatting>
  <conditionalFormatting sqref="N17">
    <cfRule type="expression" dxfId="66" priority="55">
      <formula>COUNTIF($E$9:$G$60,$N$17)&gt;=1</formula>
    </cfRule>
  </conditionalFormatting>
  <conditionalFormatting sqref="O17">
    <cfRule type="expression" dxfId="65" priority="54">
      <formula>COUNTIF($E$9:$G$60,$O$17)&gt;=1</formula>
    </cfRule>
  </conditionalFormatting>
  <conditionalFormatting sqref="N72">
    <cfRule type="expression" dxfId="64" priority="53">
      <formula>COUNTIF($E$9:$G$60,$N$12)&gt;=1</formula>
    </cfRule>
  </conditionalFormatting>
  <conditionalFormatting sqref="O72">
    <cfRule type="expression" dxfId="63" priority="52">
      <formula>COUNTIF($E$9:$G$60,$O$12)&gt;=1</formula>
    </cfRule>
  </conditionalFormatting>
  <conditionalFormatting sqref="P72">
    <cfRule type="expression" dxfId="62" priority="50">
      <formula>COUNTIF($E$9:$G$60,$P$12)&gt;=1</formula>
    </cfRule>
    <cfRule type="expression" priority="51">
      <formula>"countif($P$9"</formula>
    </cfRule>
  </conditionalFormatting>
  <conditionalFormatting sqref="Q72">
    <cfRule type="expression" dxfId="61" priority="49">
      <formula>COUNTIF($E$9:$G$60,$Q$12)&gt;=1</formula>
    </cfRule>
  </conditionalFormatting>
  <conditionalFormatting sqref="R72">
    <cfRule type="expression" dxfId="60" priority="48">
      <formula>COUNTIF($E$9:$G$60,$R$12)&gt;=1</formula>
    </cfRule>
  </conditionalFormatting>
  <conditionalFormatting sqref="S72">
    <cfRule type="expression" dxfId="59" priority="47">
      <formula>COUNTIF($E$9:$G$60,$S$12)&gt;=1</formula>
    </cfRule>
  </conditionalFormatting>
  <conditionalFormatting sqref="T72">
    <cfRule type="expression" dxfId="58" priority="46">
      <formula>COUNTIF($E$9:$G$60,$T$12)&gt;=1</formula>
    </cfRule>
  </conditionalFormatting>
  <conditionalFormatting sqref="U72">
    <cfRule type="expression" dxfId="57" priority="45">
      <formula>COUNTIF($E$9:$G$60,$U$12)&gt;=1</formula>
    </cfRule>
  </conditionalFormatting>
  <conditionalFormatting sqref="V72">
    <cfRule type="expression" dxfId="56" priority="44">
      <formula>COUNTIF($E$9:$G$60,$V$12)&gt;=1</formula>
    </cfRule>
  </conditionalFormatting>
  <conditionalFormatting sqref="W72">
    <cfRule type="expression" dxfId="55" priority="43">
      <formula>COUNTIF($E$9:$G$60,$W$12)&gt;=1</formula>
    </cfRule>
  </conditionalFormatting>
  <conditionalFormatting sqref="N73">
    <cfRule type="expression" dxfId="54" priority="42">
      <formula>COUNTIF($E$9:$G$60,$N$13)&gt;=1</formula>
    </cfRule>
  </conditionalFormatting>
  <conditionalFormatting sqref="O73">
    <cfRule type="expression" dxfId="53" priority="41">
      <formula>COUNTIF($E$9:$G$60,$O$13)&gt;=1</formula>
    </cfRule>
  </conditionalFormatting>
  <conditionalFormatting sqref="P73">
    <cfRule type="expression" dxfId="52" priority="40">
      <formula>COUNTIF($E$9:$G$60,$P$13)&gt;=1</formula>
    </cfRule>
  </conditionalFormatting>
  <conditionalFormatting sqref="Q73">
    <cfRule type="expression" dxfId="51" priority="39">
      <formula>COUNTIF($E$9:$G$60,$Q$13)&gt;=1</formula>
    </cfRule>
  </conditionalFormatting>
  <conditionalFormatting sqref="R73">
    <cfRule type="expression" dxfId="50" priority="38">
      <formula>COUNTIF($E$9:$G$60,$R$13)&gt;=1</formula>
    </cfRule>
  </conditionalFormatting>
  <conditionalFormatting sqref="S73">
    <cfRule type="expression" dxfId="49" priority="37">
      <formula>COUNTIF($E$9:$G$60,$S$13)&gt;=1</formula>
    </cfRule>
  </conditionalFormatting>
  <conditionalFormatting sqref="T73">
    <cfRule type="expression" dxfId="48" priority="36">
      <formula>COUNTIF($E$9:$G$60,$T$13)&gt;=1</formula>
    </cfRule>
  </conditionalFormatting>
  <conditionalFormatting sqref="U73">
    <cfRule type="expression" dxfId="47" priority="35">
      <formula>COUNTIF($E$9:$G$60,$U$13)&gt;=1</formula>
    </cfRule>
  </conditionalFormatting>
  <conditionalFormatting sqref="V73">
    <cfRule type="expression" dxfId="46" priority="34">
      <formula>COUNTIF($E$9:$G$60,$V$13)&gt;=1</formula>
    </cfRule>
  </conditionalFormatting>
  <conditionalFormatting sqref="W73">
    <cfRule type="expression" dxfId="45" priority="33">
      <formula>COUNTIF($E$9:$G$60,$W$13)&gt;=1</formula>
    </cfRule>
  </conditionalFormatting>
  <conditionalFormatting sqref="N74">
    <cfRule type="expression" dxfId="44" priority="32">
      <formula>COUNTIF($E$9:$G$60,$N$14)&gt;=1</formula>
    </cfRule>
  </conditionalFormatting>
  <conditionalFormatting sqref="O74">
    <cfRule type="expression" dxfId="43" priority="31">
      <formula>COUNTIF($E$9:$G$60,$O$14)&gt;=1</formula>
    </cfRule>
  </conditionalFormatting>
  <conditionalFormatting sqref="P74">
    <cfRule type="expression" dxfId="42" priority="30">
      <formula>COUNTIF($E$9:$G$60,$P$14)&gt;=1</formula>
    </cfRule>
  </conditionalFormatting>
  <conditionalFormatting sqref="Q74">
    <cfRule type="expression" dxfId="41" priority="29">
      <formula>COUNTIF($E$9:$G$60,$Q$14)&gt;=1</formula>
    </cfRule>
  </conditionalFormatting>
  <conditionalFormatting sqref="R74">
    <cfRule type="expression" dxfId="40" priority="28">
      <formula>COUNTIF($E$9:$G$60,$R$14)&gt;=1</formula>
    </cfRule>
  </conditionalFormatting>
  <conditionalFormatting sqref="S74">
    <cfRule type="expression" dxfId="39" priority="27">
      <formula>COUNTIF($E$9:$G$60,$S$14)&gt;=1</formula>
    </cfRule>
  </conditionalFormatting>
  <conditionalFormatting sqref="T74">
    <cfRule type="expression" dxfId="38" priority="26">
      <formula>COUNTIF($E$9:$G$60,$T$14)&gt;=1</formula>
    </cfRule>
  </conditionalFormatting>
  <conditionalFormatting sqref="U74">
    <cfRule type="expression" dxfId="37" priority="25">
      <formula>COUNTIF($E$9:$G$60,$U$14)&gt;=1</formula>
    </cfRule>
  </conditionalFormatting>
  <conditionalFormatting sqref="V74">
    <cfRule type="expression" dxfId="36" priority="24">
      <formula>COUNTIF($E$9:$G$60,$V$14)&gt;=1</formula>
    </cfRule>
  </conditionalFormatting>
  <conditionalFormatting sqref="W74">
    <cfRule type="expression" dxfId="35" priority="23">
      <formula>COUNTIF($E$9:$G$60,$W$14)&gt;=1</formula>
    </cfRule>
  </conditionalFormatting>
  <conditionalFormatting sqref="N75">
    <cfRule type="expression" dxfId="34" priority="22">
      <formula>COUNTIF($E$9:$G$60,$N$15)&gt;=1</formula>
    </cfRule>
  </conditionalFormatting>
  <conditionalFormatting sqref="O75">
    <cfRule type="expression" dxfId="33" priority="21">
      <formula>COUNTIF($E$9:$G$60,$O$15)&gt;=1</formula>
    </cfRule>
  </conditionalFormatting>
  <conditionalFormatting sqref="P75">
    <cfRule type="expression" dxfId="32" priority="20">
      <formula>COUNTIF($E$9:$G$60,$P$15)&gt;=1</formula>
    </cfRule>
  </conditionalFormatting>
  <conditionalFormatting sqref="Q75">
    <cfRule type="expression" dxfId="31" priority="19">
      <formula>COUNTIF($E$9:$G$60,$Q$15)&gt;=1</formula>
    </cfRule>
  </conditionalFormatting>
  <conditionalFormatting sqref="R75">
    <cfRule type="expression" dxfId="30" priority="18">
      <formula>COUNTIF($E$9:$G$60,$R$15)&gt;=1</formula>
    </cfRule>
  </conditionalFormatting>
  <conditionalFormatting sqref="S75">
    <cfRule type="expression" dxfId="29" priority="17">
      <formula>COUNTIF($E$9:$G$60,$S$15)&gt;=1</formula>
    </cfRule>
  </conditionalFormatting>
  <conditionalFormatting sqref="T75">
    <cfRule type="expression" dxfId="28" priority="16">
      <formula>COUNTIF($E$9:$G$60,$T$15)&gt;=1</formula>
    </cfRule>
  </conditionalFormatting>
  <conditionalFormatting sqref="U75">
    <cfRule type="expression" dxfId="27" priority="15">
      <formula>COUNTIF($E$9:$G$60,$U$15)&gt;=1</formula>
    </cfRule>
  </conditionalFormatting>
  <conditionalFormatting sqref="V75">
    <cfRule type="expression" dxfId="26" priority="14">
      <formula>COUNTIF($E$9:$G$60,$V$15)&gt;=1</formula>
    </cfRule>
  </conditionalFormatting>
  <conditionalFormatting sqref="W75">
    <cfRule type="expression" dxfId="25" priority="13">
      <formula>COUNTIF($E$9:$G$60,$W$15)&gt;=1</formula>
    </cfRule>
  </conditionalFormatting>
  <conditionalFormatting sqref="N76">
    <cfRule type="expression" dxfId="24" priority="12">
      <formula>COUNTIF($E$9:$G$60,$N$16)&gt;=1</formula>
    </cfRule>
  </conditionalFormatting>
  <conditionalFormatting sqref="O76">
    <cfRule type="expression" dxfId="23" priority="11">
      <formula>COUNTIF($E$9:$G$60,$O$16)&gt;=1</formula>
    </cfRule>
  </conditionalFormatting>
  <conditionalFormatting sqref="P76">
    <cfRule type="expression" dxfId="22" priority="10">
      <formula>COUNTIF($E$9:$G$60,$P$16)&gt;=1</formula>
    </cfRule>
  </conditionalFormatting>
  <conditionalFormatting sqref="Q76">
    <cfRule type="expression" dxfId="21" priority="9">
      <formula>COUNTIF($E$9:$G$60,$Q$16)&gt;=1</formula>
    </cfRule>
  </conditionalFormatting>
  <conditionalFormatting sqref="R76">
    <cfRule type="expression" dxfId="20" priority="8">
      <formula>COUNTIF($E$9:$G$60,$R$16)&gt;=1</formula>
    </cfRule>
  </conditionalFormatting>
  <conditionalFormatting sqref="S76">
    <cfRule type="expression" dxfId="19" priority="7">
      <formula>COUNTIF($E$9:$G$60,$S$16)&gt;=1</formula>
    </cfRule>
  </conditionalFormatting>
  <conditionalFormatting sqref="T76">
    <cfRule type="expression" dxfId="18" priority="6">
      <formula>COUNTIF($E$9:$G$60,$T$16)&gt;=1</formula>
    </cfRule>
  </conditionalFormatting>
  <conditionalFormatting sqref="U76">
    <cfRule type="expression" dxfId="17" priority="5">
      <formula>COUNTIF($E$9:$G$60,$U$16)&gt;=1</formula>
    </cfRule>
  </conditionalFormatting>
  <conditionalFormatting sqref="V76">
    <cfRule type="expression" dxfId="16" priority="4">
      <formula>COUNTIF($E$9:$G$60,$V$16)&gt;=1</formula>
    </cfRule>
  </conditionalFormatting>
  <conditionalFormatting sqref="W76">
    <cfRule type="expression" dxfId="15" priority="3">
      <formula>COUNTIF($E$9:$G$60,$W$16)&gt;=1</formula>
    </cfRule>
  </conditionalFormatting>
  <conditionalFormatting sqref="N77">
    <cfRule type="expression" dxfId="14" priority="2">
      <formula>COUNTIF($E$9:$G$60,$N$17)&gt;=1</formula>
    </cfRule>
  </conditionalFormatting>
  <conditionalFormatting sqref="O77">
    <cfRule type="expression" dxfId="13"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A0C9C-59B0-413F-93A3-5BC2E75EBE01}">
  <sheetPr>
    <tabColor rgb="FF002060"/>
    <pageSetUpPr fitToPage="1"/>
  </sheetPr>
  <dimension ref="A2:I51"/>
  <sheetViews>
    <sheetView showZeros="0" view="pageBreakPreview" zoomScale="80" zoomScaleNormal="100" zoomScaleSheetLayoutView="80" workbookViewId="0"/>
  </sheetViews>
  <sheetFormatPr defaultRowHeight="13.5" x14ac:dyDescent="0.15"/>
  <cols>
    <col min="1" max="1" width="1.875" style="37" customWidth="1"/>
    <col min="2" max="3" width="4.625" style="37" customWidth="1"/>
    <col min="4" max="4" width="10" style="37" customWidth="1"/>
    <col min="5" max="5" width="56.125" style="37" customWidth="1"/>
    <col min="6" max="6" width="21.5" style="37" customWidth="1"/>
    <col min="7" max="7" width="32.5" style="37" customWidth="1"/>
    <col min="8" max="8" width="1.75" style="37" customWidth="1"/>
    <col min="10" max="10" width="17.625" bestFit="1" customWidth="1"/>
  </cols>
  <sheetData>
    <row r="2" spans="1:9" ht="21" customHeight="1" thickBot="1" x14ac:dyDescent="0.2">
      <c r="B2" s="239" t="s">
        <v>225</v>
      </c>
      <c r="C2" s="240"/>
      <c r="D2" s="241"/>
      <c r="E2" s="241"/>
      <c r="F2" s="241"/>
      <c r="G2" s="241"/>
    </row>
    <row r="3" spans="1:9" ht="23.25" customHeight="1" thickBot="1" x14ac:dyDescent="0.2">
      <c r="B3" s="38"/>
      <c r="C3" s="38"/>
      <c r="D3" s="38"/>
      <c r="F3" s="115" t="s">
        <v>234</v>
      </c>
      <c r="G3" s="128" cm="1">
        <f t="array" aca="1" ref="G3" ca="1">INDIRECT("5!E5")</f>
        <v>0</v>
      </c>
    </row>
    <row r="4" spans="1:9" ht="9.75" customHeight="1" thickBot="1" x14ac:dyDescent="0.2">
      <c r="B4" s="38"/>
      <c r="C4" s="38"/>
      <c r="D4" s="38"/>
      <c r="F4" s="115"/>
    </row>
    <row r="5" spans="1:9" ht="22.5" customHeight="1" thickBot="1" x14ac:dyDescent="0.2">
      <c r="B5" s="38"/>
      <c r="C5" s="38"/>
      <c r="D5" s="38"/>
      <c r="F5" s="115" t="s">
        <v>235</v>
      </c>
      <c r="G5" s="128" cm="1">
        <f t="array" aca="1" ref="G5" ca="1">INDIRECT("5!A27")</f>
        <v>0</v>
      </c>
    </row>
    <row r="6" spans="1:9" ht="12" customHeight="1" x14ac:dyDescent="0.15">
      <c r="B6" s="38"/>
      <c r="C6" s="38"/>
      <c r="D6" s="38"/>
      <c r="F6" s="115"/>
      <c r="G6" s="42"/>
    </row>
    <row r="7" spans="1:9" ht="17.25" customHeight="1" x14ac:dyDescent="0.15">
      <c r="A7" s="136"/>
      <c r="B7" s="138" t="s">
        <v>0</v>
      </c>
      <c r="C7" s="138" t="s">
        <v>1</v>
      </c>
      <c r="D7" s="163" t="s">
        <v>13</v>
      </c>
      <c r="E7" s="138" t="s">
        <v>5</v>
      </c>
      <c r="F7" s="138" t="s">
        <v>7</v>
      </c>
      <c r="G7" s="138" t="s">
        <v>8</v>
      </c>
    </row>
    <row r="8" spans="1:9" ht="17.25" customHeight="1" x14ac:dyDescent="0.15">
      <c r="A8" s="136"/>
      <c r="B8" s="144" t="str" cm="1">
        <f t="array" aca="1" ref="B8" ca="1">IFERROR(VLOOKUP(INDIRECT("D8"),'20'!$A$3:$C$76,2,0),"")</f>
        <v/>
      </c>
      <c r="C8" s="144" t="str" cm="1">
        <f t="array" aca="1" ref="C8" ca="1">IFERROR(VLOOKUP(INDIRECT("D8"),'20'!$A$3:$C$76,3,0),"")</f>
        <v/>
      </c>
      <c r="D8" s="162"/>
      <c r="E8" s="140" t="str" cm="1">
        <f t="array" aca="1" ref="E8" ca="1">IFERROR(VLOOKUP(INDIRECT("D8"),'20'!$D$3:$E$76,2,0),"")</f>
        <v/>
      </c>
      <c r="F8" s="140" t="str" cm="1">
        <f t="array" aca="1" ref="F8" ca="1">IFERROR(VLOOKUP(INDIRECT("D8"),'20'!$D$3:$G$76,4,0),"")</f>
        <v/>
      </c>
      <c r="G8" s="141"/>
      <c r="I8" s="1"/>
    </row>
    <row r="9" spans="1:9" ht="17.25" customHeight="1" x14ac:dyDescent="0.15">
      <c r="A9" s="136"/>
      <c r="B9" s="144" t="str" cm="1">
        <f t="array" aca="1" ref="B9" ca="1">IFERROR(VLOOKUP(INDIRECT("D9"),'20'!$A$3:$C$76,2,0),"")</f>
        <v/>
      </c>
      <c r="C9" s="144" t="str" cm="1">
        <f t="array" aca="1" ref="C9" ca="1">IFERROR(VLOOKUP(INDIRECT("D9"),'20'!$A$3:$C$76,3,0),"")</f>
        <v/>
      </c>
      <c r="D9" s="162"/>
      <c r="E9" s="140" t="str" cm="1">
        <f t="array" aca="1" ref="E9" ca="1">IFERROR(VLOOKUP(INDIRECT("D9"),'20'!$D$3:$E$76,2,0),"")</f>
        <v/>
      </c>
      <c r="F9" s="140" t="str" cm="1">
        <f t="array" aca="1" ref="F9" ca="1">IFERROR(VLOOKUP(INDIRECT("D9"),'20'!$D$3:$G$76,4,0),"")</f>
        <v/>
      </c>
      <c r="G9" s="141"/>
      <c r="I9" s="1"/>
    </row>
    <row r="10" spans="1:9" ht="17.25" customHeight="1" x14ac:dyDescent="0.15">
      <c r="A10" s="136"/>
      <c r="B10" s="144" t="str" cm="1">
        <f t="array" aca="1" ref="B10" ca="1">IFERROR(VLOOKUP(INDIRECT("D10"),'20'!$A$3:$C$76,2,0),"")</f>
        <v/>
      </c>
      <c r="C10" s="144" t="str" cm="1">
        <f t="array" aca="1" ref="C10" ca="1">IFERROR(VLOOKUP(INDIRECT("D10"),'20'!$A$3:$C$76,3,0),"")</f>
        <v/>
      </c>
      <c r="D10" s="162"/>
      <c r="E10" s="140" t="str" cm="1">
        <f t="array" aca="1" ref="E10" ca="1">IFERROR(VLOOKUP(INDIRECT("D10"),'20'!$D$3:$E$76,2,0),"")</f>
        <v/>
      </c>
      <c r="F10" s="140" t="str" cm="1">
        <f t="array" aca="1" ref="F10" ca="1">IFERROR(VLOOKUP(INDIRECT("D10"),'20'!$D$3:$G$76,4,0),"")</f>
        <v/>
      </c>
      <c r="G10" s="141"/>
      <c r="I10" s="1"/>
    </row>
    <row r="11" spans="1:9" ht="17.25" customHeight="1" x14ac:dyDescent="0.15">
      <c r="A11" s="136"/>
      <c r="B11" s="144" t="str" cm="1">
        <f t="array" aca="1" ref="B11" ca="1">IFERROR(VLOOKUP(INDIRECT("D11"),'20'!$A$3:$C$76,2,0),"")</f>
        <v/>
      </c>
      <c r="C11" s="144" t="str" cm="1">
        <f t="array" aca="1" ref="C11" ca="1">IFERROR(VLOOKUP(INDIRECT("D11"),'20'!$A$3:$C$76,3,0),"")</f>
        <v/>
      </c>
      <c r="D11" s="162"/>
      <c r="E11" s="140" t="str" cm="1">
        <f t="array" aca="1" ref="E11" ca="1">IFERROR(VLOOKUP(INDIRECT("D11"),'20'!$D$3:$E$76,2,0),"")</f>
        <v/>
      </c>
      <c r="F11" s="140" t="str" cm="1">
        <f t="array" aca="1" ref="F11" ca="1">IFERROR(VLOOKUP(INDIRECT("D11"),'20'!$D$3:$G$76,4,0),"")</f>
        <v/>
      </c>
      <c r="G11" s="141"/>
      <c r="I11" s="1"/>
    </row>
    <row r="12" spans="1:9" ht="17.25" customHeight="1" x14ac:dyDescent="0.15">
      <c r="A12" s="136"/>
      <c r="B12" s="144" t="str" cm="1">
        <f t="array" aca="1" ref="B12" ca="1">IFERROR(VLOOKUP(INDIRECT("D12"),'20'!$A$3:$C$76,2,0),"")</f>
        <v/>
      </c>
      <c r="C12" s="144" t="str" cm="1">
        <f t="array" aca="1" ref="C12" ca="1">IFERROR(VLOOKUP(INDIRECT("D12"),'20'!$A$3:$C$76,3,0),"")</f>
        <v/>
      </c>
      <c r="D12" s="162"/>
      <c r="E12" s="140" t="str" cm="1">
        <f t="array" aca="1" ref="E12" ca="1">IFERROR(VLOOKUP(INDIRECT("D12"),'20'!$D$3:$E$76,2,0),"")</f>
        <v/>
      </c>
      <c r="F12" s="140" t="str" cm="1">
        <f t="array" aca="1" ref="F12" ca="1">IFERROR(VLOOKUP(INDIRECT("D12"),'20'!$D$3:$G$76,4,0),"")</f>
        <v/>
      </c>
      <c r="G12" s="141"/>
      <c r="I12" s="1"/>
    </row>
    <row r="13" spans="1:9" ht="17.25" customHeight="1" x14ac:dyDescent="0.15">
      <c r="A13" s="136"/>
      <c r="B13" s="144" t="str" cm="1">
        <f t="array" aca="1" ref="B13" ca="1">IFERROR(VLOOKUP(INDIRECT("D13"),'20'!$A$3:$C$76,2,0),"")</f>
        <v/>
      </c>
      <c r="C13" s="144" t="str" cm="1">
        <f t="array" aca="1" ref="C13" ca="1">IFERROR(VLOOKUP(INDIRECT("D13"),'20'!$A$3:$C$76,3,0),"")</f>
        <v/>
      </c>
      <c r="D13" s="162"/>
      <c r="E13" s="140" t="str" cm="1">
        <f t="array" aca="1" ref="E13" ca="1">IFERROR(VLOOKUP(INDIRECT("D13"),'20'!$D$3:$E$76,2,0),"")</f>
        <v/>
      </c>
      <c r="F13" s="140" t="str" cm="1">
        <f t="array" aca="1" ref="F13" ca="1">IFERROR(VLOOKUP(INDIRECT("D13"),'20'!$D$3:$G$76,4,0),"")</f>
        <v/>
      </c>
      <c r="G13" s="141"/>
      <c r="I13" s="1"/>
    </row>
    <row r="14" spans="1:9" ht="17.25" customHeight="1" x14ac:dyDescent="0.15">
      <c r="A14" s="136"/>
      <c r="B14" s="144" t="str" cm="1">
        <f t="array" aca="1" ref="B14" ca="1">IFERROR(VLOOKUP(INDIRECT("D14"),'20'!$A$3:$C$76,2,0),"")</f>
        <v/>
      </c>
      <c r="C14" s="144" t="str" cm="1">
        <f t="array" aca="1" ref="C14" ca="1">IFERROR(VLOOKUP(INDIRECT("D14"),'20'!$A$3:$C$76,3,0),"")</f>
        <v/>
      </c>
      <c r="D14" s="162"/>
      <c r="E14" s="140" t="str" cm="1">
        <f t="array" aca="1" ref="E14" ca="1">IFERROR(VLOOKUP(INDIRECT("D14"),'20'!$D$3:$E$76,2,0),"")</f>
        <v/>
      </c>
      <c r="F14" s="140" t="str" cm="1">
        <f t="array" aca="1" ref="F14" ca="1">IFERROR(VLOOKUP(INDIRECT("D14"),'20'!$D$3:$G$76,4,0),"")</f>
        <v/>
      </c>
      <c r="G14" s="141"/>
      <c r="I14" s="1"/>
    </row>
    <row r="15" spans="1:9" ht="17.25" customHeight="1" x14ac:dyDescent="0.15">
      <c r="A15" s="136"/>
      <c r="B15" s="144" t="str" cm="1">
        <f t="array" aca="1" ref="B15" ca="1">IFERROR(VLOOKUP(INDIRECT("D15"),'20'!$A$3:$C$76,2,0),"")</f>
        <v/>
      </c>
      <c r="C15" s="144" t="str" cm="1">
        <f t="array" aca="1" ref="C15" ca="1">IFERROR(VLOOKUP(INDIRECT("D15"),'20'!$A$3:$C$76,3,0),"")</f>
        <v/>
      </c>
      <c r="D15" s="162"/>
      <c r="E15" s="140" t="str" cm="1">
        <f t="array" aca="1" ref="E15" ca="1">IFERROR(VLOOKUP(INDIRECT("D15"),'20'!$D$3:$E$76,2,0),"")</f>
        <v/>
      </c>
      <c r="F15" s="140" t="str" cm="1">
        <f t="array" aca="1" ref="F15" ca="1">IFERROR(VLOOKUP(INDIRECT("D15"),'20'!$D$3:$G$76,4,0),"")</f>
        <v/>
      </c>
      <c r="G15" s="141"/>
      <c r="I15" s="1"/>
    </row>
    <row r="16" spans="1:9" ht="17.25" customHeight="1" x14ac:dyDescent="0.15">
      <c r="A16" s="136"/>
      <c r="B16" s="144" t="str" cm="1">
        <f t="array" aca="1" ref="B16" ca="1">IFERROR(VLOOKUP(INDIRECT("D16"),'20'!$A$3:$C$76,2,0),"")</f>
        <v/>
      </c>
      <c r="C16" s="144" t="str" cm="1">
        <f t="array" aca="1" ref="C16" ca="1">IFERROR(VLOOKUP(INDIRECT("D16"),'20'!$A$3:$C$76,3,0),"")</f>
        <v/>
      </c>
      <c r="D16" s="162"/>
      <c r="E16" s="140" t="str" cm="1">
        <f t="array" aca="1" ref="E16" ca="1">IFERROR(VLOOKUP(INDIRECT("D16"),'20'!$D$3:$E$76,2,0),"")</f>
        <v/>
      </c>
      <c r="F16" s="140" t="str" cm="1">
        <f t="array" aca="1" ref="F16" ca="1">IFERROR(VLOOKUP(INDIRECT("D16"),'20'!$D$3:$G$76,4,0),"")</f>
        <v/>
      </c>
      <c r="G16" s="141"/>
      <c r="I16" s="1"/>
    </row>
    <row r="17" spans="1:9" ht="17.25" customHeight="1" x14ac:dyDescent="0.15">
      <c r="A17" s="136"/>
      <c r="B17" s="144" t="str" cm="1">
        <f t="array" aca="1" ref="B17" ca="1">IFERROR(VLOOKUP(INDIRECT("D17"),'20'!$A$3:$C$76,2,0),"")</f>
        <v/>
      </c>
      <c r="C17" s="144" t="str" cm="1">
        <f t="array" aca="1" ref="C17" ca="1">IFERROR(VLOOKUP(INDIRECT("D17"),'20'!$A$3:$C$76,3,0),"")</f>
        <v/>
      </c>
      <c r="D17" s="162"/>
      <c r="E17" s="140" t="str" cm="1">
        <f t="array" aca="1" ref="E17" ca="1">IFERROR(VLOOKUP(INDIRECT("D17"),'20'!$D$3:$E$76,2,0),"")</f>
        <v/>
      </c>
      <c r="F17" s="140" t="str" cm="1">
        <f t="array" aca="1" ref="F17" ca="1">IFERROR(VLOOKUP(INDIRECT("D17"),'20'!$D$3:$G$76,4,0),"")</f>
        <v/>
      </c>
      <c r="G17" s="141"/>
      <c r="I17" s="1"/>
    </row>
    <row r="18" spans="1:9" ht="17.25" customHeight="1" x14ac:dyDescent="0.15">
      <c r="A18" s="136"/>
      <c r="B18" s="144" t="str" cm="1">
        <f t="array" aca="1" ref="B18" ca="1">IFERROR(VLOOKUP(INDIRECT("D18"),'20'!$A$3:$C$76,2,0),"")</f>
        <v/>
      </c>
      <c r="C18" s="144" t="str" cm="1">
        <f t="array" aca="1" ref="C18" ca="1">IFERROR(VLOOKUP(INDIRECT("D18"),'20'!$A$3:$C$76,3,0),"")</f>
        <v/>
      </c>
      <c r="D18" s="162"/>
      <c r="E18" s="140" t="str" cm="1">
        <f t="array" aca="1" ref="E18" ca="1">IFERROR(VLOOKUP(INDIRECT("D18"),'20'!$D$3:$E$76,2,0),"")</f>
        <v/>
      </c>
      <c r="F18" s="140" t="str" cm="1">
        <f t="array" aca="1" ref="F18" ca="1">IFERROR(VLOOKUP(INDIRECT("D18"),'20'!$D$3:$G$76,4,0),"")</f>
        <v/>
      </c>
      <c r="G18" s="141"/>
    </row>
    <row r="19" spans="1:9" ht="17.25" customHeight="1" x14ac:dyDescent="0.15">
      <c r="A19" s="136"/>
      <c r="B19" s="144" t="str" cm="1">
        <f t="array" aca="1" ref="B19" ca="1">IFERROR(VLOOKUP(INDIRECT("D19"),'20'!$A$3:$C$76,2,0),"")</f>
        <v/>
      </c>
      <c r="C19" s="144" t="str" cm="1">
        <f t="array" aca="1" ref="C19" ca="1">IFERROR(VLOOKUP(INDIRECT("D19"),'20'!$A$3:$C$76,3,0),"")</f>
        <v/>
      </c>
      <c r="D19" s="162"/>
      <c r="E19" s="140" t="str" cm="1">
        <f t="array" aca="1" ref="E19" ca="1">IFERROR(VLOOKUP(INDIRECT("D19"),'20'!$D$3:$E$76,2,0),"")</f>
        <v/>
      </c>
      <c r="F19" s="140" t="str" cm="1">
        <f t="array" aca="1" ref="F19" ca="1">IFERROR(VLOOKUP(INDIRECT("D19"),'20'!$D$3:$G$76,4,0),"")</f>
        <v/>
      </c>
      <c r="G19" s="141"/>
    </row>
    <row r="20" spans="1:9" ht="17.25" customHeight="1" x14ac:dyDescent="0.15">
      <c r="A20" s="136"/>
      <c r="B20" s="144" t="str" cm="1">
        <f t="array" aca="1" ref="B20" ca="1">IFERROR(VLOOKUP(INDIRECT("D20"),'20'!$A$3:$C$76,2,0),"")</f>
        <v/>
      </c>
      <c r="C20" s="144" t="str" cm="1">
        <f t="array" aca="1" ref="C20" ca="1">IFERROR(VLOOKUP(INDIRECT("D20"),'20'!$A$3:$C$76,3,0),"")</f>
        <v/>
      </c>
      <c r="D20" s="162"/>
      <c r="E20" s="140" t="str" cm="1">
        <f t="array" aca="1" ref="E20" ca="1">IFERROR(VLOOKUP(INDIRECT("D20"),'20'!$D$3:$E$76,2,0),"")</f>
        <v/>
      </c>
      <c r="F20" s="140" t="str" cm="1">
        <f t="array" aca="1" ref="F20" ca="1">IFERROR(VLOOKUP(INDIRECT("D20"),'20'!$D$3:$G$76,4,0),"")</f>
        <v/>
      </c>
      <c r="G20" s="141"/>
    </row>
    <row r="21" spans="1:9" ht="17.25" customHeight="1" x14ac:dyDescent="0.15">
      <c r="A21" s="136"/>
      <c r="B21" s="144" t="str" cm="1">
        <f t="array" aca="1" ref="B21" ca="1">IFERROR(VLOOKUP(INDIRECT("D21"),'20'!$A$3:$C$76,2,0),"")</f>
        <v/>
      </c>
      <c r="C21" s="144" t="str" cm="1">
        <f t="array" aca="1" ref="C21" ca="1">IFERROR(VLOOKUP(INDIRECT("D21"),'20'!$A$3:$C$76,3,0),"")</f>
        <v/>
      </c>
      <c r="D21" s="162"/>
      <c r="E21" s="140" t="str" cm="1">
        <f t="array" aca="1" ref="E21" ca="1">IFERROR(VLOOKUP(INDIRECT("D21"),'20'!$D$3:$E$76,2,0),"")</f>
        <v/>
      </c>
      <c r="F21" s="140" t="str" cm="1">
        <f t="array" aca="1" ref="F21" ca="1">IFERROR(VLOOKUP(INDIRECT("D21"),'20'!$D$3:$G$76,4,0),"")</f>
        <v/>
      </c>
      <c r="G21" s="141"/>
    </row>
    <row r="22" spans="1:9" ht="17.25" customHeight="1" x14ac:dyDescent="0.15">
      <c r="A22" s="136"/>
      <c r="B22" s="144" t="str" cm="1">
        <f t="array" aca="1" ref="B22" ca="1">IFERROR(VLOOKUP(INDIRECT("D22"),'20'!$A$3:$C$76,2,0),"")</f>
        <v/>
      </c>
      <c r="C22" s="144" t="str" cm="1">
        <f t="array" aca="1" ref="C22" ca="1">IFERROR(VLOOKUP(INDIRECT("D22"),'20'!$A$3:$C$76,3,0),"")</f>
        <v/>
      </c>
      <c r="D22" s="162"/>
      <c r="E22" s="140" t="str" cm="1">
        <f t="array" aca="1" ref="E22" ca="1">IFERROR(VLOOKUP(INDIRECT("D22"),'20'!$D$3:$E$76,2,0),"")</f>
        <v/>
      </c>
      <c r="F22" s="140" t="str" cm="1">
        <f t="array" aca="1" ref="F22" ca="1">IFERROR(VLOOKUP(INDIRECT("D22"),'20'!$D$3:$G$76,4,0),"")</f>
        <v/>
      </c>
      <c r="G22" s="141"/>
    </row>
    <row r="23" spans="1:9" ht="17.25" customHeight="1" x14ac:dyDescent="0.15">
      <c r="A23" s="136"/>
      <c r="B23" s="144" t="str" cm="1">
        <f t="array" aca="1" ref="B23" ca="1">IFERROR(VLOOKUP(INDIRECT("D23"),'20'!$A$3:$C$76,2,0),"")</f>
        <v/>
      </c>
      <c r="C23" s="144" t="str" cm="1">
        <f t="array" aca="1" ref="C23" ca="1">IFERROR(VLOOKUP(INDIRECT("D23"),'20'!$A$3:$C$76,3,0),"")</f>
        <v/>
      </c>
      <c r="D23" s="162"/>
      <c r="E23" s="140" t="str" cm="1">
        <f t="array" aca="1" ref="E23" ca="1">IFERROR(VLOOKUP(INDIRECT("D23"),'20'!$D$3:$E$76,2,0),"")</f>
        <v/>
      </c>
      <c r="F23" s="140" t="str" cm="1">
        <f t="array" aca="1" ref="F23" ca="1">IFERROR(VLOOKUP(INDIRECT("D23"),'20'!$D$3:$G$76,4,0),"")</f>
        <v/>
      </c>
      <c r="G23" s="141"/>
    </row>
    <row r="24" spans="1:9" ht="17.25" customHeight="1" x14ac:dyDescent="0.15">
      <c r="A24" s="136"/>
      <c r="B24" s="144" t="str" cm="1">
        <f t="array" aca="1" ref="B24" ca="1">IFERROR(VLOOKUP(INDIRECT("D24"),'20'!$A$3:$C$76,2,0),"")</f>
        <v/>
      </c>
      <c r="C24" s="144" t="str" cm="1">
        <f t="array" aca="1" ref="C24" ca="1">IFERROR(VLOOKUP(INDIRECT("D24"),'20'!$A$3:$C$76,3,0),"")</f>
        <v/>
      </c>
      <c r="D24" s="162"/>
      <c r="E24" s="140" t="str" cm="1">
        <f t="array" aca="1" ref="E24" ca="1">IFERROR(VLOOKUP(INDIRECT("D24"),'20'!$D$3:$E$76,2,0),"")</f>
        <v/>
      </c>
      <c r="F24" s="140" t="str" cm="1">
        <f t="array" aca="1" ref="F24" ca="1">IFERROR(VLOOKUP(INDIRECT("D24"),'20'!$D$3:$G$76,4,0),"")</f>
        <v/>
      </c>
      <c r="G24" s="141"/>
    </row>
    <row r="25" spans="1:9" ht="17.25" customHeight="1" x14ac:dyDescent="0.15">
      <c r="A25" s="136"/>
      <c r="B25" s="144" t="str" cm="1">
        <f t="array" aca="1" ref="B25" ca="1">IFERROR(VLOOKUP(INDIRECT("D25"),'20'!$A$3:$C$76,2,0),"")</f>
        <v/>
      </c>
      <c r="C25" s="144" t="str" cm="1">
        <f t="array" aca="1" ref="C25" ca="1">IFERROR(VLOOKUP(INDIRECT("D25"),'20'!$A$3:$C$76,3,0),"")</f>
        <v/>
      </c>
      <c r="D25" s="162"/>
      <c r="E25" s="140" t="str" cm="1">
        <f t="array" aca="1" ref="E25" ca="1">IFERROR(VLOOKUP(INDIRECT("D25"),'20'!$D$3:$E$76,2,0),"")</f>
        <v/>
      </c>
      <c r="F25" s="140" t="str" cm="1">
        <f t="array" aca="1" ref="F25" ca="1">IFERROR(VLOOKUP(INDIRECT("D25"),'20'!$D$3:$G$76,4,0),"")</f>
        <v/>
      </c>
      <c r="G25" s="141"/>
    </row>
    <row r="26" spans="1:9" ht="21" customHeight="1" x14ac:dyDescent="0.15">
      <c r="A26" s="136"/>
      <c r="B26" s="237" t="s">
        <v>6</v>
      </c>
      <c r="C26" s="237"/>
      <c r="D26" s="237"/>
      <c r="E26" s="237"/>
      <c r="F26" s="237"/>
      <c r="G26" s="237"/>
    </row>
    <row r="27" spans="1:9" ht="17.25" customHeight="1" x14ac:dyDescent="0.15">
      <c r="A27" s="136"/>
      <c r="B27" s="41" t="s">
        <v>0</v>
      </c>
      <c r="C27" s="41" t="s">
        <v>1</v>
      </c>
      <c r="D27" s="237" t="s">
        <v>10</v>
      </c>
      <c r="E27" s="237"/>
      <c r="F27" s="41" t="s">
        <v>7</v>
      </c>
      <c r="G27" s="138" t="s">
        <v>8</v>
      </c>
    </row>
    <row r="28" spans="1:9" ht="17.25" customHeight="1" x14ac:dyDescent="0.15">
      <c r="A28" s="136"/>
      <c r="B28" s="139"/>
      <c r="C28" s="139"/>
      <c r="D28" s="216"/>
      <c r="E28" s="216"/>
      <c r="F28" s="141"/>
      <c r="G28" s="141"/>
    </row>
    <row r="29" spans="1:9" ht="17.25" customHeight="1" x14ac:dyDescent="0.15">
      <c r="A29" s="136"/>
      <c r="B29" s="139"/>
      <c r="C29" s="139"/>
      <c r="D29" s="216"/>
      <c r="E29" s="216"/>
      <c r="F29" s="141"/>
      <c r="G29" s="141"/>
    </row>
    <row r="30" spans="1:9" ht="14.25" thickBot="1" x14ac:dyDescent="0.2">
      <c r="B30" s="43"/>
      <c r="C30" s="43"/>
      <c r="D30" s="102"/>
      <c r="E30" s="102"/>
      <c r="G30" s="109"/>
    </row>
    <row r="31" spans="1:9" x14ac:dyDescent="0.15">
      <c r="B31" s="43"/>
      <c r="C31" s="43"/>
      <c r="D31" s="102"/>
      <c r="E31" s="229" t="s">
        <v>236</v>
      </c>
      <c r="F31" s="255"/>
      <c r="G31" s="232" t="s">
        <v>45</v>
      </c>
    </row>
    <row r="32" spans="1:9" ht="14.25" thickBot="1" x14ac:dyDescent="0.2">
      <c r="B32" s="43"/>
      <c r="C32" s="43"/>
      <c r="D32" s="102"/>
      <c r="E32" s="229"/>
      <c r="F32" s="256"/>
      <c r="G32" s="232"/>
    </row>
    <row r="33" spans="1:8" x14ac:dyDescent="0.15">
      <c r="B33" s="43"/>
      <c r="C33" s="43"/>
      <c r="D33" s="102"/>
      <c r="E33" s="102"/>
      <c r="F33" s="102"/>
    </row>
    <row r="35" spans="1:8" ht="18" x14ac:dyDescent="0.15">
      <c r="B35" s="209" t="s">
        <v>311</v>
      </c>
      <c r="C35" s="209"/>
      <c r="D35" s="209"/>
      <c r="E35" s="209"/>
      <c r="F35" s="209"/>
    </row>
    <row r="36" spans="1:8" x14ac:dyDescent="0.15">
      <c r="B36" s="38"/>
      <c r="C36" s="38"/>
      <c r="D36" s="38"/>
      <c r="E36" s="233"/>
      <c r="F36" s="233"/>
    </row>
    <row r="37" spans="1:8" x14ac:dyDescent="0.15">
      <c r="B37" s="137"/>
      <c r="C37" s="137"/>
      <c r="D37" s="137"/>
      <c r="E37" s="234"/>
      <c r="F37" s="234"/>
    </row>
    <row r="38" spans="1:8" ht="17.25" customHeight="1" x14ac:dyDescent="0.15">
      <c r="B38" s="138" t="s">
        <v>0</v>
      </c>
      <c r="C38" s="138" t="s">
        <v>1</v>
      </c>
      <c r="D38" s="221" t="s">
        <v>5</v>
      </c>
      <c r="E38" s="221"/>
      <c r="F38" s="138" t="s">
        <v>7</v>
      </c>
      <c r="G38" s="138" t="s">
        <v>8</v>
      </c>
    </row>
    <row r="39" spans="1:8" ht="17.25" customHeight="1" x14ac:dyDescent="0.15">
      <c r="B39" s="139"/>
      <c r="C39" s="139"/>
      <c r="D39" s="216"/>
      <c r="E39" s="216"/>
      <c r="F39" s="141"/>
      <c r="G39" s="141"/>
    </row>
    <row r="40" spans="1:8" ht="17.25" customHeight="1" x14ac:dyDescent="0.15">
      <c r="B40" s="139"/>
      <c r="C40" s="139"/>
      <c r="D40" s="216"/>
      <c r="E40" s="216"/>
      <c r="F40" s="141"/>
      <c r="G40" s="141"/>
    </row>
    <row r="41" spans="1:8" ht="17.25" customHeight="1" x14ac:dyDescent="0.15">
      <c r="B41" s="139"/>
      <c r="C41" s="139"/>
      <c r="D41" s="216"/>
      <c r="E41" s="216"/>
      <c r="F41" s="141"/>
      <c r="G41" s="141"/>
    </row>
    <row r="42" spans="1:8" ht="17.25" customHeight="1" x14ac:dyDescent="0.15">
      <c r="B42" s="139"/>
      <c r="C42" s="139"/>
      <c r="D42" s="216"/>
      <c r="E42" s="216"/>
      <c r="F42" s="141"/>
      <c r="G42" s="141"/>
    </row>
    <row r="43" spans="1:8" ht="17.25" customHeight="1" x14ac:dyDescent="0.15">
      <c r="B43" s="139"/>
      <c r="C43" s="139"/>
      <c r="D43" s="216"/>
      <c r="E43" s="216"/>
      <c r="F43" s="141"/>
      <c r="G43" s="141"/>
    </row>
    <row r="44" spans="1:8" ht="17.25" customHeight="1" x14ac:dyDescent="0.15">
      <c r="B44" s="139"/>
      <c r="C44" s="139"/>
      <c r="D44" s="216"/>
      <c r="E44" s="216"/>
      <c r="F44" s="141"/>
      <c r="G44" s="141"/>
    </row>
    <row r="45" spans="1:8" ht="17.25" customHeight="1" x14ac:dyDescent="0.15">
      <c r="B45" s="139"/>
      <c r="C45" s="139"/>
      <c r="D45" s="216"/>
      <c r="E45" s="216"/>
      <c r="F45" s="141"/>
      <c r="G45" s="141"/>
    </row>
    <row r="46" spans="1:8" ht="17.25" customHeight="1" x14ac:dyDescent="0.15">
      <c r="B46" s="139"/>
      <c r="C46" s="139"/>
      <c r="D46" s="216"/>
      <c r="E46" s="216"/>
      <c r="F46" s="141"/>
      <c r="G46" s="141"/>
    </row>
    <row r="48" spans="1:8" s="1" customFormat="1" ht="21" customHeight="1" x14ac:dyDescent="0.15">
      <c r="A48" s="37"/>
      <c r="B48" s="226" t="s">
        <v>42</v>
      </c>
      <c r="C48" s="226"/>
      <c r="D48" s="226"/>
      <c r="E48" s="226"/>
      <c r="F48" s="55"/>
      <c r="G48" s="37"/>
      <c r="H48" s="37"/>
    </row>
    <row r="49" spans="1:8" s="1" customFormat="1" ht="21" customHeight="1" x14ac:dyDescent="0.15">
      <c r="A49" s="37"/>
      <c r="B49" s="226" t="s">
        <v>12</v>
      </c>
      <c r="C49" s="226"/>
      <c r="D49" s="226"/>
      <c r="E49" s="226"/>
      <c r="F49" s="114"/>
      <c r="G49" s="37"/>
      <c r="H49" s="37"/>
    </row>
    <row r="50" spans="1:8" s="1" customFormat="1" ht="21" customHeight="1" x14ac:dyDescent="0.15">
      <c r="A50" s="37"/>
      <c r="B50" s="228" t="s">
        <v>11</v>
      </c>
      <c r="C50" s="228"/>
      <c r="D50" s="228"/>
      <c r="E50" s="228"/>
      <c r="F50" s="228"/>
      <c r="G50" s="37"/>
      <c r="H50" s="37"/>
    </row>
    <row r="51" spans="1:8" s="1" customFormat="1" ht="20.25" customHeight="1" x14ac:dyDescent="0.15">
      <c r="A51" s="37"/>
      <c r="B51" s="226" t="s">
        <v>9</v>
      </c>
      <c r="C51" s="226"/>
      <c r="D51" s="226"/>
      <c r="E51" s="226"/>
      <c r="F51" s="226"/>
      <c r="G51" s="37"/>
      <c r="H51" s="37"/>
    </row>
  </sheetData>
  <sheetProtection selectLockedCells="1"/>
  <mergeCells count="24">
    <mergeCell ref="B2:G2"/>
    <mergeCell ref="D29:E29"/>
    <mergeCell ref="B26:G26"/>
    <mergeCell ref="D27:E27"/>
    <mergeCell ref="D28:E28"/>
    <mergeCell ref="D43:E43"/>
    <mergeCell ref="E31:E32"/>
    <mergeCell ref="F31:F32"/>
    <mergeCell ref="G31:G32"/>
    <mergeCell ref="B35:F35"/>
    <mergeCell ref="E36:F36"/>
    <mergeCell ref="E37:F37"/>
    <mergeCell ref="D38:E38"/>
    <mergeCell ref="D39:E39"/>
    <mergeCell ref="D40:E40"/>
    <mergeCell ref="D41:E41"/>
    <mergeCell ref="D42:E42"/>
    <mergeCell ref="B51:F51"/>
    <mergeCell ref="D44:E44"/>
    <mergeCell ref="D45:E45"/>
    <mergeCell ref="D46:E46"/>
    <mergeCell ref="B48:E48"/>
    <mergeCell ref="B49:E49"/>
    <mergeCell ref="B50:F50"/>
  </mergeCells>
  <phoneticPr fontId="6"/>
  <pageMargins left="1.299212598425197" right="1.1023622047244095" top="1.1417322834645669" bottom="1.1417322834645669" header="0.31496062992125984" footer="0.31496062992125984"/>
  <pageSetup paperSize="9" scale="57"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tint="-0.34998626667073579"/>
    <pageSetUpPr fitToPage="1"/>
  </sheetPr>
  <dimension ref="A1:B60"/>
  <sheetViews>
    <sheetView view="pageBreakPreview" zoomScaleNormal="100" zoomScaleSheetLayoutView="100" workbookViewId="0">
      <selection activeCell="B4" sqref="B4"/>
    </sheetView>
  </sheetViews>
  <sheetFormatPr defaultRowHeight="13.5" x14ac:dyDescent="0.15"/>
  <cols>
    <col min="2" max="2" width="55" customWidth="1"/>
  </cols>
  <sheetData>
    <row r="1" spans="1:2" ht="15" customHeight="1" x14ac:dyDescent="0.15">
      <c r="A1" s="3" t="s">
        <v>201</v>
      </c>
      <c r="B1" s="3"/>
    </row>
    <row r="2" spans="1:2" ht="15" customHeight="1" x14ac:dyDescent="0.15">
      <c r="A2" s="76" t="s">
        <v>325</v>
      </c>
      <c r="B2" s="4" t="s">
        <v>54</v>
      </c>
    </row>
    <row r="3" spans="1:2" ht="15" customHeight="1" x14ac:dyDescent="0.15">
      <c r="A3" s="259" t="s">
        <v>15</v>
      </c>
      <c r="B3" s="260"/>
    </row>
    <row r="4" spans="1:2" ht="15" customHeight="1" x14ac:dyDescent="0.15">
      <c r="A4" s="5">
        <v>1</v>
      </c>
      <c r="B4" s="6" t="s">
        <v>16</v>
      </c>
    </row>
    <row r="5" spans="1:2" ht="15" customHeight="1" x14ac:dyDescent="0.15">
      <c r="A5" s="5">
        <v>2</v>
      </c>
      <c r="B5" s="6" t="s">
        <v>17</v>
      </c>
    </row>
    <row r="6" spans="1:2" ht="15" customHeight="1" x14ac:dyDescent="0.15">
      <c r="A6" s="5">
        <v>3</v>
      </c>
      <c r="B6" s="6" t="s">
        <v>18</v>
      </c>
    </row>
    <row r="7" spans="1:2" ht="15" customHeight="1" x14ac:dyDescent="0.15">
      <c r="A7" s="5">
        <v>4</v>
      </c>
      <c r="B7" s="6" t="s">
        <v>19</v>
      </c>
    </row>
    <row r="8" spans="1:2" ht="15" customHeight="1" x14ac:dyDescent="0.15">
      <c r="A8" s="5">
        <v>5</v>
      </c>
      <c r="B8" s="6" t="s">
        <v>20</v>
      </c>
    </row>
    <row r="9" spans="1:2" ht="15" customHeight="1" x14ac:dyDescent="0.15">
      <c r="A9" s="5">
        <v>6</v>
      </c>
      <c r="B9" s="6" t="s">
        <v>21</v>
      </c>
    </row>
    <row r="10" spans="1:2" ht="15" customHeight="1" x14ac:dyDescent="0.15">
      <c r="A10" s="5">
        <v>7</v>
      </c>
      <c r="B10" s="6" t="s">
        <v>46</v>
      </c>
    </row>
    <row r="11" spans="1:2" ht="15" customHeight="1" x14ac:dyDescent="0.15">
      <c r="A11" s="5">
        <v>8</v>
      </c>
      <c r="B11" s="6" t="s">
        <v>22</v>
      </c>
    </row>
    <row r="12" spans="1:2" ht="15" customHeight="1" x14ac:dyDescent="0.15">
      <c r="A12" s="257" t="s">
        <v>23</v>
      </c>
      <c r="B12" s="258"/>
    </row>
    <row r="13" spans="1:2" ht="15" customHeight="1" x14ac:dyDescent="0.15">
      <c r="A13" s="5">
        <v>9</v>
      </c>
      <c r="B13" s="6" t="s">
        <v>47</v>
      </c>
    </row>
    <row r="14" spans="1:2" ht="15" customHeight="1" x14ac:dyDescent="0.15">
      <c r="A14" s="5">
        <v>10</v>
      </c>
      <c r="B14" s="6" t="s">
        <v>48</v>
      </c>
    </row>
    <row r="15" spans="1:2" ht="15" customHeight="1" x14ac:dyDescent="0.15">
      <c r="A15" s="5">
        <v>11</v>
      </c>
      <c r="B15" s="6" t="s">
        <v>49</v>
      </c>
    </row>
    <row r="16" spans="1:2" ht="15" customHeight="1" x14ac:dyDescent="0.15">
      <c r="A16" s="5">
        <v>12</v>
      </c>
      <c r="B16" s="6" t="s">
        <v>24</v>
      </c>
    </row>
    <row r="17" spans="1:2" ht="15" customHeight="1" x14ac:dyDescent="0.15">
      <c r="A17" s="5">
        <v>13</v>
      </c>
      <c r="B17" s="6" t="s">
        <v>55</v>
      </c>
    </row>
    <row r="18" spans="1:2" ht="15" customHeight="1" x14ac:dyDescent="0.15">
      <c r="A18" s="5">
        <v>14</v>
      </c>
      <c r="B18" s="6" t="s">
        <v>25</v>
      </c>
    </row>
    <row r="19" spans="1:2" ht="15" customHeight="1" x14ac:dyDescent="0.15">
      <c r="A19" s="5">
        <v>15</v>
      </c>
      <c r="B19" s="6" t="s">
        <v>26</v>
      </c>
    </row>
    <row r="20" spans="1:2" ht="15" customHeight="1" x14ac:dyDescent="0.15">
      <c r="A20" s="5">
        <v>16</v>
      </c>
      <c r="B20" s="6" t="s">
        <v>30</v>
      </c>
    </row>
    <row r="21" spans="1:2" ht="15" customHeight="1" x14ac:dyDescent="0.15">
      <c r="A21" s="5">
        <v>17</v>
      </c>
      <c r="B21" s="6" t="s">
        <v>27</v>
      </c>
    </row>
    <row r="22" spans="1:2" ht="15" customHeight="1" x14ac:dyDescent="0.15">
      <c r="A22" s="5">
        <v>18</v>
      </c>
      <c r="B22" s="6" t="s">
        <v>50</v>
      </c>
    </row>
    <row r="23" spans="1:2" ht="15" customHeight="1" x14ac:dyDescent="0.15">
      <c r="A23" s="5">
        <v>19</v>
      </c>
      <c r="B23" s="6" t="s">
        <v>28</v>
      </c>
    </row>
    <row r="24" spans="1:2" ht="15" customHeight="1" x14ac:dyDescent="0.15">
      <c r="A24" s="5">
        <v>20</v>
      </c>
      <c r="B24" s="6" t="s">
        <v>31</v>
      </c>
    </row>
    <row r="25" spans="1:2" ht="15" customHeight="1" x14ac:dyDescent="0.15">
      <c r="A25" s="5">
        <v>21</v>
      </c>
      <c r="B25" s="6" t="s">
        <v>29</v>
      </c>
    </row>
    <row r="26" spans="1:2" ht="15" customHeight="1" x14ac:dyDescent="0.15">
      <c r="A26" s="5">
        <v>22</v>
      </c>
      <c r="B26" s="6" t="s">
        <v>227</v>
      </c>
    </row>
    <row r="27" spans="1:2" ht="15" customHeight="1" x14ac:dyDescent="0.15">
      <c r="A27" s="5">
        <v>23</v>
      </c>
      <c r="B27" s="6" t="s">
        <v>51</v>
      </c>
    </row>
    <row r="28" spans="1:2" ht="15" customHeight="1" x14ac:dyDescent="0.15">
      <c r="A28" s="257" t="s">
        <v>32</v>
      </c>
      <c r="B28" s="258"/>
    </row>
    <row r="29" spans="1:2" ht="15" customHeight="1" x14ac:dyDescent="0.15">
      <c r="A29" s="5">
        <v>24</v>
      </c>
      <c r="B29" s="6" t="s">
        <v>33</v>
      </c>
    </row>
    <row r="30" spans="1:2" ht="15" customHeight="1" x14ac:dyDescent="0.15">
      <c r="A30" s="5">
        <v>25</v>
      </c>
      <c r="B30" s="6" t="s">
        <v>56</v>
      </c>
    </row>
    <row r="31" spans="1:2" ht="15" customHeight="1" x14ac:dyDescent="0.15">
      <c r="A31" s="5">
        <v>26</v>
      </c>
      <c r="B31" s="6" t="s">
        <v>57</v>
      </c>
    </row>
    <row r="32" spans="1:2" ht="15" customHeight="1" x14ac:dyDescent="0.15">
      <c r="A32" s="5">
        <v>27</v>
      </c>
      <c r="B32" s="6" t="s">
        <v>58</v>
      </c>
    </row>
    <row r="33" spans="1:2" ht="15" customHeight="1" x14ac:dyDescent="0.15">
      <c r="A33" s="5">
        <v>28</v>
      </c>
      <c r="B33" s="6" t="s">
        <v>59</v>
      </c>
    </row>
    <row r="34" spans="1:2" ht="15" customHeight="1" x14ac:dyDescent="0.15">
      <c r="A34" s="5">
        <v>29</v>
      </c>
      <c r="B34" s="6" t="s">
        <v>60</v>
      </c>
    </row>
    <row r="35" spans="1:2" ht="15" customHeight="1" x14ac:dyDescent="0.15">
      <c r="A35" s="5">
        <v>30</v>
      </c>
      <c r="B35" s="6" t="s">
        <v>61</v>
      </c>
    </row>
    <row r="36" spans="1:2" ht="15" customHeight="1" x14ac:dyDescent="0.15">
      <c r="A36" s="257" t="s">
        <v>34</v>
      </c>
      <c r="B36" s="258"/>
    </row>
    <row r="37" spans="1:2" ht="15" customHeight="1" x14ac:dyDescent="0.15">
      <c r="A37" s="5">
        <v>31</v>
      </c>
      <c r="B37" s="6" t="s">
        <v>35</v>
      </c>
    </row>
    <row r="38" spans="1:2" ht="15" customHeight="1" x14ac:dyDescent="0.15">
      <c r="A38" s="5">
        <v>32</v>
      </c>
      <c r="B38" s="6" t="s">
        <v>36</v>
      </c>
    </row>
    <row r="39" spans="1:2" ht="15" customHeight="1" x14ac:dyDescent="0.15">
      <c r="A39" s="5">
        <v>33</v>
      </c>
      <c r="B39" s="6" t="s">
        <v>37</v>
      </c>
    </row>
    <row r="40" spans="1:2" ht="15" customHeight="1" x14ac:dyDescent="0.15">
      <c r="A40" s="5">
        <v>34</v>
      </c>
      <c r="B40" s="6" t="s">
        <v>219</v>
      </c>
    </row>
    <row r="41" spans="1:2" ht="15" customHeight="1" x14ac:dyDescent="0.15">
      <c r="A41" s="257" t="s">
        <v>38</v>
      </c>
      <c r="B41" s="258"/>
    </row>
    <row r="42" spans="1:2" ht="15" customHeight="1" x14ac:dyDescent="0.15">
      <c r="A42" s="5">
        <v>35</v>
      </c>
      <c r="B42" s="6" t="s">
        <v>62</v>
      </c>
    </row>
    <row r="43" spans="1:2" ht="15" customHeight="1" x14ac:dyDescent="0.15">
      <c r="A43" s="5">
        <v>36</v>
      </c>
      <c r="B43" s="6" t="s">
        <v>63</v>
      </c>
    </row>
    <row r="44" spans="1:2" ht="15" customHeight="1" x14ac:dyDescent="0.15">
      <c r="A44" s="5">
        <v>37</v>
      </c>
      <c r="B44" s="6" t="s">
        <v>64</v>
      </c>
    </row>
    <row r="45" spans="1:2" ht="15" customHeight="1" x14ac:dyDescent="0.15">
      <c r="A45" s="5">
        <v>38</v>
      </c>
      <c r="B45" s="6" t="s">
        <v>65</v>
      </c>
    </row>
    <row r="46" spans="1:2" ht="15" customHeight="1" x14ac:dyDescent="0.15">
      <c r="A46" s="5">
        <v>39</v>
      </c>
      <c r="B46" s="6" t="s">
        <v>66</v>
      </c>
    </row>
    <row r="47" spans="1:2" ht="15" customHeight="1" x14ac:dyDescent="0.15">
      <c r="A47" s="5">
        <v>40</v>
      </c>
      <c r="B47" s="6" t="s">
        <v>67</v>
      </c>
    </row>
    <row r="48" spans="1:2" ht="15" customHeight="1" x14ac:dyDescent="0.15">
      <c r="A48" s="5">
        <v>41</v>
      </c>
      <c r="B48" s="6" t="s">
        <v>68</v>
      </c>
    </row>
    <row r="49" spans="1:2" ht="15" customHeight="1" x14ac:dyDescent="0.15">
      <c r="A49" s="5">
        <v>42</v>
      </c>
      <c r="B49" s="6" t="s">
        <v>69</v>
      </c>
    </row>
    <row r="50" spans="1:2" ht="15" customHeight="1" x14ac:dyDescent="0.15">
      <c r="A50" s="5">
        <v>43</v>
      </c>
      <c r="B50" s="6" t="s">
        <v>70</v>
      </c>
    </row>
    <row r="51" spans="1:2" ht="15" customHeight="1" x14ac:dyDescent="0.15">
      <c r="A51" s="5">
        <v>44</v>
      </c>
      <c r="B51" s="6" t="s">
        <v>71</v>
      </c>
    </row>
    <row r="52" spans="1:2" ht="15" customHeight="1" x14ac:dyDescent="0.15">
      <c r="A52" s="5">
        <v>45</v>
      </c>
      <c r="B52" s="6" t="s">
        <v>52</v>
      </c>
    </row>
    <row r="53" spans="1:2" ht="15" customHeight="1" x14ac:dyDescent="0.15">
      <c r="A53" s="5">
        <v>46</v>
      </c>
      <c r="B53" s="6" t="s">
        <v>72</v>
      </c>
    </row>
    <row r="54" spans="1:2" ht="15" customHeight="1" x14ac:dyDescent="0.15">
      <c r="A54" s="5">
        <v>47</v>
      </c>
      <c r="B54" s="6" t="s">
        <v>73</v>
      </c>
    </row>
    <row r="55" spans="1:2" ht="15" customHeight="1" x14ac:dyDescent="0.15">
      <c r="A55" s="5">
        <v>48</v>
      </c>
      <c r="B55" s="6" t="s">
        <v>39</v>
      </c>
    </row>
    <row r="56" spans="1:2" ht="15" customHeight="1" x14ac:dyDescent="0.15">
      <c r="A56" s="5">
        <v>49</v>
      </c>
      <c r="B56" s="6" t="s">
        <v>40</v>
      </c>
    </row>
    <row r="57" spans="1:2" ht="15" customHeight="1" x14ac:dyDescent="0.15">
      <c r="A57" s="5">
        <v>50</v>
      </c>
      <c r="B57" s="6" t="s">
        <v>41</v>
      </c>
    </row>
    <row r="58" spans="1:2" ht="15" customHeight="1" x14ac:dyDescent="0.15">
      <c r="A58" s="257" t="s">
        <v>226</v>
      </c>
      <c r="B58" s="258"/>
    </row>
    <row r="59" spans="1:2" ht="15" customHeight="1" x14ac:dyDescent="0.15">
      <c r="A59" s="5">
        <v>51</v>
      </c>
      <c r="B59" s="6" t="s">
        <v>74</v>
      </c>
    </row>
    <row r="60" spans="1:2" ht="15" customHeight="1" x14ac:dyDescent="0.15">
      <c r="A60" s="7">
        <v>52</v>
      </c>
      <c r="B60" s="8" t="s">
        <v>75</v>
      </c>
    </row>
  </sheetData>
  <sheetProtection selectLockedCells="1" selectUnlockedCells="1"/>
  <mergeCells count="6">
    <mergeCell ref="A58:B58"/>
    <mergeCell ref="A3:B3"/>
    <mergeCell ref="A12:B12"/>
    <mergeCell ref="A28:B28"/>
    <mergeCell ref="A36:B36"/>
    <mergeCell ref="A41:B41"/>
  </mergeCells>
  <phoneticPr fontId="6"/>
  <conditionalFormatting sqref="B4 B29:B30">
    <cfRule type="expression" dxfId="12" priority="7" stopIfTrue="1">
      <formula>B4=C4</formula>
    </cfRule>
  </conditionalFormatting>
  <conditionalFormatting sqref="B42:B57">
    <cfRule type="expression" dxfId="11" priority="3" stopIfTrue="1">
      <formula>B42=C42</formula>
    </cfRule>
  </conditionalFormatting>
  <conditionalFormatting sqref="B59:B60">
    <cfRule type="expression" dxfId="10" priority="2" stopIfTrue="1">
      <formula>B59=C59</formula>
    </cfRule>
  </conditionalFormatting>
  <conditionalFormatting sqref="B5:B11">
    <cfRule type="expression" dxfId="9" priority="6" stopIfTrue="1">
      <formula>B5=C5</formula>
    </cfRule>
  </conditionalFormatting>
  <conditionalFormatting sqref="B13:B27">
    <cfRule type="expression" dxfId="8" priority="5" stopIfTrue="1">
      <formula>B13=C13</formula>
    </cfRule>
  </conditionalFormatting>
  <conditionalFormatting sqref="B37:B40">
    <cfRule type="expression" dxfId="7" priority="4" stopIfTrue="1">
      <formula>B37=C37</formula>
    </cfRule>
  </conditionalFormatting>
  <conditionalFormatting sqref="B31:B35">
    <cfRule type="expression" dxfId="6" priority="1" stopIfTrue="1">
      <formula>B31=C31</formula>
    </cfRule>
  </conditionalFormatting>
  <pageMargins left="0.75" right="0.75" top="0.67" bottom="0.67" header="0.51200000000000001" footer="0.51200000000000001"/>
  <pageSetup paperSize="9" scale="90"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0.34998626667073579"/>
  </sheetPr>
  <dimension ref="A1:E107"/>
  <sheetViews>
    <sheetView view="pageBreakPreview" zoomScale="90" zoomScaleNormal="100" zoomScaleSheetLayoutView="90" workbookViewId="0">
      <selection activeCell="E1" sqref="E1"/>
    </sheetView>
  </sheetViews>
  <sheetFormatPr defaultRowHeight="13.5" x14ac:dyDescent="0.15"/>
  <cols>
    <col min="1" max="1" width="6" customWidth="1"/>
    <col min="2" max="2" width="5.25" bestFit="1" customWidth="1"/>
    <col min="3" max="3" width="31" customWidth="1"/>
    <col min="4" max="4" width="69.875" customWidth="1"/>
  </cols>
  <sheetData>
    <row r="1" spans="1:4" ht="18.75" x14ac:dyDescent="0.15">
      <c r="A1" s="9" t="s">
        <v>76</v>
      </c>
      <c r="B1" s="77" t="s">
        <v>2</v>
      </c>
      <c r="C1" s="19" t="s">
        <v>77</v>
      </c>
      <c r="D1" s="9" t="s">
        <v>78</v>
      </c>
    </row>
    <row r="2" spans="1:4" ht="19.5" customHeight="1" x14ac:dyDescent="0.15">
      <c r="A2" s="266" t="s">
        <v>15</v>
      </c>
      <c r="B2" s="273">
        <v>1</v>
      </c>
      <c r="C2" s="261" t="s">
        <v>329</v>
      </c>
      <c r="D2" s="21" t="s">
        <v>232</v>
      </c>
    </row>
    <row r="3" spans="1:4" ht="18.75" x14ac:dyDescent="0.15">
      <c r="A3" s="267"/>
      <c r="B3" s="274"/>
      <c r="C3" s="262"/>
      <c r="D3" s="13" t="s">
        <v>231</v>
      </c>
    </row>
    <row r="4" spans="1:4" ht="18.75" x14ac:dyDescent="0.15">
      <c r="A4" s="267"/>
      <c r="B4" s="273">
        <v>2</v>
      </c>
      <c r="C4" s="261" t="s">
        <v>17</v>
      </c>
      <c r="D4" s="21" t="s">
        <v>79</v>
      </c>
    </row>
    <row r="5" spans="1:4" ht="18.75" x14ac:dyDescent="0.15">
      <c r="A5" s="267"/>
      <c r="B5" s="274"/>
      <c r="C5" s="262"/>
      <c r="D5" s="13" t="s">
        <v>80</v>
      </c>
    </row>
    <row r="6" spans="1:4" ht="18.75" x14ac:dyDescent="0.15">
      <c r="A6" s="267"/>
      <c r="B6" s="273">
        <v>3</v>
      </c>
      <c r="C6" s="261" t="s">
        <v>18</v>
      </c>
      <c r="D6" s="21" t="s">
        <v>81</v>
      </c>
    </row>
    <row r="7" spans="1:4" ht="18.75" x14ac:dyDescent="0.15">
      <c r="A7" s="267"/>
      <c r="B7" s="274"/>
      <c r="C7" s="262"/>
      <c r="D7" s="13" t="s">
        <v>82</v>
      </c>
    </row>
    <row r="8" spans="1:4" ht="37.5" x14ac:dyDescent="0.15">
      <c r="A8" s="267"/>
      <c r="B8" s="10">
        <v>4</v>
      </c>
      <c r="C8" s="11" t="s">
        <v>19</v>
      </c>
      <c r="D8" s="21" t="s">
        <v>191</v>
      </c>
    </row>
    <row r="9" spans="1:4" ht="18.75" x14ac:dyDescent="0.15">
      <c r="A9" s="267"/>
      <c r="B9" s="273">
        <v>5</v>
      </c>
      <c r="C9" s="261" t="s">
        <v>20</v>
      </c>
      <c r="D9" s="21" t="s">
        <v>83</v>
      </c>
    </row>
    <row r="10" spans="1:4" ht="18.75" x14ac:dyDescent="0.15">
      <c r="A10" s="267"/>
      <c r="B10" s="274"/>
      <c r="C10" s="262"/>
      <c r="D10" s="13" t="s">
        <v>84</v>
      </c>
    </row>
    <row r="11" spans="1:4" ht="18.75" x14ac:dyDescent="0.15">
      <c r="A11" s="267"/>
      <c r="B11" s="273">
        <v>6</v>
      </c>
      <c r="C11" s="261" t="s">
        <v>21</v>
      </c>
      <c r="D11" s="21" t="s">
        <v>85</v>
      </c>
    </row>
    <row r="12" spans="1:4" ht="18.75" x14ac:dyDescent="0.15">
      <c r="A12" s="267"/>
      <c r="B12" s="274"/>
      <c r="C12" s="262"/>
      <c r="D12" s="13" t="s">
        <v>86</v>
      </c>
    </row>
    <row r="13" spans="1:4" ht="18.75" x14ac:dyDescent="0.15">
      <c r="A13" s="267"/>
      <c r="B13" s="273">
        <v>7</v>
      </c>
      <c r="C13" s="261" t="s">
        <v>46</v>
      </c>
      <c r="D13" s="21" t="s">
        <v>87</v>
      </c>
    </row>
    <row r="14" spans="1:4" ht="18.75" x14ac:dyDescent="0.15">
      <c r="A14" s="267"/>
      <c r="B14" s="274"/>
      <c r="C14" s="262"/>
      <c r="D14" s="13" t="s">
        <v>88</v>
      </c>
    </row>
    <row r="15" spans="1:4" ht="18.75" x14ac:dyDescent="0.15">
      <c r="A15" s="267"/>
      <c r="B15" s="273">
        <v>8</v>
      </c>
      <c r="C15" s="261" t="s">
        <v>22</v>
      </c>
      <c r="D15" s="21" t="s">
        <v>89</v>
      </c>
    </row>
    <row r="16" spans="1:4" ht="18.75" x14ac:dyDescent="0.15">
      <c r="A16" s="267"/>
      <c r="B16" s="274"/>
      <c r="C16" s="262"/>
      <c r="D16" s="13" t="s">
        <v>90</v>
      </c>
    </row>
    <row r="17" spans="1:4" ht="18.75" customHeight="1" x14ac:dyDescent="0.15">
      <c r="A17" s="267" t="s">
        <v>23</v>
      </c>
      <c r="B17" s="273">
        <v>9</v>
      </c>
      <c r="C17" s="261" t="s">
        <v>47</v>
      </c>
      <c r="D17" s="21" t="s">
        <v>220</v>
      </c>
    </row>
    <row r="18" spans="1:4" ht="18.75" x14ac:dyDescent="0.15">
      <c r="A18" s="267"/>
      <c r="B18" s="274"/>
      <c r="C18" s="262"/>
      <c r="D18" s="13" t="s">
        <v>221</v>
      </c>
    </row>
    <row r="19" spans="1:4" ht="18.75" x14ac:dyDescent="0.15">
      <c r="A19" s="267"/>
      <c r="B19" s="273">
        <v>10</v>
      </c>
      <c r="C19" s="261" t="s">
        <v>48</v>
      </c>
      <c r="D19" s="21" t="s">
        <v>228</v>
      </c>
    </row>
    <row r="20" spans="1:4" ht="18.75" x14ac:dyDescent="0.15">
      <c r="A20" s="267"/>
      <c r="B20" s="274"/>
      <c r="C20" s="262"/>
      <c r="D20" s="13" t="s">
        <v>229</v>
      </c>
    </row>
    <row r="21" spans="1:4" ht="37.5" x14ac:dyDescent="0.15">
      <c r="A21" s="267"/>
      <c r="B21" s="10">
        <v>11</v>
      </c>
      <c r="C21" s="16" t="s">
        <v>49</v>
      </c>
      <c r="D21" s="21" t="s">
        <v>192</v>
      </c>
    </row>
    <row r="22" spans="1:4" ht="57.75" customHeight="1" x14ac:dyDescent="0.15">
      <c r="A22" s="267"/>
      <c r="B22" s="9">
        <v>12</v>
      </c>
      <c r="C22" s="15" t="s">
        <v>24</v>
      </c>
      <c r="D22" s="14" t="s">
        <v>193</v>
      </c>
    </row>
    <row r="23" spans="1:4" ht="37.5" x14ac:dyDescent="0.15">
      <c r="A23" s="267"/>
      <c r="B23" s="10">
        <v>13</v>
      </c>
      <c r="C23" s="11" t="s">
        <v>55</v>
      </c>
      <c r="D23" s="21" t="s">
        <v>194</v>
      </c>
    </row>
    <row r="24" spans="1:4" ht="18.75" x14ac:dyDescent="0.15">
      <c r="A24" s="267"/>
      <c r="B24" s="273">
        <v>14</v>
      </c>
      <c r="C24" s="261" t="s">
        <v>25</v>
      </c>
      <c r="D24" s="21" t="s">
        <v>91</v>
      </c>
    </row>
    <row r="25" spans="1:4" ht="18.75" x14ac:dyDescent="0.15">
      <c r="A25" s="267"/>
      <c r="B25" s="274"/>
      <c r="C25" s="262"/>
      <c r="D25" s="13" t="s">
        <v>92</v>
      </c>
    </row>
    <row r="26" spans="1:4" ht="18.75" x14ac:dyDescent="0.15">
      <c r="A26" s="267"/>
      <c r="B26" s="273">
        <v>15</v>
      </c>
      <c r="C26" s="261" t="s">
        <v>26</v>
      </c>
      <c r="D26" s="21" t="s">
        <v>93</v>
      </c>
    </row>
    <row r="27" spans="1:4" ht="18.75" x14ac:dyDescent="0.15">
      <c r="A27" s="267"/>
      <c r="B27" s="274"/>
      <c r="C27" s="262"/>
      <c r="D27" s="13" t="s">
        <v>94</v>
      </c>
    </row>
    <row r="28" spans="1:4" ht="58.5" customHeight="1" x14ac:dyDescent="0.15">
      <c r="A28" s="267"/>
      <c r="B28" s="10">
        <v>16</v>
      </c>
      <c r="C28" s="11" t="s">
        <v>30</v>
      </c>
      <c r="D28" s="21" t="s">
        <v>200</v>
      </c>
    </row>
    <row r="29" spans="1:4" ht="18.75" x14ac:dyDescent="0.15">
      <c r="A29" s="267"/>
      <c r="B29" s="273">
        <v>17</v>
      </c>
      <c r="C29" s="261" t="s">
        <v>27</v>
      </c>
      <c r="D29" s="21" t="s">
        <v>95</v>
      </c>
    </row>
    <row r="30" spans="1:4" ht="18.75" x14ac:dyDescent="0.15">
      <c r="A30" s="267"/>
      <c r="B30" s="274"/>
      <c r="C30" s="262"/>
      <c r="D30" s="13" t="s">
        <v>96</v>
      </c>
    </row>
    <row r="31" spans="1:4" ht="18.75" x14ac:dyDescent="0.15">
      <c r="A31" s="267"/>
      <c r="B31" s="273">
        <v>18</v>
      </c>
      <c r="C31" s="261" t="s">
        <v>50</v>
      </c>
      <c r="D31" s="21" t="s">
        <v>97</v>
      </c>
    </row>
    <row r="32" spans="1:4" ht="18.75" x14ac:dyDescent="0.15">
      <c r="A32" s="267"/>
      <c r="B32" s="274"/>
      <c r="C32" s="262"/>
      <c r="D32" s="13" t="s">
        <v>98</v>
      </c>
    </row>
    <row r="33" spans="1:4" ht="18.75" x14ac:dyDescent="0.15">
      <c r="A33" s="267"/>
      <c r="B33" s="273">
        <v>19</v>
      </c>
      <c r="C33" s="261" t="s">
        <v>28</v>
      </c>
      <c r="D33" s="21" t="s">
        <v>99</v>
      </c>
    </row>
    <row r="34" spans="1:4" ht="18.75" x14ac:dyDescent="0.15">
      <c r="A34" s="267"/>
      <c r="B34" s="274"/>
      <c r="C34" s="262"/>
      <c r="D34" s="13" t="s">
        <v>100</v>
      </c>
    </row>
    <row r="35" spans="1:4" ht="18.75" x14ac:dyDescent="0.15">
      <c r="A35" s="267"/>
      <c r="B35" s="273">
        <v>20</v>
      </c>
      <c r="C35" s="261" t="s">
        <v>31</v>
      </c>
      <c r="D35" s="21" t="s">
        <v>101</v>
      </c>
    </row>
    <row r="36" spans="1:4" ht="18.75" x14ac:dyDescent="0.15">
      <c r="A36" s="267"/>
      <c r="B36" s="274"/>
      <c r="C36" s="262"/>
      <c r="D36" s="13" t="s">
        <v>102</v>
      </c>
    </row>
    <row r="37" spans="1:4" ht="18.75" x14ac:dyDescent="0.15">
      <c r="A37" s="267"/>
      <c r="B37" s="273">
        <v>21</v>
      </c>
      <c r="C37" s="261" t="s">
        <v>29</v>
      </c>
      <c r="D37" s="21" t="s">
        <v>103</v>
      </c>
    </row>
    <row r="38" spans="1:4" ht="18.75" x14ac:dyDescent="0.15">
      <c r="A38" s="267"/>
      <c r="B38" s="274"/>
      <c r="C38" s="262"/>
      <c r="D38" s="13" t="s">
        <v>104</v>
      </c>
    </row>
    <row r="39" spans="1:4" ht="18.75" x14ac:dyDescent="0.15">
      <c r="A39" s="267"/>
      <c r="B39" s="273">
        <v>22</v>
      </c>
      <c r="C39" s="261" t="s">
        <v>227</v>
      </c>
      <c r="D39" s="21" t="s">
        <v>105</v>
      </c>
    </row>
    <row r="40" spans="1:4" ht="37.5" x14ac:dyDescent="0.15">
      <c r="A40" s="267"/>
      <c r="B40" s="274"/>
      <c r="C40" s="262"/>
      <c r="D40" s="13" t="s">
        <v>230</v>
      </c>
    </row>
    <row r="41" spans="1:4" ht="18.75" x14ac:dyDescent="0.15">
      <c r="A41" s="267"/>
      <c r="B41" s="273">
        <v>23</v>
      </c>
      <c r="C41" s="261" t="s">
        <v>51</v>
      </c>
      <c r="D41" s="21" t="s">
        <v>565</v>
      </c>
    </row>
    <row r="42" spans="1:4" ht="18.75" x14ac:dyDescent="0.15">
      <c r="A42" s="267"/>
      <c r="B42" s="274"/>
      <c r="C42" s="262"/>
      <c r="D42" s="13" t="s">
        <v>566</v>
      </c>
    </row>
    <row r="43" spans="1:4" ht="18.75" x14ac:dyDescent="0.15">
      <c r="A43" s="9" t="s">
        <v>76</v>
      </c>
      <c r="B43" s="77" t="s">
        <v>2</v>
      </c>
      <c r="C43" s="19" t="s">
        <v>77</v>
      </c>
      <c r="D43" s="20" t="s">
        <v>78</v>
      </c>
    </row>
    <row r="44" spans="1:4" ht="19.5" customHeight="1" x14ac:dyDescent="0.15">
      <c r="A44" s="268" t="s">
        <v>32</v>
      </c>
      <c r="B44" s="273">
        <v>24</v>
      </c>
      <c r="C44" s="261" t="s">
        <v>33</v>
      </c>
      <c r="D44" s="21" t="s">
        <v>106</v>
      </c>
    </row>
    <row r="45" spans="1:4" ht="18.75" x14ac:dyDescent="0.15">
      <c r="A45" s="269"/>
      <c r="B45" s="274"/>
      <c r="C45" s="262"/>
      <c r="D45" s="13" t="s">
        <v>107</v>
      </c>
    </row>
    <row r="46" spans="1:4" ht="18.75" x14ac:dyDescent="0.15">
      <c r="A46" s="269"/>
      <c r="B46" s="273">
        <v>25</v>
      </c>
      <c r="C46" s="261" t="s">
        <v>197</v>
      </c>
      <c r="D46" s="21" t="s">
        <v>195</v>
      </c>
    </row>
    <row r="47" spans="1:4" ht="18.75" x14ac:dyDescent="0.15">
      <c r="A47" s="269"/>
      <c r="B47" s="274"/>
      <c r="C47" s="262"/>
      <c r="D47" s="13" t="s">
        <v>189</v>
      </c>
    </row>
    <row r="48" spans="1:4" ht="18.75" x14ac:dyDescent="0.15">
      <c r="A48" s="269"/>
      <c r="B48" s="273">
        <v>26</v>
      </c>
      <c r="C48" s="261" t="s">
        <v>108</v>
      </c>
      <c r="D48" s="21" t="s">
        <v>109</v>
      </c>
    </row>
    <row r="49" spans="1:4" ht="18.75" x14ac:dyDescent="0.15">
      <c r="A49" s="269"/>
      <c r="B49" s="274"/>
      <c r="C49" s="262"/>
      <c r="D49" s="13" t="s">
        <v>110</v>
      </c>
    </row>
    <row r="50" spans="1:4" ht="18.75" x14ac:dyDescent="0.15">
      <c r="A50" s="269"/>
      <c r="B50" s="273">
        <v>27</v>
      </c>
      <c r="C50" s="261" t="s">
        <v>111</v>
      </c>
      <c r="D50" s="21" t="s">
        <v>112</v>
      </c>
    </row>
    <row r="51" spans="1:4" ht="18.75" x14ac:dyDescent="0.15">
      <c r="A51" s="269"/>
      <c r="B51" s="274"/>
      <c r="C51" s="262"/>
      <c r="D51" s="13" t="s">
        <v>113</v>
      </c>
    </row>
    <row r="52" spans="1:4" ht="18.75" x14ac:dyDescent="0.15">
      <c r="A52" s="269"/>
      <c r="B52" s="273">
        <v>28</v>
      </c>
      <c r="C52" s="261" t="s">
        <v>114</v>
      </c>
      <c r="D52" s="21" t="s">
        <v>115</v>
      </c>
    </row>
    <row r="53" spans="1:4" ht="18.75" x14ac:dyDescent="0.15">
      <c r="A53" s="269"/>
      <c r="B53" s="274"/>
      <c r="C53" s="262"/>
      <c r="D53" s="13" t="s">
        <v>116</v>
      </c>
    </row>
    <row r="54" spans="1:4" ht="18.75" x14ac:dyDescent="0.15">
      <c r="A54" s="269"/>
      <c r="B54" s="273">
        <v>29</v>
      </c>
      <c r="C54" s="261" t="s">
        <v>117</v>
      </c>
      <c r="D54" s="21" t="s">
        <v>118</v>
      </c>
    </row>
    <row r="55" spans="1:4" ht="18.75" x14ac:dyDescent="0.15">
      <c r="A55" s="269"/>
      <c r="B55" s="278"/>
      <c r="C55" s="276"/>
      <c r="D55" s="22" t="s">
        <v>119</v>
      </c>
    </row>
    <row r="56" spans="1:4" ht="18.75" x14ac:dyDescent="0.15">
      <c r="A56" s="269"/>
      <c r="B56" s="274"/>
      <c r="C56" s="262"/>
      <c r="D56" s="13" t="s">
        <v>222</v>
      </c>
    </row>
    <row r="57" spans="1:4" ht="18.75" x14ac:dyDescent="0.15">
      <c r="A57" s="269"/>
      <c r="B57" s="273">
        <v>30</v>
      </c>
      <c r="C57" s="261" t="s">
        <v>120</v>
      </c>
      <c r="D57" s="21" t="s">
        <v>121</v>
      </c>
    </row>
    <row r="58" spans="1:4" ht="18.75" x14ac:dyDescent="0.15">
      <c r="A58" s="266"/>
      <c r="B58" s="274"/>
      <c r="C58" s="262"/>
      <c r="D58" s="13" t="s">
        <v>122</v>
      </c>
    </row>
    <row r="59" spans="1:4" ht="19.5" customHeight="1" x14ac:dyDescent="0.15">
      <c r="A59" s="270" t="s">
        <v>298</v>
      </c>
      <c r="B59" s="273">
        <v>31</v>
      </c>
      <c r="C59" s="261" t="s">
        <v>35</v>
      </c>
      <c r="D59" s="21" t="s">
        <v>123</v>
      </c>
    </row>
    <row r="60" spans="1:4" ht="19.5" customHeight="1" x14ac:dyDescent="0.15">
      <c r="A60" s="271"/>
      <c r="B60" s="279"/>
      <c r="C60" s="275"/>
      <c r="D60" s="22" t="s">
        <v>215</v>
      </c>
    </row>
    <row r="61" spans="1:4" ht="18.75" x14ac:dyDescent="0.15">
      <c r="A61" s="271"/>
      <c r="B61" s="274"/>
      <c r="C61" s="262"/>
      <c r="D61" s="13" t="s">
        <v>216</v>
      </c>
    </row>
    <row r="62" spans="1:4" ht="57.75" customHeight="1" x14ac:dyDescent="0.15">
      <c r="A62" s="271"/>
      <c r="B62" s="10">
        <v>32</v>
      </c>
      <c r="C62" s="11" t="s">
        <v>36</v>
      </c>
      <c r="D62" s="21" t="s">
        <v>199</v>
      </c>
    </row>
    <row r="63" spans="1:4" ht="39" customHeight="1" x14ac:dyDescent="0.15">
      <c r="A63" s="271"/>
      <c r="B63" s="273">
        <v>33</v>
      </c>
      <c r="C63" s="261" t="s">
        <v>37</v>
      </c>
      <c r="D63" s="21" t="s">
        <v>196</v>
      </c>
    </row>
    <row r="64" spans="1:4" ht="18.75" x14ac:dyDescent="0.15">
      <c r="A64" s="271"/>
      <c r="B64" s="274"/>
      <c r="C64" s="262"/>
      <c r="D64" s="13" t="s">
        <v>124</v>
      </c>
    </row>
    <row r="65" spans="1:4" ht="18.75" x14ac:dyDescent="0.15">
      <c r="A65" s="271"/>
      <c r="B65" s="273">
        <v>34</v>
      </c>
      <c r="C65" s="261" t="s">
        <v>218</v>
      </c>
      <c r="D65" s="21" t="s">
        <v>125</v>
      </c>
    </row>
    <row r="66" spans="1:4" ht="18.75" x14ac:dyDescent="0.15">
      <c r="A66" s="272"/>
      <c r="B66" s="274"/>
      <c r="C66" s="262"/>
      <c r="D66" s="13" t="s">
        <v>126</v>
      </c>
    </row>
    <row r="67" spans="1:4" ht="21" customHeight="1" x14ac:dyDescent="0.15">
      <c r="A67" s="268" t="s">
        <v>38</v>
      </c>
      <c r="B67" s="273">
        <v>35</v>
      </c>
      <c r="C67" s="11" t="s">
        <v>127</v>
      </c>
      <c r="D67" s="21" t="s">
        <v>299</v>
      </c>
    </row>
    <row r="68" spans="1:4" ht="18.75" x14ac:dyDescent="0.15">
      <c r="A68" s="269"/>
      <c r="B68" s="274"/>
      <c r="C68" s="12" t="s">
        <v>128</v>
      </c>
      <c r="D68" s="13" t="s">
        <v>129</v>
      </c>
    </row>
    <row r="69" spans="1:4" ht="18.75" x14ac:dyDescent="0.15">
      <c r="A69" s="269"/>
      <c r="B69" s="273">
        <v>36</v>
      </c>
      <c r="C69" s="11" t="s">
        <v>130</v>
      </c>
      <c r="D69" s="21" t="s">
        <v>131</v>
      </c>
    </row>
    <row r="70" spans="1:4" ht="18.75" x14ac:dyDescent="0.15">
      <c r="A70" s="269"/>
      <c r="B70" s="274"/>
      <c r="C70" s="12" t="s">
        <v>132</v>
      </c>
      <c r="D70" s="13" t="s">
        <v>133</v>
      </c>
    </row>
    <row r="71" spans="1:4" ht="18.75" x14ac:dyDescent="0.15">
      <c r="A71" s="269"/>
      <c r="B71" s="273">
        <v>37</v>
      </c>
      <c r="C71" s="11" t="s">
        <v>134</v>
      </c>
      <c r="D71" s="21" t="s">
        <v>135</v>
      </c>
    </row>
    <row r="72" spans="1:4" ht="18.75" x14ac:dyDescent="0.15">
      <c r="A72" s="269"/>
      <c r="B72" s="274"/>
      <c r="C72" s="12" t="s">
        <v>136</v>
      </c>
      <c r="D72" s="13" t="s">
        <v>137</v>
      </c>
    </row>
    <row r="73" spans="1:4" ht="18.75" x14ac:dyDescent="0.15">
      <c r="A73" s="269"/>
      <c r="B73" s="273">
        <v>38</v>
      </c>
      <c r="C73" s="11" t="s">
        <v>138</v>
      </c>
      <c r="D73" s="21" t="s">
        <v>139</v>
      </c>
    </row>
    <row r="74" spans="1:4" ht="18.75" x14ac:dyDescent="0.15">
      <c r="A74" s="269"/>
      <c r="B74" s="274"/>
      <c r="C74" s="12" t="s">
        <v>140</v>
      </c>
      <c r="D74" s="13" t="s">
        <v>141</v>
      </c>
    </row>
    <row r="75" spans="1:4" ht="18.75" x14ac:dyDescent="0.15">
      <c r="A75" s="269"/>
      <c r="B75" s="273">
        <v>39</v>
      </c>
      <c r="C75" s="11" t="s">
        <v>142</v>
      </c>
      <c r="D75" s="21" t="s">
        <v>143</v>
      </c>
    </row>
    <row r="76" spans="1:4" ht="18.75" x14ac:dyDescent="0.15">
      <c r="A76" s="269"/>
      <c r="B76" s="274"/>
      <c r="C76" s="12" t="s">
        <v>144</v>
      </c>
      <c r="D76" s="13" t="s">
        <v>145</v>
      </c>
    </row>
    <row r="77" spans="1:4" ht="18.75" x14ac:dyDescent="0.15">
      <c r="A77" s="269"/>
      <c r="B77" s="273">
        <v>40</v>
      </c>
      <c r="C77" s="11" t="s">
        <v>146</v>
      </c>
      <c r="D77" s="21" t="s">
        <v>217</v>
      </c>
    </row>
    <row r="78" spans="1:4" ht="18.75" x14ac:dyDescent="0.15">
      <c r="A78" s="269"/>
      <c r="B78" s="274"/>
      <c r="C78" s="12" t="s">
        <v>147</v>
      </c>
      <c r="D78" s="13" t="s">
        <v>148</v>
      </c>
    </row>
    <row r="79" spans="1:4" ht="18.75" x14ac:dyDescent="0.15">
      <c r="A79" s="269"/>
      <c r="B79" s="273">
        <v>41</v>
      </c>
      <c r="C79" s="11" t="s">
        <v>149</v>
      </c>
      <c r="D79" s="21" t="s">
        <v>150</v>
      </c>
    </row>
    <row r="80" spans="1:4" ht="18.75" x14ac:dyDescent="0.15">
      <c r="A80" s="269"/>
      <c r="B80" s="274"/>
      <c r="C80" s="12" t="s">
        <v>151</v>
      </c>
      <c r="D80" s="13" t="s">
        <v>152</v>
      </c>
    </row>
    <row r="81" spans="1:5" ht="18.75" x14ac:dyDescent="0.15">
      <c r="A81" s="269"/>
      <c r="B81" s="273">
        <v>42</v>
      </c>
      <c r="C81" s="11" t="s">
        <v>153</v>
      </c>
      <c r="D81" s="21" t="s">
        <v>154</v>
      </c>
    </row>
    <row r="82" spans="1:5" ht="18.75" x14ac:dyDescent="0.15">
      <c r="A82" s="269"/>
      <c r="B82" s="274"/>
      <c r="C82" s="12" t="s">
        <v>155</v>
      </c>
      <c r="D82" s="13" t="s">
        <v>156</v>
      </c>
    </row>
    <row r="83" spans="1:5" ht="18.75" x14ac:dyDescent="0.15">
      <c r="A83" s="269"/>
      <c r="B83" s="273">
        <v>43</v>
      </c>
      <c r="C83" s="11" t="s">
        <v>157</v>
      </c>
      <c r="D83" s="21" t="s">
        <v>158</v>
      </c>
    </row>
    <row r="84" spans="1:5" ht="18.75" x14ac:dyDescent="0.15">
      <c r="A84" s="269"/>
      <c r="B84" s="274"/>
      <c r="C84" s="12" t="s">
        <v>159</v>
      </c>
      <c r="D84" s="13" t="s">
        <v>160</v>
      </c>
    </row>
    <row r="85" spans="1:5" ht="18.75" x14ac:dyDescent="0.15">
      <c r="A85" s="269"/>
      <c r="B85" s="273">
        <v>44</v>
      </c>
      <c r="C85" s="11" t="s">
        <v>161</v>
      </c>
      <c r="D85" s="21" t="s">
        <v>162</v>
      </c>
    </row>
    <row r="86" spans="1:5" ht="18.75" x14ac:dyDescent="0.15">
      <c r="A86" s="269"/>
      <c r="B86" s="274"/>
      <c r="C86" s="12" t="s">
        <v>163</v>
      </c>
      <c r="D86" s="13" t="s">
        <v>164</v>
      </c>
    </row>
    <row r="87" spans="1:5" ht="18.75" x14ac:dyDescent="0.15">
      <c r="A87" s="269"/>
      <c r="B87" s="273">
        <v>45</v>
      </c>
      <c r="C87" s="261" t="s">
        <v>165</v>
      </c>
      <c r="D87" s="21" t="s">
        <v>166</v>
      </c>
    </row>
    <row r="88" spans="1:5" ht="18.75" x14ac:dyDescent="0.15">
      <c r="A88" s="266"/>
      <c r="B88" s="274"/>
      <c r="C88" s="262"/>
      <c r="D88" s="13" t="s">
        <v>167</v>
      </c>
    </row>
    <row r="89" spans="1:5" ht="18.75" x14ac:dyDescent="0.15">
      <c r="A89" s="9" t="s">
        <v>76</v>
      </c>
      <c r="B89" s="77" t="s">
        <v>2</v>
      </c>
      <c r="C89" s="19" t="s">
        <v>77</v>
      </c>
      <c r="D89" s="20" t="s">
        <v>78</v>
      </c>
      <c r="E89" s="17"/>
    </row>
    <row r="90" spans="1:5" ht="19.5" customHeight="1" x14ac:dyDescent="0.15">
      <c r="A90" s="268" t="s">
        <v>38</v>
      </c>
      <c r="B90" s="273">
        <v>46</v>
      </c>
      <c r="C90" s="261" t="s">
        <v>198</v>
      </c>
      <c r="D90" s="21" t="s">
        <v>168</v>
      </c>
      <c r="E90" s="18"/>
    </row>
    <row r="91" spans="1:5" ht="18.75" x14ac:dyDescent="0.15">
      <c r="A91" s="269"/>
      <c r="B91" s="278"/>
      <c r="C91" s="276"/>
      <c r="D91" s="22" t="s">
        <v>169</v>
      </c>
      <c r="E91" s="18"/>
    </row>
    <row r="92" spans="1:5" ht="18.75" x14ac:dyDescent="0.15">
      <c r="A92" s="269"/>
      <c r="B92" s="274"/>
      <c r="C92" s="262"/>
      <c r="D92" s="13" t="s">
        <v>170</v>
      </c>
      <c r="E92" s="18"/>
    </row>
    <row r="93" spans="1:5" ht="18.75" x14ac:dyDescent="0.15">
      <c r="A93" s="269"/>
      <c r="B93" s="273">
        <v>47</v>
      </c>
      <c r="C93" s="11" t="s">
        <v>171</v>
      </c>
      <c r="D93" s="21" t="s">
        <v>172</v>
      </c>
      <c r="E93" s="17"/>
    </row>
    <row r="94" spans="1:5" ht="18.75" x14ac:dyDescent="0.15">
      <c r="A94" s="269"/>
      <c r="B94" s="274"/>
      <c r="C94" s="12" t="s">
        <v>173</v>
      </c>
      <c r="D94" s="13" t="s">
        <v>174</v>
      </c>
    </row>
    <row r="95" spans="1:5" ht="18.75" x14ac:dyDescent="0.15">
      <c r="A95" s="269"/>
      <c r="B95" s="273">
        <v>48</v>
      </c>
      <c r="C95" s="261" t="s">
        <v>39</v>
      </c>
      <c r="D95" s="21" t="s">
        <v>175</v>
      </c>
    </row>
    <row r="96" spans="1:5" ht="18.75" x14ac:dyDescent="0.15">
      <c r="A96" s="269"/>
      <c r="B96" s="278"/>
      <c r="C96" s="276"/>
      <c r="D96" s="22" t="s">
        <v>176</v>
      </c>
    </row>
    <row r="97" spans="1:4" ht="18.75" x14ac:dyDescent="0.15">
      <c r="A97" s="269"/>
      <c r="B97" s="278"/>
      <c r="C97" s="276"/>
      <c r="D97" s="22" t="s">
        <v>177</v>
      </c>
    </row>
    <row r="98" spans="1:4" ht="18.75" x14ac:dyDescent="0.15">
      <c r="A98" s="269"/>
      <c r="B98" s="274"/>
      <c r="C98" s="262"/>
      <c r="D98" s="13" t="s">
        <v>178</v>
      </c>
    </row>
    <row r="99" spans="1:4" ht="18.75" x14ac:dyDescent="0.15">
      <c r="A99" s="269"/>
      <c r="B99" s="273">
        <v>49</v>
      </c>
      <c r="C99" s="261" t="s">
        <v>40</v>
      </c>
      <c r="D99" s="21" t="s">
        <v>179</v>
      </c>
    </row>
    <row r="100" spans="1:4" ht="18.75" x14ac:dyDescent="0.15">
      <c r="A100" s="269"/>
      <c r="B100" s="278"/>
      <c r="C100" s="276"/>
      <c r="D100" s="22" t="s">
        <v>180</v>
      </c>
    </row>
    <row r="101" spans="1:4" ht="18.75" x14ac:dyDescent="0.15">
      <c r="A101" s="269"/>
      <c r="B101" s="278"/>
      <c r="C101" s="276"/>
      <c r="D101" s="22" t="s">
        <v>181</v>
      </c>
    </row>
    <row r="102" spans="1:4" ht="18.75" x14ac:dyDescent="0.15">
      <c r="A102" s="269"/>
      <c r="B102" s="274"/>
      <c r="C102" s="262"/>
      <c r="D102" s="13" t="s">
        <v>182</v>
      </c>
    </row>
    <row r="103" spans="1:4" ht="37.5" x14ac:dyDescent="0.15">
      <c r="A103" s="269"/>
      <c r="B103" s="10">
        <v>50</v>
      </c>
      <c r="C103" s="11" t="s">
        <v>41</v>
      </c>
      <c r="D103" s="21" t="s">
        <v>190</v>
      </c>
    </row>
    <row r="104" spans="1:4" ht="24" customHeight="1" x14ac:dyDescent="0.15">
      <c r="A104" s="263" t="s">
        <v>233</v>
      </c>
      <c r="B104" s="273">
        <v>51</v>
      </c>
      <c r="C104" s="261" t="s">
        <v>183</v>
      </c>
      <c r="D104" s="21" t="s">
        <v>184</v>
      </c>
    </row>
    <row r="105" spans="1:4" ht="24" customHeight="1" x14ac:dyDescent="0.15">
      <c r="A105" s="264"/>
      <c r="B105" s="274"/>
      <c r="C105" s="262"/>
      <c r="D105" s="13" t="s">
        <v>185</v>
      </c>
    </row>
    <row r="106" spans="1:4" ht="24" customHeight="1" x14ac:dyDescent="0.15">
      <c r="A106" s="264"/>
      <c r="B106" s="273">
        <v>52</v>
      </c>
      <c r="C106" s="261" t="s">
        <v>186</v>
      </c>
      <c r="D106" s="21" t="s">
        <v>187</v>
      </c>
    </row>
    <row r="107" spans="1:4" ht="24" customHeight="1" x14ac:dyDescent="0.15">
      <c r="A107" s="265"/>
      <c r="B107" s="277"/>
      <c r="C107" s="277"/>
      <c r="D107" s="13" t="s">
        <v>188</v>
      </c>
    </row>
  </sheetData>
  <sheetProtection selectLockedCells="1" selectUnlockedCells="1"/>
  <mergeCells count="86">
    <mergeCell ref="B99:B102"/>
    <mergeCell ref="B104:B105"/>
    <mergeCell ref="B106:B107"/>
    <mergeCell ref="B83:B84"/>
    <mergeCell ref="B85:B86"/>
    <mergeCell ref="B87:B88"/>
    <mergeCell ref="B90:B92"/>
    <mergeCell ref="B93:B94"/>
    <mergeCell ref="B95:B98"/>
    <mergeCell ref="B81:B82"/>
    <mergeCell ref="B57:B58"/>
    <mergeCell ref="B59:B61"/>
    <mergeCell ref="B63:B64"/>
    <mergeCell ref="B65:B66"/>
    <mergeCell ref="B67:B68"/>
    <mergeCell ref="B69:B70"/>
    <mergeCell ref="B71:B72"/>
    <mergeCell ref="B73:B74"/>
    <mergeCell ref="B75:B76"/>
    <mergeCell ref="B77:B78"/>
    <mergeCell ref="B79:B80"/>
    <mergeCell ref="B24:B25"/>
    <mergeCell ref="B26:B27"/>
    <mergeCell ref="B54:B56"/>
    <mergeCell ref="B31:B32"/>
    <mergeCell ref="B33:B34"/>
    <mergeCell ref="B35:B36"/>
    <mergeCell ref="B37:B38"/>
    <mergeCell ref="B39:B40"/>
    <mergeCell ref="B41:B42"/>
    <mergeCell ref="B44:B45"/>
    <mergeCell ref="B46:B47"/>
    <mergeCell ref="B48:B49"/>
    <mergeCell ref="B50:B51"/>
    <mergeCell ref="B52:B53"/>
    <mergeCell ref="C95:C98"/>
    <mergeCell ref="C99:C102"/>
    <mergeCell ref="C104:C105"/>
    <mergeCell ref="C106:C107"/>
    <mergeCell ref="C87:C88"/>
    <mergeCell ref="C90:C92"/>
    <mergeCell ref="B2:B3"/>
    <mergeCell ref="B4:B5"/>
    <mergeCell ref="B6:B7"/>
    <mergeCell ref="B9:B10"/>
    <mergeCell ref="B11:B12"/>
    <mergeCell ref="C63:C64"/>
    <mergeCell ref="C65:C66"/>
    <mergeCell ref="C44:C45"/>
    <mergeCell ref="C46:C47"/>
    <mergeCell ref="C48:C49"/>
    <mergeCell ref="C50:C51"/>
    <mergeCell ref="C52:C53"/>
    <mergeCell ref="C54:C56"/>
    <mergeCell ref="C24:C25"/>
    <mergeCell ref="C26:C27"/>
    <mergeCell ref="B13:B14"/>
    <mergeCell ref="C57:C58"/>
    <mergeCell ref="C59:C61"/>
    <mergeCell ref="C31:C32"/>
    <mergeCell ref="C33:C34"/>
    <mergeCell ref="C35:C36"/>
    <mergeCell ref="C37:C38"/>
    <mergeCell ref="C39:C40"/>
    <mergeCell ref="B29:B30"/>
    <mergeCell ref="C41:C42"/>
    <mergeCell ref="C29:C30"/>
    <mergeCell ref="B15:B16"/>
    <mergeCell ref="B17:B18"/>
    <mergeCell ref="B19:B20"/>
    <mergeCell ref="C13:C14"/>
    <mergeCell ref="A104:A107"/>
    <mergeCell ref="A2:A16"/>
    <mergeCell ref="A17:A42"/>
    <mergeCell ref="A44:A58"/>
    <mergeCell ref="A59:A66"/>
    <mergeCell ref="A67:A88"/>
    <mergeCell ref="A90:A103"/>
    <mergeCell ref="C2:C3"/>
    <mergeCell ref="C4:C5"/>
    <mergeCell ref="C6:C7"/>
    <mergeCell ref="C9:C10"/>
    <mergeCell ref="C11:C12"/>
    <mergeCell ref="C15:C16"/>
    <mergeCell ref="C17:C18"/>
    <mergeCell ref="C19:C20"/>
  </mergeCells>
  <phoneticPr fontId="6"/>
  <pageMargins left="0.7" right="0.7" top="0.75" bottom="0.75" header="0.3" footer="0.3"/>
  <pageSetup paperSize="9" scale="79" orientation="portrait" r:id="rId1"/>
  <rowBreaks count="2" manualBreakCount="2">
    <brk id="42" max="16383" man="1"/>
    <brk id="88" max="16383" man="1"/>
  </row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E752E-6895-4FFC-86B0-74682AEEA017}">
  <sheetPr>
    <tabColor theme="0"/>
    <pageSetUpPr fitToPage="1"/>
  </sheetPr>
  <dimension ref="A1:H77"/>
  <sheetViews>
    <sheetView view="pageBreakPreview" zoomScale="120" zoomScaleNormal="100" zoomScaleSheetLayoutView="120" workbookViewId="0">
      <selection activeCell="H1" sqref="H1"/>
    </sheetView>
  </sheetViews>
  <sheetFormatPr defaultRowHeight="13.5" x14ac:dyDescent="0.15"/>
  <cols>
    <col min="1" max="1" width="2.5" customWidth="1"/>
    <col min="2" max="3" width="3" style="45" customWidth="1"/>
    <col min="4" max="4" width="7.5" customWidth="1"/>
    <col min="5" max="5" width="48.875" customWidth="1"/>
    <col min="6" max="6" width="9" customWidth="1"/>
    <col min="7" max="7" width="20.125" customWidth="1"/>
  </cols>
  <sheetData>
    <row r="1" spans="1:8" ht="60" customHeight="1" x14ac:dyDescent="0.15">
      <c r="A1" s="280" t="s">
        <v>283</v>
      </c>
      <c r="B1" s="280"/>
      <c r="C1" s="280"/>
      <c r="D1" s="280"/>
      <c r="E1" s="280"/>
    </row>
    <row r="2" spans="1:8" ht="15" customHeight="1" x14ac:dyDescent="0.15">
      <c r="A2" s="50"/>
      <c r="B2" s="53" t="s">
        <v>284</v>
      </c>
      <c r="C2" s="51" t="s">
        <v>285</v>
      </c>
      <c r="D2" s="76" t="s">
        <v>326</v>
      </c>
      <c r="E2" s="52" t="s">
        <v>327</v>
      </c>
      <c r="F2" s="51" t="s">
        <v>286</v>
      </c>
      <c r="G2" s="51" t="s">
        <v>328</v>
      </c>
      <c r="H2" s="51" t="s">
        <v>287</v>
      </c>
    </row>
    <row r="3" spans="1:8" ht="15" customHeight="1" x14ac:dyDescent="0.15">
      <c r="A3" s="56">
        <f>D3</f>
        <v>1001</v>
      </c>
      <c r="B3" s="169">
        <v>4</v>
      </c>
      <c r="C3" s="170">
        <v>1</v>
      </c>
      <c r="D3" s="48">
        <v>1001</v>
      </c>
      <c r="E3" s="47" t="s">
        <v>520</v>
      </c>
      <c r="F3" s="46" t="s">
        <v>468</v>
      </c>
      <c r="G3" s="78" t="s">
        <v>567</v>
      </c>
      <c r="H3" s="46"/>
    </row>
    <row r="4" spans="1:8" ht="15" customHeight="1" x14ac:dyDescent="0.15">
      <c r="A4" s="56">
        <f t="shared" ref="A4:A67" si="0">D4</f>
        <v>1002</v>
      </c>
      <c r="B4" s="49">
        <v>4</v>
      </c>
      <c r="C4" s="171">
        <v>1</v>
      </c>
      <c r="D4" s="48">
        <v>1002</v>
      </c>
      <c r="E4" s="47" t="s">
        <v>522</v>
      </c>
      <c r="F4" s="46" t="s">
        <v>468</v>
      </c>
      <c r="G4" s="78" t="s">
        <v>568</v>
      </c>
      <c r="H4" s="46"/>
    </row>
    <row r="5" spans="1:8" ht="15" customHeight="1" x14ac:dyDescent="0.15">
      <c r="A5" s="56">
        <f t="shared" si="0"/>
        <v>1003</v>
      </c>
      <c r="B5" s="49">
        <v>4</v>
      </c>
      <c r="C5" s="171">
        <v>16</v>
      </c>
      <c r="D5" s="48">
        <v>1003</v>
      </c>
      <c r="E5" s="47" t="s">
        <v>469</v>
      </c>
      <c r="F5" s="46" t="s">
        <v>288</v>
      </c>
      <c r="G5" s="78" t="s">
        <v>289</v>
      </c>
      <c r="H5" s="46"/>
    </row>
    <row r="6" spans="1:8" ht="15" customHeight="1" x14ac:dyDescent="0.15">
      <c r="A6" s="56">
        <f t="shared" si="0"/>
        <v>1004</v>
      </c>
      <c r="B6" s="49">
        <v>4</v>
      </c>
      <c r="C6" s="171">
        <v>23</v>
      </c>
      <c r="D6" s="48">
        <v>1004</v>
      </c>
      <c r="E6" s="47" t="s">
        <v>470</v>
      </c>
      <c r="F6" s="46" t="s">
        <v>288</v>
      </c>
      <c r="G6" s="78" t="s">
        <v>289</v>
      </c>
      <c r="H6" s="46"/>
    </row>
    <row r="7" spans="1:8" ht="15" customHeight="1" x14ac:dyDescent="0.15">
      <c r="A7" s="56">
        <f t="shared" si="0"/>
        <v>1005</v>
      </c>
      <c r="B7" s="49">
        <v>7</v>
      </c>
      <c r="C7" s="171">
        <v>21</v>
      </c>
      <c r="D7" s="48">
        <v>1005</v>
      </c>
      <c r="E7" s="47" t="s">
        <v>471</v>
      </c>
      <c r="F7" s="46" t="s">
        <v>468</v>
      </c>
      <c r="G7" s="78" t="s">
        <v>569</v>
      </c>
      <c r="H7" s="46"/>
    </row>
    <row r="8" spans="1:8" ht="15" customHeight="1" x14ac:dyDescent="0.15">
      <c r="A8" s="56">
        <f t="shared" si="0"/>
        <v>1006</v>
      </c>
      <c r="B8" s="49">
        <v>7</v>
      </c>
      <c r="C8" s="171">
        <v>22</v>
      </c>
      <c r="D8" s="48">
        <v>1006</v>
      </c>
      <c r="E8" s="47" t="s">
        <v>472</v>
      </c>
      <c r="F8" s="46" t="s">
        <v>468</v>
      </c>
      <c r="G8" s="78" t="s">
        <v>569</v>
      </c>
      <c r="H8" s="46"/>
    </row>
    <row r="9" spans="1:8" ht="15" customHeight="1" x14ac:dyDescent="0.15">
      <c r="A9" s="56">
        <f t="shared" si="0"/>
        <v>1007</v>
      </c>
      <c r="B9" s="49">
        <v>7</v>
      </c>
      <c r="C9" s="171">
        <v>23</v>
      </c>
      <c r="D9" s="48">
        <v>1007</v>
      </c>
      <c r="E9" s="47" t="s">
        <v>473</v>
      </c>
      <c r="F9" s="46" t="s">
        <v>468</v>
      </c>
      <c r="G9" s="78" t="s">
        <v>569</v>
      </c>
      <c r="H9" s="46"/>
    </row>
    <row r="10" spans="1:8" ht="15" customHeight="1" x14ac:dyDescent="0.15">
      <c r="A10" s="56">
        <f t="shared" si="0"/>
        <v>1008</v>
      </c>
      <c r="B10" s="49">
        <v>7</v>
      </c>
      <c r="C10" s="171">
        <v>24</v>
      </c>
      <c r="D10" s="48">
        <v>1008</v>
      </c>
      <c r="E10" s="47" t="s">
        <v>474</v>
      </c>
      <c r="F10" s="46" t="s">
        <v>468</v>
      </c>
      <c r="G10" s="78" t="s">
        <v>569</v>
      </c>
      <c r="H10" s="46"/>
    </row>
    <row r="11" spans="1:8" ht="15" customHeight="1" x14ac:dyDescent="0.15">
      <c r="A11" s="56">
        <f t="shared" si="0"/>
        <v>1009</v>
      </c>
      <c r="B11" s="49">
        <v>6</v>
      </c>
      <c r="C11" s="171">
        <v>11</v>
      </c>
      <c r="D11" s="48">
        <v>1009</v>
      </c>
      <c r="E11" s="47" t="s">
        <v>475</v>
      </c>
      <c r="F11" s="46" t="s">
        <v>476</v>
      </c>
      <c r="G11" s="78" t="s">
        <v>477</v>
      </c>
      <c r="H11" s="46"/>
    </row>
    <row r="12" spans="1:8" ht="15" customHeight="1" x14ac:dyDescent="0.15">
      <c r="A12" s="56">
        <f t="shared" si="0"/>
        <v>1010</v>
      </c>
      <c r="B12" s="49">
        <v>6</v>
      </c>
      <c r="C12" s="171">
        <v>18</v>
      </c>
      <c r="D12" s="48">
        <v>1010</v>
      </c>
      <c r="E12" s="47" t="s">
        <v>478</v>
      </c>
      <c r="F12" s="46" t="s">
        <v>476</v>
      </c>
      <c r="G12" s="78" t="s">
        <v>477</v>
      </c>
      <c r="H12" s="46"/>
    </row>
    <row r="13" spans="1:8" ht="15" customHeight="1" x14ac:dyDescent="0.15">
      <c r="A13" s="56">
        <f t="shared" si="0"/>
        <v>1011</v>
      </c>
      <c r="B13" s="49">
        <v>9</v>
      </c>
      <c r="C13" s="171">
        <v>3</v>
      </c>
      <c r="D13" s="48">
        <v>1011</v>
      </c>
      <c r="E13" s="47" t="s">
        <v>479</v>
      </c>
      <c r="F13" s="46" t="s">
        <v>468</v>
      </c>
      <c r="G13" s="78" t="s">
        <v>567</v>
      </c>
      <c r="H13" s="46"/>
    </row>
    <row r="14" spans="1:8" ht="15" customHeight="1" x14ac:dyDescent="0.15">
      <c r="A14" s="56">
        <f t="shared" si="0"/>
        <v>1012</v>
      </c>
      <c r="B14" s="49">
        <v>9</v>
      </c>
      <c r="C14" s="171">
        <v>17</v>
      </c>
      <c r="D14" s="48">
        <v>1012</v>
      </c>
      <c r="E14" s="47" t="s">
        <v>480</v>
      </c>
      <c r="F14" s="46" t="s">
        <v>468</v>
      </c>
      <c r="G14" s="78" t="s">
        <v>567</v>
      </c>
      <c r="H14" s="46"/>
    </row>
    <row r="15" spans="1:8" ht="15" customHeight="1" x14ac:dyDescent="0.15">
      <c r="A15" s="56">
        <f t="shared" si="0"/>
        <v>1013</v>
      </c>
      <c r="B15" s="49">
        <v>9</v>
      </c>
      <c r="C15" s="171">
        <v>24</v>
      </c>
      <c r="D15" s="48">
        <v>1013</v>
      </c>
      <c r="E15" s="47" t="s">
        <v>481</v>
      </c>
      <c r="F15" s="46" t="s">
        <v>524</v>
      </c>
      <c r="G15" s="78" t="s">
        <v>567</v>
      </c>
      <c r="H15" s="46"/>
    </row>
    <row r="16" spans="1:8" ht="15" customHeight="1" x14ac:dyDescent="0.15">
      <c r="A16" s="56">
        <f t="shared" si="0"/>
        <v>1014</v>
      </c>
      <c r="B16" s="49">
        <v>8</v>
      </c>
      <c r="C16" s="171">
        <v>6</v>
      </c>
      <c r="D16" s="48">
        <v>1014</v>
      </c>
      <c r="E16" s="47" t="s">
        <v>521</v>
      </c>
      <c r="F16" s="46" t="s">
        <v>524</v>
      </c>
      <c r="G16" s="78" t="s">
        <v>567</v>
      </c>
      <c r="H16" s="46"/>
    </row>
    <row r="17" spans="1:8" ht="15" customHeight="1" x14ac:dyDescent="0.15">
      <c r="A17" s="56">
        <f t="shared" si="0"/>
        <v>1015</v>
      </c>
      <c r="B17" s="49">
        <v>8</v>
      </c>
      <c r="C17" s="171">
        <v>5</v>
      </c>
      <c r="D17" s="48">
        <v>1015</v>
      </c>
      <c r="E17" s="47" t="s">
        <v>523</v>
      </c>
      <c r="F17" s="46" t="s">
        <v>524</v>
      </c>
      <c r="G17" s="78" t="s">
        <v>568</v>
      </c>
      <c r="H17" s="46"/>
    </row>
    <row r="18" spans="1:8" ht="15" customHeight="1" x14ac:dyDescent="0.15">
      <c r="A18" s="56">
        <f t="shared" si="0"/>
        <v>1101</v>
      </c>
      <c r="B18" s="49">
        <v>4</v>
      </c>
      <c r="C18" s="171">
        <v>30</v>
      </c>
      <c r="D18" s="48">
        <v>1101</v>
      </c>
      <c r="E18" s="47" t="s">
        <v>482</v>
      </c>
      <c r="F18" s="46" t="s">
        <v>288</v>
      </c>
      <c r="G18" s="78" t="s">
        <v>289</v>
      </c>
      <c r="H18" s="46"/>
    </row>
    <row r="19" spans="1:8" ht="15" customHeight="1" x14ac:dyDescent="0.15">
      <c r="A19" s="56">
        <f t="shared" si="0"/>
        <v>1102</v>
      </c>
      <c r="B19" s="49">
        <v>5</v>
      </c>
      <c r="C19" s="171">
        <v>7</v>
      </c>
      <c r="D19" s="48">
        <v>1102</v>
      </c>
      <c r="E19" s="47" t="s">
        <v>483</v>
      </c>
      <c r="F19" s="46" t="s">
        <v>288</v>
      </c>
      <c r="G19" s="78" t="s">
        <v>289</v>
      </c>
      <c r="H19" s="46"/>
    </row>
    <row r="20" spans="1:8" ht="15" customHeight="1" x14ac:dyDescent="0.15">
      <c r="A20" s="56">
        <f t="shared" si="0"/>
        <v>1103</v>
      </c>
      <c r="B20" s="49">
        <v>5</v>
      </c>
      <c r="C20" s="171">
        <v>28</v>
      </c>
      <c r="D20" s="48">
        <v>1103</v>
      </c>
      <c r="E20" s="47" t="s">
        <v>484</v>
      </c>
      <c r="F20" s="46" t="s">
        <v>476</v>
      </c>
      <c r="G20" s="78" t="s">
        <v>477</v>
      </c>
      <c r="H20" s="46"/>
    </row>
    <row r="21" spans="1:8" ht="15" customHeight="1" x14ac:dyDescent="0.15">
      <c r="A21" s="56">
        <f t="shared" si="0"/>
        <v>1104</v>
      </c>
      <c r="B21" s="49">
        <v>6</v>
      </c>
      <c r="C21" s="171">
        <v>4</v>
      </c>
      <c r="D21" s="48">
        <v>1104</v>
      </c>
      <c r="E21" s="47" t="s">
        <v>485</v>
      </c>
      <c r="F21" s="46" t="s">
        <v>476</v>
      </c>
      <c r="G21" s="78" t="s">
        <v>477</v>
      </c>
      <c r="H21" s="46"/>
    </row>
    <row r="22" spans="1:8" ht="15" customHeight="1" x14ac:dyDescent="0.15">
      <c r="A22" s="56">
        <f t="shared" si="0"/>
        <v>1105</v>
      </c>
      <c r="B22" s="49">
        <v>7</v>
      </c>
      <c r="C22" s="171">
        <v>30</v>
      </c>
      <c r="D22" s="48">
        <v>1105</v>
      </c>
      <c r="E22" s="47" t="s">
        <v>290</v>
      </c>
      <c r="F22" s="46" t="s">
        <v>288</v>
      </c>
      <c r="G22" s="78" t="s">
        <v>486</v>
      </c>
      <c r="H22" s="46"/>
    </row>
    <row r="23" spans="1:8" ht="15" customHeight="1" x14ac:dyDescent="0.15">
      <c r="A23" s="56">
        <f t="shared" si="0"/>
        <v>1106</v>
      </c>
      <c r="B23" s="49">
        <v>7</v>
      </c>
      <c r="C23" s="171">
        <v>31</v>
      </c>
      <c r="D23" s="48">
        <v>1106</v>
      </c>
      <c r="E23" s="47" t="s">
        <v>202</v>
      </c>
      <c r="F23" s="46" t="s">
        <v>288</v>
      </c>
      <c r="G23" s="78" t="s">
        <v>486</v>
      </c>
      <c r="H23" s="46"/>
    </row>
    <row r="24" spans="1:8" ht="15" customHeight="1" x14ac:dyDescent="0.15">
      <c r="A24" s="56">
        <f t="shared" si="0"/>
        <v>1107</v>
      </c>
      <c r="B24" s="49">
        <v>8</v>
      </c>
      <c r="C24" s="171">
        <v>18</v>
      </c>
      <c r="D24" s="48">
        <v>1107</v>
      </c>
      <c r="E24" s="47" t="s">
        <v>203</v>
      </c>
      <c r="F24" s="46" t="s">
        <v>288</v>
      </c>
      <c r="G24" s="78" t="s">
        <v>289</v>
      </c>
      <c r="H24" s="46"/>
    </row>
    <row r="25" spans="1:8" ht="15" customHeight="1" x14ac:dyDescent="0.15">
      <c r="A25" s="56">
        <f t="shared" si="0"/>
        <v>1108</v>
      </c>
      <c r="B25" s="49">
        <v>10</v>
      </c>
      <c r="C25" s="171">
        <v>1</v>
      </c>
      <c r="D25" s="48">
        <v>1108</v>
      </c>
      <c r="E25" s="47" t="s">
        <v>487</v>
      </c>
      <c r="F25" s="46" t="s">
        <v>288</v>
      </c>
      <c r="G25" s="78" t="s">
        <v>289</v>
      </c>
      <c r="H25" s="46"/>
    </row>
    <row r="26" spans="1:8" ht="15" customHeight="1" x14ac:dyDescent="0.15">
      <c r="A26" s="56">
        <f t="shared" si="0"/>
        <v>1109</v>
      </c>
      <c r="B26" s="49">
        <v>10</v>
      </c>
      <c r="C26" s="171">
        <v>1</v>
      </c>
      <c r="D26" s="48">
        <v>1109</v>
      </c>
      <c r="E26" s="47" t="s">
        <v>488</v>
      </c>
      <c r="F26" s="46" t="s">
        <v>288</v>
      </c>
      <c r="G26" s="78" t="s">
        <v>486</v>
      </c>
      <c r="H26" s="46"/>
    </row>
    <row r="27" spans="1:8" ht="15" customHeight="1" x14ac:dyDescent="0.15">
      <c r="A27" s="56">
        <f t="shared" si="0"/>
        <v>1110</v>
      </c>
      <c r="B27" s="49">
        <v>10</v>
      </c>
      <c r="C27" s="171">
        <v>15</v>
      </c>
      <c r="D27" s="48">
        <v>1110</v>
      </c>
      <c r="E27" s="47" t="s">
        <v>489</v>
      </c>
      <c r="F27" s="46" t="s">
        <v>288</v>
      </c>
      <c r="G27" s="78" t="s">
        <v>289</v>
      </c>
      <c r="H27" s="46"/>
    </row>
    <row r="28" spans="1:8" ht="15" customHeight="1" x14ac:dyDescent="0.15">
      <c r="A28" s="56">
        <f t="shared" si="0"/>
        <v>1111</v>
      </c>
      <c r="B28" s="49">
        <v>10</v>
      </c>
      <c r="C28" s="171">
        <v>15</v>
      </c>
      <c r="D28" s="48">
        <v>1111</v>
      </c>
      <c r="E28" s="47" t="s">
        <v>490</v>
      </c>
      <c r="F28" s="46" t="s">
        <v>288</v>
      </c>
      <c r="G28" s="78" t="s">
        <v>486</v>
      </c>
      <c r="H28" s="46"/>
    </row>
    <row r="29" spans="1:8" ht="15" customHeight="1" x14ac:dyDescent="0.15">
      <c r="A29" s="56">
        <f t="shared" si="0"/>
        <v>1112</v>
      </c>
      <c r="B29" s="49">
        <v>1</v>
      </c>
      <c r="C29" s="171">
        <v>14</v>
      </c>
      <c r="D29" s="48">
        <v>1112</v>
      </c>
      <c r="E29" s="47" t="s">
        <v>491</v>
      </c>
      <c r="F29" s="46" t="s">
        <v>476</v>
      </c>
      <c r="G29" s="78" t="s">
        <v>477</v>
      </c>
      <c r="H29" s="46"/>
    </row>
    <row r="30" spans="1:8" ht="15" customHeight="1" x14ac:dyDescent="0.15">
      <c r="A30" s="56">
        <f t="shared" si="0"/>
        <v>1113</v>
      </c>
      <c r="B30" s="49">
        <v>1</v>
      </c>
      <c r="C30" s="171">
        <v>21</v>
      </c>
      <c r="D30" s="48">
        <v>1113</v>
      </c>
      <c r="E30" s="47" t="s">
        <v>492</v>
      </c>
      <c r="F30" s="46" t="s">
        <v>476</v>
      </c>
      <c r="G30" s="78" t="s">
        <v>477</v>
      </c>
      <c r="H30" s="46"/>
    </row>
    <row r="31" spans="1:8" ht="15" customHeight="1" x14ac:dyDescent="0.15">
      <c r="A31" s="56">
        <f t="shared" si="0"/>
        <v>1114</v>
      </c>
      <c r="B31" s="49">
        <v>10</v>
      </c>
      <c r="C31" s="171">
        <v>29</v>
      </c>
      <c r="D31" s="48">
        <v>1114</v>
      </c>
      <c r="E31" s="47" t="s">
        <v>493</v>
      </c>
      <c r="F31" s="46" t="s">
        <v>288</v>
      </c>
      <c r="G31" s="78" t="s">
        <v>570</v>
      </c>
      <c r="H31" s="46" t="s">
        <v>571</v>
      </c>
    </row>
    <row r="32" spans="1:8" ht="15" customHeight="1" x14ac:dyDescent="0.15">
      <c r="A32" s="56">
        <f t="shared" si="0"/>
        <v>1115</v>
      </c>
      <c r="B32" s="49">
        <v>11</v>
      </c>
      <c r="C32" s="171">
        <v>12</v>
      </c>
      <c r="D32" s="48">
        <v>1115</v>
      </c>
      <c r="E32" s="47" t="s">
        <v>494</v>
      </c>
      <c r="F32" s="46" t="s">
        <v>288</v>
      </c>
      <c r="G32" s="78" t="s">
        <v>570</v>
      </c>
      <c r="H32" s="46" t="s">
        <v>571</v>
      </c>
    </row>
    <row r="33" spans="1:8" ht="15" customHeight="1" x14ac:dyDescent="0.15">
      <c r="A33" s="56">
        <f t="shared" si="0"/>
        <v>1201</v>
      </c>
      <c r="B33" s="49">
        <v>4</v>
      </c>
      <c r="C33" s="171">
        <v>30</v>
      </c>
      <c r="D33" s="48">
        <v>1201</v>
      </c>
      <c r="E33" s="47" t="s">
        <v>495</v>
      </c>
      <c r="F33" s="46" t="s">
        <v>288</v>
      </c>
      <c r="G33" s="78" t="s">
        <v>289</v>
      </c>
      <c r="H33" s="46"/>
    </row>
    <row r="34" spans="1:8" ht="15" customHeight="1" x14ac:dyDescent="0.15">
      <c r="A34" s="56">
        <f t="shared" si="0"/>
        <v>1202</v>
      </c>
      <c r="B34" s="49">
        <v>4</v>
      </c>
      <c r="C34" s="171">
        <v>30</v>
      </c>
      <c r="D34" s="48">
        <v>1202</v>
      </c>
      <c r="E34" s="47" t="s">
        <v>496</v>
      </c>
      <c r="F34" s="46" t="s">
        <v>288</v>
      </c>
      <c r="G34" s="78" t="s">
        <v>486</v>
      </c>
      <c r="H34" s="46" t="s">
        <v>572</v>
      </c>
    </row>
    <row r="35" spans="1:8" ht="15" customHeight="1" x14ac:dyDescent="0.15">
      <c r="A35" s="56">
        <f t="shared" si="0"/>
        <v>1203</v>
      </c>
      <c r="B35" s="49">
        <v>5</v>
      </c>
      <c r="C35" s="171">
        <v>28</v>
      </c>
      <c r="D35" s="48">
        <v>1203</v>
      </c>
      <c r="E35" s="47" t="s">
        <v>497</v>
      </c>
      <c r="F35" s="46" t="s">
        <v>524</v>
      </c>
      <c r="G35" s="78" t="s">
        <v>567</v>
      </c>
      <c r="H35" s="46"/>
    </row>
    <row r="36" spans="1:8" ht="15" customHeight="1" x14ac:dyDescent="0.15">
      <c r="A36" s="56">
        <f t="shared" si="0"/>
        <v>1204</v>
      </c>
      <c r="B36" s="49">
        <v>5</v>
      </c>
      <c r="C36" s="171">
        <v>28</v>
      </c>
      <c r="D36" s="48">
        <v>1204</v>
      </c>
      <c r="E36" s="47" t="s">
        <v>498</v>
      </c>
      <c r="F36" s="46" t="s">
        <v>524</v>
      </c>
      <c r="G36" s="78" t="s">
        <v>568</v>
      </c>
      <c r="H36" s="46"/>
    </row>
    <row r="37" spans="1:8" ht="15" customHeight="1" x14ac:dyDescent="0.15">
      <c r="A37" s="56">
        <f t="shared" si="0"/>
        <v>1205</v>
      </c>
      <c r="B37" s="49">
        <v>7</v>
      </c>
      <c r="C37" s="171">
        <v>28</v>
      </c>
      <c r="D37" s="48">
        <v>1205</v>
      </c>
      <c r="E37" s="47" t="s">
        <v>499</v>
      </c>
      <c r="F37" s="46" t="s">
        <v>525</v>
      </c>
      <c r="G37" s="78" t="s">
        <v>477</v>
      </c>
      <c r="H37" s="46"/>
    </row>
    <row r="38" spans="1:8" ht="15" customHeight="1" x14ac:dyDescent="0.15">
      <c r="A38" s="56">
        <f t="shared" si="0"/>
        <v>1206</v>
      </c>
      <c r="B38" s="49">
        <v>7</v>
      </c>
      <c r="C38" s="171">
        <v>28</v>
      </c>
      <c r="D38" s="48">
        <v>1206</v>
      </c>
      <c r="E38" s="47" t="s">
        <v>500</v>
      </c>
      <c r="F38" s="46" t="s">
        <v>524</v>
      </c>
      <c r="G38" s="78" t="s">
        <v>568</v>
      </c>
      <c r="H38" s="46" t="s">
        <v>573</v>
      </c>
    </row>
    <row r="39" spans="1:8" ht="15" customHeight="1" x14ac:dyDescent="0.15">
      <c r="A39" s="56">
        <f t="shared" si="0"/>
        <v>1207</v>
      </c>
      <c r="B39" s="49">
        <v>10</v>
      </c>
      <c r="C39" s="171">
        <v>8</v>
      </c>
      <c r="D39" s="48">
        <v>1207</v>
      </c>
      <c r="E39" s="47" t="s">
        <v>501</v>
      </c>
      <c r="F39" s="46" t="s">
        <v>288</v>
      </c>
      <c r="G39" s="78" t="s">
        <v>289</v>
      </c>
      <c r="H39" s="46"/>
    </row>
    <row r="40" spans="1:8" ht="15" customHeight="1" x14ac:dyDescent="0.15">
      <c r="A40" s="56">
        <f t="shared" si="0"/>
        <v>1208</v>
      </c>
      <c r="B40" s="49">
        <v>10</v>
      </c>
      <c r="C40" s="171">
        <v>8</v>
      </c>
      <c r="D40" s="48">
        <v>1208</v>
      </c>
      <c r="E40" s="47" t="s">
        <v>502</v>
      </c>
      <c r="F40" s="46" t="s">
        <v>288</v>
      </c>
      <c r="G40" s="78" t="s">
        <v>486</v>
      </c>
      <c r="H40" s="46" t="s">
        <v>572</v>
      </c>
    </row>
    <row r="41" spans="1:8" ht="15" customHeight="1" x14ac:dyDescent="0.15">
      <c r="A41" s="56">
        <f t="shared" si="0"/>
        <v>1209</v>
      </c>
      <c r="B41" s="49">
        <v>11</v>
      </c>
      <c r="C41" s="171">
        <v>19</v>
      </c>
      <c r="D41" s="48">
        <v>1209</v>
      </c>
      <c r="E41" s="47" t="s">
        <v>204</v>
      </c>
      <c r="F41" s="46" t="s">
        <v>288</v>
      </c>
      <c r="G41" s="78" t="s">
        <v>289</v>
      </c>
      <c r="H41" s="46"/>
    </row>
    <row r="42" spans="1:8" ht="15" customHeight="1" x14ac:dyDescent="0.15">
      <c r="A42" s="56">
        <f t="shared" si="0"/>
        <v>1210</v>
      </c>
      <c r="B42" s="49">
        <v>11</v>
      </c>
      <c r="C42" s="171">
        <v>19</v>
      </c>
      <c r="D42" s="48">
        <v>1210</v>
      </c>
      <c r="E42" s="47" t="s">
        <v>503</v>
      </c>
      <c r="F42" s="46" t="s">
        <v>288</v>
      </c>
      <c r="G42" s="78" t="s">
        <v>486</v>
      </c>
      <c r="H42" s="46"/>
    </row>
    <row r="43" spans="1:8" ht="15" customHeight="1" x14ac:dyDescent="0.15">
      <c r="A43" s="56">
        <f t="shared" si="0"/>
        <v>1211</v>
      </c>
      <c r="B43" s="49">
        <v>1</v>
      </c>
      <c r="C43" s="171">
        <v>21</v>
      </c>
      <c r="D43" s="48">
        <v>1211</v>
      </c>
      <c r="E43" s="47" t="s">
        <v>504</v>
      </c>
      <c r="F43" s="46" t="s">
        <v>525</v>
      </c>
      <c r="G43" s="78" t="s">
        <v>567</v>
      </c>
      <c r="H43" s="46"/>
    </row>
    <row r="44" spans="1:8" ht="15" customHeight="1" x14ac:dyDescent="0.15">
      <c r="A44" s="56">
        <f t="shared" si="0"/>
        <v>1212</v>
      </c>
      <c r="B44" s="49">
        <v>1</v>
      </c>
      <c r="C44" s="171">
        <v>21</v>
      </c>
      <c r="D44" s="48">
        <v>1212</v>
      </c>
      <c r="E44" s="47" t="s">
        <v>505</v>
      </c>
      <c r="F44" s="46" t="s">
        <v>525</v>
      </c>
      <c r="G44" s="78" t="s">
        <v>568</v>
      </c>
      <c r="H44" s="46"/>
    </row>
    <row r="45" spans="1:8" ht="15" customHeight="1" x14ac:dyDescent="0.15">
      <c r="A45" s="56">
        <f t="shared" si="0"/>
        <v>1213</v>
      </c>
      <c r="B45" s="49">
        <v>11</v>
      </c>
      <c r="C45" s="171">
        <v>5</v>
      </c>
      <c r="D45" s="48">
        <v>1213</v>
      </c>
      <c r="E45" s="47" t="s">
        <v>205</v>
      </c>
      <c r="F45" s="46" t="s">
        <v>288</v>
      </c>
      <c r="G45" s="78" t="s">
        <v>570</v>
      </c>
      <c r="H45" s="46" t="s">
        <v>571</v>
      </c>
    </row>
    <row r="46" spans="1:8" ht="15" customHeight="1" x14ac:dyDescent="0.15">
      <c r="A46" s="56">
        <f t="shared" si="0"/>
        <v>1214</v>
      </c>
      <c r="B46" s="49">
        <v>10</v>
      </c>
      <c r="C46" s="171">
        <v>15</v>
      </c>
      <c r="D46" s="48">
        <v>1214</v>
      </c>
      <c r="E46" s="47" t="s">
        <v>291</v>
      </c>
      <c r="F46" s="46" t="s">
        <v>476</v>
      </c>
      <c r="G46" s="78" t="s">
        <v>477</v>
      </c>
      <c r="H46" s="46"/>
    </row>
    <row r="47" spans="1:8" ht="15" customHeight="1" x14ac:dyDescent="0.15">
      <c r="A47" s="56">
        <f t="shared" si="0"/>
        <v>1301</v>
      </c>
      <c r="B47" s="49">
        <v>5</v>
      </c>
      <c r="C47" s="171">
        <v>28</v>
      </c>
      <c r="D47" s="48">
        <v>1301</v>
      </c>
      <c r="E47" s="47" t="s">
        <v>206</v>
      </c>
      <c r="F47" s="46" t="s">
        <v>288</v>
      </c>
      <c r="G47" s="78" t="s">
        <v>289</v>
      </c>
      <c r="H47" s="46"/>
    </row>
    <row r="48" spans="1:8" ht="15" customHeight="1" x14ac:dyDescent="0.15">
      <c r="A48" s="56">
        <f t="shared" si="0"/>
        <v>1302</v>
      </c>
      <c r="B48" s="49">
        <v>6</v>
      </c>
      <c r="C48" s="171">
        <v>18</v>
      </c>
      <c r="D48" s="48">
        <v>1302</v>
      </c>
      <c r="E48" s="47" t="s">
        <v>207</v>
      </c>
      <c r="F48" s="46" t="s">
        <v>281</v>
      </c>
      <c r="G48" s="78" t="s">
        <v>477</v>
      </c>
      <c r="H48" s="46"/>
    </row>
    <row r="49" spans="1:8" ht="15" customHeight="1" x14ac:dyDescent="0.15">
      <c r="A49" s="56">
        <f t="shared" si="0"/>
        <v>1303</v>
      </c>
      <c r="B49" s="49">
        <v>7</v>
      </c>
      <c r="C49" s="171">
        <v>9</v>
      </c>
      <c r="D49" s="48">
        <v>1303</v>
      </c>
      <c r="E49" s="47" t="s">
        <v>208</v>
      </c>
      <c r="F49" s="46" t="s">
        <v>281</v>
      </c>
      <c r="G49" s="167" t="s">
        <v>477</v>
      </c>
      <c r="H49" s="46"/>
    </row>
    <row r="50" spans="1:8" ht="15" customHeight="1" x14ac:dyDescent="0.15">
      <c r="A50" s="56">
        <f t="shared" si="0"/>
        <v>1304</v>
      </c>
      <c r="B50" s="49">
        <v>7</v>
      </c>
      <c r="C50" s="171">
        <v>28</v>
      </c>
      <c r="D50" s="48">
        <v>1304</v>
      </c>
      <c r="E50" s="47" t="s">
        <v>209</v>
      </c>
      <c r="F50" s="46" t="s">
        <v>281</v>
      </c>
      <c r="G50" s="167" t="s">
        <v>477</v>
      </c>
      <c r="H50" s="46"/>
    </row>
    <row r="51" spans="1:8" ht="15" customHeight="1" x14ac:dyDescent="0.15">
      <c r="A51" s="56">
        <f t="shared" si="0"/>
        <v>1305</v>
      </c>
      <c r="B51" s="49">
        <v>10</v>
      </c>
      <c r="C51" s="171">
        <v>1</v>
      </c>
      <c r="D51" s="48">
        <v>1305</v>
      </c>
      <c r="E51" s="47" t="s">
        <v>210</v>
      </c>
      <c r="F51" s="46" t="s">
        <v>288</v>
      </c>
      <c r="G51" s="78" t="s">
        <v>486</v>
      </c>
      <c r="H51" s="46"/>
    </row>
    <row r="52" spans="1:8" ht="15" customHeight="1" x14ac:dyDescent="0.15">
      <c r="A52" s="56">
        <f t="shared" si="0"/>
        <v>1306</v>
      </c>
      <c r="B52" s="49">
        <v>11</v>
      </c>
      <c r="C52" s="171">
        <v>26</v>
      </c>
      <c r="D52" s="48">
        <v>1306</v>
      </c>
      <c r="E52" s="47" t="s">
        <v>211</v>
      </c>
      <c r="F52" s="46" t="s">
        <v>281</v>
      </c>
      <c r="G52" s="167" t="s">
        <v>477</v>
      </c>
      <c r="H52" s="46"/>
    </row>
    <row r="53" spans="1:8" ht="15" customHeight="1" x14ac:dyDescent="0.15">
      <c r="A53" s="56">
        <f t="shared" si="0"/>
        <v>1307</v>
      </c>
      <c r="B53" s="49">
        <v>1</v>
      </c>
      <c r="C53" s="171">
        <v>21</v>
      </c>
      <c r="D53" s="48">
        <v>1307</v>
      </c>
      <c r="E53" s="47" t="s">
        <v>212</v>
      </c>
      <c r="F53" s="46" t="s">
        <v>281</v>
      </c>
      <c r="G53" s="78" t="s">
        <v>477</v>
      </c>
      <c r="H53" s="46"/>
    </row>
    <row r="54" spans="1:8" ht="15" customHeight="1" x14ac:dyDescent="0.15">
      <c r="A54" s="56">
        <f t="shared" si="0"/>
        <v>1308</v>
      </c>
      <c r="B54" s="49">
        <v>10</v>
      </c>
      <c r="C54" s="171">
        <v>22</v>
      </c>
      <c r="D54" s="48">
        <v>1308</v>
      </c>
      <c r="E54" s="47" t="s">
        <v>213</v>
      </c>
      <c r="F54" s="46" t="s">
        <v>288</v>
      </c>
      <c r="G54" s="78" t="s">
        <v>574</v>
      </c>
      <c r="H54" s="46"/>
    </row>
    <row r="55" spans="1:8" ht="15" customHeight="1" x14ac:dyDescent="0.15">
      <c r="A55" s="56">
        <f t="shared" si="0"/>
        <v>1401</v>
      </c>
      <c r="B55" s="49">
        <v>5</v>
      </c>
      <c r="C55" s="171">
        <v>7</v>
      </c>
      <c r="D55" s="48">
        <v>1401</v>
      </c>
      <c r="E55" s="47" t="s">
        <v>506</v>
      </c>
      <c r="F55" s="46" t="s">
        <v>288</v>
      </c>
      <c r="G55" s="78" t="s">
        <v>289</v>
      </c>
      <c r="H55" s="46"/>
    </row>
    <row r="56" spans="1:8" ht="15" customHeight="1" x14ac:dyDescent="0.15">
      <c r="A56" s="56">
        <f t="shared" si="0"/>
        <v>1402</v>
      </c>
      <c r="B56" s="49">
        <v>5</v>
      </c>
      <c r="C56" s="171">
        <v>7</v>
      </c>
      <c r="D56" s="48">
        <v>1402</v>
      </c>
      <c r="E56" s="47" t="s">
        <v>507</v>
      </c>
      <c r="F56" s="46" t="s">
        <v>288</v>
      </c>
      <c r="G56" s="78" t="s">
        <v>486</v>
      </c>
      <c r="H56" s="46"/>
    </row>
    <row r="57" spans="1:8" ht="15" customHeight="1" x14ac:dyDescent="0.15">
      <c r="A57" s="56">
        <f t="shared" si="0"/>
        <v>1403</v>
      </c>
      <c r="B57" s="49">
        <v>6</v>
      </c>
      <c r="C57" s="171">
        <v>4</v>
      </c>
      <c r="D57" s="48">
        <v>1403</v>
      </c>
      <c r="E57" s="47" t="s">
        <v>508</v>
      </c>
      <c r="F57" s="46" t="s">
        <v>468</v>
      </c>
      <c r="G57" s="78" t="s">
        <v>567</v>
      </c>
      <c r="H57" s="46"/>
    </row>
    <row r="58" spans="1:8" ht="15" customHeight="1" x14ac:dyDescent="0.15">
      <c r="A58" s="56">
        <f t="shared" si="0"/>
        <v>1404</v>
      </c>
      <c r="B58" s="49">
        <v>6</v>
      </c>
      <c r="C58" s="171">
        <v>4</v>
      </c>
      <c r="D58" s="48">
        <v>1404</v>
      </c>
      <c r="E58" s="47" t="s">
        <v>509</v>
      </c>
      <c r="F58" s="46" t="s">
        <v>468</v>
      </c>
      <c r="G58" s="78" t="s">
        <v>568</v>
      </c>
      <c r="H58" s="46" t="s">
        <v>573</v>
      </c>
    </row>
    <row r="59" spans="1:8" ht="15" customHeight="1" x14ac:dyDescent="0.15">
      <c r="A59" s="56">
        <f t="shared" si="0"/>
        <v>1405</v>
      </c>
      <c r="B59" s="49">
        <v>7</v>
      </c>
      <c r="C59" s="171">
        <v>27</v>
      </c>
      <c r="D59" s="48">
        <v>1405</v>
      </c>
      <c r="E59" s="47" t="s">
        <v>510</v>
      </c>
      <c r="F59" s="46" t="s">
        <v>476</v>
      </c>
      <c r="G59" s="78" t="s">
        <v>477</v>
      </c>
      <c r="H59" s="46"/>
    </row>
    <row r="60" spans="1:8" ht="15" customHeight="1" x14ac:dyDescent="0.15">
      <c r="A60" s="56">
        <f t="shared" si="0"/>
        <v>1406</v>
      </c>
      <c r="B60" s="49">
        <v>7</v>
      </c>
      <c r="C60" s="171">
        <v>27</v>
      </c>
      <c r="D60" s="48">
        <v>1406</v>
      </c>
      <c r="E60" s="47" t="s">
        <v>511</v>
      </c>
      <c r="F60" s="46" t="s">
        <v>468</v>
      </c>
      <c r="G60" s="78" t="s">
        <v>568</v>
      </c>
      <c r="H60" s="46" t="s">
        <v>573</v>
      </c>
    </row>
    <row r="61" spans="1:8" ht="15" customHeight="1" x14ac:dyDescent="0.15">
      <c r="A61" s="56">
        <f t="shared" si="0"/>
        <v>1407</v>
      </c>
      <c r="B61" s="49">
        <v>10</v>
      </c>
      <c r="C61" s="171">
        <v>22</v>
      </c>
      <c r="D61" s="48">
        <v>1407</v>
      </c>
      <c r="E61" s="47" t="s">
        <v>512</v>
      </c>
      <c r="F61" s="46" t="s">
        <v>288</v>
      </c>
      <c r="G61" s="78" t="s">
        <v>289</v>
      </c>
      <c r="H61" s="46" t="s">
        <v>573</v>
      </c>
    </row>
    <row r="62" spans="1:8" ht="15" customHeight="1" x14ac:dyDescent="0.15">
      <c r="A62" s="56">
        <f t="shared" si="0"/>
        <v>1408</v>
      </c>
      <c r="B62" s="49">
        <v>10</v>
      </c>
      <c r="C62" s="171">
        <v>22</v>
      </c>
      <c r="D62" s="48">
        <v>1408</v>
      </c>
      <c r="E62" s="47" t="s">
        <v>513</v>
      </c>
      <c r="F62" s="46" t="s">
        <v>288</v>
      </c>
      <c r="G62" s="78" t="s">
        <v>486</v>
      </c>
      <c r="H62" s="46" t="s">
        <v>573</v>
      </c>
    </row>
    <row r="63" spans="1:8" ht="15" customHeight="1" x14ac:dyDescent="0.15">
      <c r="A63" s="56">
        <f t="shared" si="0"/>
        <v>1409</v>
      </c>
      <c r="B63" s="49">
        <v>11</v>
      </c>
      <c r="C63" s="171">
        <v>12</v>
      </c>
      <c r="D63" s="48">
        <v>1409</v>
      </c>
      <c r="E63" s="47" t="s">
        <v>292</v>
      </c>
      <c r="F63" s="46" t="s">
        <v>288</v>
      </c>
      <c r="G63" s="78" t="s">
        <v>289</v>
      </c>
      <c r="H63" s="46"/>
    </row>
    <row r="64" spans="1:8" ht="15" customHeight="1" x14ac:dyDescent="0.15">
      <c r="A64" s="56">
        <f t="shared" si="0"/>
        <v>1410</v>
      </c>
      <c r="B64" s="49">
        <v>11</v>
      </c>
      <c r="C64" s="171">
        <v>12</v>
      </c>
      <c r="D64" s="48">
        <v>1410</v>
      </c>
      <c r="E64" s="47" t="s">
        <v>514</v>
      </c>
      <c r="F64" s="46" t="s">
        <v>288</v>
      </c>
      <c r="G64" s="78" t="s">
        <v>486</v>
      </c>
      <c r="H64" s="46"/>
    </row>
    <row r="65" spans="1:8" ht="15" customHeight="1" x14ac:dyDescent="0.15">
      <c r="A65" s="56">
        <f t="shared" si="0"/>
        <v>1411</v>
      </c>
      <c r="B65" s="49">
        <v>11</v>
      </c>
      <c r="C65" s="171">
        <v>26</v>
      </c>
      <c r="D65" s="48">
        <v>1411</v>
      </c>
      <c r="E65" s="47" t="s">
        <v>515</v>
      </c>
      <c r="F65" s="46" t="s">
        <v>288</v>
      </c>
      <c r="G65" s="78" t="s">
        <v>289</v>
      </c>
      <c r="H65" s="46"/>
    </row>
    <row r="66" spans="1:8" ht="15" customHeight="1" x14ac:dyDescent="0.15">
      <c r="A66" s="56">
        <f t="shared" si="0"/>
        <v>1412</v>
      </c>
      <c r="B66" s="49">
        <v>11</v>
      </c>
      <c r="C66" s="171">
        <v>26</v>
      </c>
      <c r="D66" s="48">
        <v>1412</v>
      </c>
      <c r="E66" s="47" t="s">
        <v>516</v>
      </c>
      <c r="F66" s="46" t="s">
        <v>288</v>
      </c>
      <c r="G66" s="78" t="s">
        <v>486</v>
      </c>
      <c r="H66" s="46" t="s">
        <v>573</v>
      </c>
    </row>
    <row r="67" spans="1:8" ht="15" customHeight="1" x14ac:dyDescent="0.15">
      <c r="A67" s="56">
        <f t="shared" si="0"/>
        <v>1413</v>
      </c>
      <c r="B67" s="49">
        <v>1</v>
      </c>
      <c r="C67" s="171">
        <v>14</v>
      </c>
      <c r="D67" s="48">
        <v>1413</v>
      </c>
      <c r="E67" s="47" t="s">
        <v>517</v>
      </c>
      <c r="F67" s="46" t="s">
        <v>476</v>
      </c>
      <c r="G67" s="78" t="s">
        <v>477</v>
      </c>
      <c r="H67" s="46"/>
    </row>
    <row r="68" spans="1:8" ht="15" customHeight="1" x14ac:dyDescent="0.15">
      <c r="A68" s="56">
        <f t="shared" ref="A68:A77" si="1">D68</f>
        <v>1414</v>
      </c>
      <c r="B68" s="49">
        <v>1</v>
      </c>
      <c r="C68" s="171">
        <v>14</v>
      </c>
      <c r="D68" s="48">
        <v>1414</v>
      </c>
      <c r="E68" s="47" t="s">
        <v>518</v>
      </c>
      <c r="F68" s="46" t="s">
        <v>525</v>
      </c>
      <c r="G68" s="78" t="s">
        <v>477</v>
      </c>
      <c r="H68" s="46" t="s">
        <v>573</v>
      </c>
    </row>
    <row r="69" spans="1:8" ht="15" customHeight="1" x14ac:dyDescent="0.15">
      <c r="A69" s="56">
        <f t="shared" si="1"/>
        <v>1415</v>
      </c>
      <c r="B69" s="49">
        <v>10</v>
      </c>
      <c r="C69" s="171">
        <v>15</v>
      </c>
      <c r="D69" s="48">
        <v>1415</v>
      </c>
      <c r="E69" s="47" t="s">
        <v>293</v>
      </c>
      <c r="F69" s="46" t="s">
        <v>476</v>
      </c>
      <c r="G69" s="78" t="s">
        <v>477</v>
      </c>
      <c r="H69" s="46"/>
    </row>
    <row r="70" spans="1:8" ht="15" customHeight="1" x14ac:dyDescent="0.15">
      <c r="A70" s="56">
        <f t="shared" si="1"/>
        <v>1501</v>
      </c>
      <c r="B70" s="49">
        <v>1</v>
      </c>
      <c r="C70" s="171">
        <v>28</v>
      </c>
      <c r="D70" s="48">
        <v>1501</v>
      </c>
      <c r="E70" s="47" t="s">
        <v>526</v>
      </c>
      <c r="F70" s="46" t="s">
        <v>281</v>
      </c>
      <c r="G70" s="78" t="s">
        <v>477</v>
      </c>
      <c r="H70" s="46"/>
    </row>
    <row r="71" spans="1:8" ht="15" customHeight="1" x14ac:dyDescent="0.15">
      <c r="A71" s="56">
        <f t="shared" si="1"/>
        <v>1502</v>
      </c>
      <c r="B71" s="49">
        <v>9</v>
      </c>
      <c r="C71" s="171">
        <v>10</v>
      </c>
      <c r="D71" s="48">
        <v>1502</v>
      </c>
      <c r="E71" s="47" t="s">
        <v>527</v>
      </c>
      <c r="F71" s="46" t="s">
        <v>476</v>
      </c>
      <c r="G71" s="78" t="s">
        <v>477</v>
      </c>
      <c r="H71" s="46"/>
    </row>
    <row r="72" spans="1:8" ht="15" customHeight="1" x14ac:dyDescent="0.15">
      <c r="A72" s="56">
        <f t="shared" si="1"/>
        <v>1503</v>
      </c>
      <c r="B72" s="49">
        <v>5</v>
      </c>
      <c r="C72" s="171">
        <v>14</v>
      </c>
      <c r="D72" s="48">
        <v>1503</v>
      </c>
      <c r="E72" s="47" t="s">
        <v>528</v>
      </c>
      <c r="F72" s="46" t="s">
        <v>288</v>
      </c>
      <c r="G72" s="78" t="s">
        <v>289</v>
      </c>
      <c r="H72" s="46"/>
    </row>
    <row r="73" spans="1:8" ht="15" customHeight="1" x14ac:dyDescent="0.15">
      <c r="A73" s="56">
        <f t="shared" si="1"/>
        <v>1504</v>
      </c>
      <c r="B73" s="49">
        <v>5</v>
      </c>
      <c r="C73" s="171">
        <v>21</v>
      </c>
      <c r="D73" s="48">
        <v>1504</v>
      </c>
      <c r="E73" s="47" t="s">
        <v>529</v>
      </c>
      <c r="F73" s="46" t="s">
        <v>288</v>
      </c>
      <c r="G73" s="78" t="s">
        <v>289</v>
      </c>
      <c r="H73" s="46"/>
    </row>
    <row r="74" spans="1:8" ht="15" customHeight="1" x14ac:dyDescent="0.15">
      <c r="A74" s="56">
        <f t="shared" si="1"/>
        <v>1505</v>
      </c>
      <c r="B74" s="49">
        <v>6</v>
      </c>
      <c r="C74" s="171">
        <v>25</v>
      </c>
      <c r="D74" s="48">
        <v>1505</v>
      </c>
      <c r="E74" s="47" t="s">
        <v>530</v>
      </c>
      <c r="F74" s="46" t="s">
        <v>288</v>
      </c>
      <c r="G74" s="78" t="s">
        <v>289</v>
      </c>
      <c r="H74" s="46"/>
    </row>
    <row r="75" spans="1:8" ht="15" customHeight="1" x14ac:dyDescent="0.15">
      <c r="A75" s="56">
        <f t="shared" si="1"/>
        <v>1506</v>
      </c>
      <c r="B75" s="49">
        <v>7</v>
      </c>
      <c r="C75" s="171">
        <v>2</v>
      </c>
      <c r="D75" s="48">
        <v>1506</v>
      </c>
      <c r="E75" s="47" t="s">
        <v>531</v>
      </c>
      <c r="F75" s="46" t="s">
        <v>288</v>
      </c>
      <c r="G75" s="78" t="s">
        <v>289</v>
      </c>
      <c r="H75" s="46"/>
    </row>
    <row r="76" spans="1:8" ht="15" customHeight="1" x14ac:dyDescent="0.15">
      <c r="A76" s="56">
        <f t="shared" si="1"/>
        <v>1901</v>
      </c>
      <c r="B76" s="157"/>
      <c r="C76" s="49"/>
      <c r="D76" s="156">
        <v>1901</v>
      </c>
      <c r="E76" s="47" t="s">
        <v>294</v>
      </c>
      <c r="F76" s="46"/>
      <c r="G76" s="78"/>
      <c r="H76" s="46"/>
    </row>
    <row r="77" spans="1:8" ht="15" customHeight="1" x14ac:dyDescent="0.15">
      <c r="A77" s="56">
        <f t="shared" si="1"/>
        <v>1902</v>
      </c>
      <c r="B77" s="159"/>
      <c r="C77" s="158"/>
      <c r="D77" s="57">
        <v>1902</v>
      </c>
      <c r="E77" s="155" t="s">
        <v>214</v>
      </c>
      <c r="F77" s="46"/>
      <c r="G77" s="78"/>
      <c r="H77" s="46"/>
    </row>
  </sheetData>
  <sheetProtection selectLockedCells="1" selectUnlockedCells="1"/>
  <mergeCells count="1">
    <mergeCell ref="A1:E1"/>
  </mergeCells>
  <phoneticPr fontId="6"/>
  <conditionalFormatting sqref="E3 E26:E27 E37:E74">
    <cfRule type="expression" dxfId="5" priority="6" stopIfTrue="1">
      <formula>E3=F3</formula>
    </cfRule>
  </conditionalFormatting>
  <conditionalFormatting sqref="E4:E10">
    <cfRule type="expression" dxfId="4" priority="5" stopIfTrue="1">
      <formula>E4=F4</formula>
    </cfRule>
  </conditionalFormatting>
  <conditionalFormatting sqref="E11:E25">
    <cfRule type="expression" dxfId="3" priority="4" stopIfTrue="1">
      <formula>E11=F11</formula>
    </cfRule>
  </conditionalFormatting>
  <conditionalFormatting sqref="E33:E36">
    <cfRule type="expression" dxfId="2" priority="3" stopIfTrue="1">
      <formula>E33=F33</formula>
    </cfRule>
  </conditionalFormatting>
  <conditionalFormatting sqref="E28:E32">
    <cfRule type="expression" dxfId="1" priority="2" stopIfTrue="1">
      <formula>E28=F28</formula>
    </cfRule>
  </conditionalFormatting>
  <conditionalFormatting sqref="E75:E77">
    <cfRule type="expression" dxfId="0" priority="1" stopIfTrue="1">
      <formula>E75=F75</formula>
    </cfRule>
  </conditionalFormatting>
  <dataValidations count="1">
    <dataValidation allowBlank="1" showInputMessage="1" sqref="G3:G76" xr:uid="{243076BD-2865-4D9B-B6F7-889C86360B12}"/>
  </dataValidations>
  <pageMargins left="0.75" right="0.75" top="0.67" bottom="0.67" header="0.51200000000000001" footer="0.51200000000000001"/>
  <pageSetup paperSize="9" scale="67" orientation="portrait" horizontalDpi="300" verticalDpi="300"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C00FC8-360F-4DF8-AFB7-06E649BA6B9A}">
  <sheetPr>
    <tabColor theme="1"/>
    <pageSetUpPr fitToPage="1"/>
  </sheetPr>
  <dimension ref="A1:BJ68"/>
  <sheetViews>
    <sheetView showZeros="0" zoomScaleNormal="100" workbookViewId="0">
      <selection activeCell="C63" sqref="C63"/>
    </sheetView>
  </sheetViews>
  <sheetFormatPr defaultRowHeight="13.5" x14ac:dyDescent="0.15"/>
  <cols>
    <col min="1" max="1" width="23.25" customWidth="1"/>
    <col min="2" max="2" width="18" customWidth="1"/>
    <col min="3" max="3" width="9" customWidth="1"/>
    <col min="4" max="4" width="9.375" customWidth="1"/>
    <col min="5" max="5" width="9" customWidth="1"/>
    <col min="6" max="6" width="14.625" customWidth="1"/>
    <col min="7" max="7" width="12.25" customWidth="1"/>
    <col min="8" max="8" width="6" customWidth="1"/>
    <col min="9" max="10" width="5" customWidth="1"/>
    <col min="11" max="11" width="3.5" customWidth="1"/>
    <col min="12" max="62" width="3.625" customWidth="1"/>
  </cols>
  <sheetData>
    <row r="1" spans="1:62" x14ac:dyDescent="0.15">
      <c r="A1" s="283" t="s">
        <v>256</v>
      </c>
      <c r="B1" s="285" t="s">
        <v>257</v>
      </c>
      <c r="C1" s="286" t="s">
        <v>295</v>
      </c>
      <c r="D1" s="283" t="s">
        <v>258</v>
      </c>
      <c r="E1" s="284" t="s">
        <v>259</v>
      </c>
      <c r="F1" s="283" t="s">
        <v>260</v>
      </c>
      <c r="G1" s="283" t="s">
        <v>261</v>
      </c>
      <c r="H1" s="283" t="s">
        <v>262</v>
      </c>
      <c r="I1" s="283" t="s">
        <v>296</v>
      </c>
      <c r="J1" s="289" t="s">
        <v>297</v>
      </c>
      <c r="K1" s="281">
        <v>1</v>
      </c>
      <c r="L1" s="281">
        <v>2</v>
      </c>
      <c r="M1" s="281">
        <v>3</v>
      </c>
      <c r="N1" s="281">
        <v>4</v>
      </c>
      <c r="O1" s="281">
        <v>5</v>
      </c>
      <c r="P1" s="281">
        <v>6</v>
      </c>
      <c r="Q1" s="281">
        <v>7</v>
      </c>
      <c r="R1" s="281">
        <v>8</v>
      </c>
      <c r="S1" s="281">
        <v>9</v>
      </c>
      <c r="T1" s="281">
        <v>10</v>
      </c>
      <c r="U1" s="281">
        <v>11</v>
      </c>
      <c r="V1" s="281">
        <v>12</v>
      </c>
      <c r="W1" s="281">
        <v>13</v>
      </c>
      <c r="X1" s="281">
        <v>14</v>
      </c>
      <c r="Y1" s="281">
        <v>15</v>
      </c>
      <c r="Z1" s="281">
        <v>16</v>
      </c>
      <c r="AA1" s="281">
        <v>17</v>
      </c>
      <c r="AB1" s="281">
        <v>18</v>
      </c>
      <c r="AC1" s="281">
        <v>19</v>
      </c>
      <c r="AD1" s="281">
        <v>20</v>
      </c>
      <c r="AE1" s="281">
        <v>21</v>
      </c>
      <c r="AF1" s="281">
        <v>22</v>
      </c>
      <c r="AG1" s="281">
        <v>23</v>
      </c>
      <c r="AH1" s="281">
        <v>24</v>
      </c>
      <c r="AI1" s="281">
        <v>25</v>
      </c>
      <c r="AJ1" s="281">
        <v>26</v>
      </c>
      <c r="AK1" s="281">
        <v>27</v>
      </c>
      <c r="AL1" s="281">
        <v>28</v>
      </c>
      <c r="AM1" s="281">
        <v>29</v>
      </c>
      <c r="AN1" s="281">
        <v>30</v>
      </c>
      <c r="AO1" s="281">
        <v>31</v>
      </c>
      <c r="AP1" s="281">
        <v>32</v>
      </c>
      <c r="AQ1" s="281">
        <v>33</v>
      </c>
      <c r="AR1" s="281">
        <v>34</v>
      </c>
      <c r="AS1" s="281">
        <v>35</v>
      </c>
      <c r="AT1" s="281">
        <v>36</v>
      </c>
      <c r="AU1" s="281">
        <v>37</v>
      </c>
      <c r="AV1" s="281">
        <v>38</v>
      </c>
      <c r="AW1" s="281">
        <v>39</v>
      </c>
      <c r="AX1" s="281">
        <v>40</v>
      </c>
      <c r="AY1" s="281">
        <v>41</v>
      </c>
      <c r="AZ1" s="281">
        <v>42</v>
      </c>
      <c r="BA1" s="281">
        <v>43</v>
      </c>
      <c r="BB1" s="281">
        <v>44</v>
      </c>
      <c r="BC1" s="281">
        <v>45</v>
      </c>
      <c r="BD1" s="281">
        <v>46</v>
      </c>
      <c r="BE1" s="281">
        <v>47</v>
      </c>
      <c r="BF1" s="281">
        <v>48</v>
      </c>
      <c r="BG1" s="281">
        <v>49</v>
      </c>
      <c r="BH1" s="281">
        <v>50</v>
      </c>
      <c r="BI1" s="281">
        <v>51</v>
      </c>
      <c r="BJ1" s="281">
        <v>52</v>
      </c>
    </row>
    <row r="2" spans="1:62" ht="13.5" customHeight="1" x14ac:dyDescent="0.15">
      <c r="A2" s="284"/>
      <c r="B2" s="285"/>
      <c r="C2" s="287"/>
      <c r="D2" s="284"/>
      <c r="E2" s="288"/>
      <c r="F2" s="284"/>
      <c r="G2" s="284"/>
      <c r="H2" s="284"/>
      <c r="I2" s="284">
        <f>COUNT(K2:BJ2)</f>
        <v>0</v>
      </c>
      <c r="J2" s="290">
        <f>COUNT(L2:BJ2)</f>
        <v>0</v>
      </c>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c r="AO2" s="282"/>
      <c r="AP2" s="282"/>
      <c r="AQ2" s="282"/>
      <c r="AR2" s="282"/>
      <c r="AS2" s="282"/>
      <c r="AT2" s="282"/>
      <c r="AU2" s="282"/>
      <c r="AV2" s="282"/>
      <c r="AW2" s="282"/>
      <c r="AX2" s="282"/>
      <c r="AY2" s="282"/>
      <c r="AZ2" s="282"/>
      <c r="BA2" s="282"/>
      <c r="BB2" s="282"/>
      <c r="BC2" s="282"/>
      <c r="BD2" s="282"/>
      <c r="BE2" s="282"/>
      <c r="BF2" s="282"/>
      <c r="BG2" s="282"/>
      <c r="BH2" s="282"/>
      <c r="BI2" s="282"/>
      <c r="BJ2" s="281"/>
    </row>
    <row r="3" spans="1:62" ht="18" customHeight="1" x14ac:dyDescent="0.15">
      <c r="A3" s="25" cm="1">
        <f t="array" aca="1" ref="A3" ca="1">INDIRECT("５!$E$5")</f>
        <v>0</v>
      </c>
      <c r="B3" s="166" cm="1">
        <f t="array" aca="1" ref="B3" ca="1">INDIRECT("５!A22")</f>
        <v>0</v>
      </c>
      <c r="C3" s="165" cm="1">
        <f t="array" aca="1" ref="C3" ca="1">INDIRECT("５!C22")</f>
        <v>0</v>
      </c>
      <c r="D3" s="25" cm="1">
        <f t="array" aca="1" ref="D3" ca="1">INDIRECT("５!E22")</f>
        <v>0</v>
      </c>
      <c r="E3" s="25" cm="1">
        <f t="array" aca="1" ref="E3" ca="1">INDIRECT("５!F22")</f>
        <v>0</v>
      </c>
      <c r="F3" s="25" cm="1">
        <f t="array" aca="1" ref="F3" ca="1">IF(INDIRECT("5!E12")="",'５'!$E$16,'５'!$E$12)</f>
        <v>0</v>
      </c>
      <c r="G3" s="29" cm="1">
        <f t="array" aca="1" ref="G3" ca="1">INDIRECT("５!$C$31")</f>
        <v>0</v>
      </c>
      <c r="H3" s="29" t="str">
        <f>IF('５'!E16="","拠点","単独")</f>
        <v>拠点</v>
      </c>
      <c r="I3" s="30">
        <f ca="1">'６'!$AD$27</f>
        <v>0</v>
      </c>
      <c r="J3" s="26">
        <f ca="1">'６'!$AD$23</f>
        <v>0</v>
      </c>
      <c r="K3" s="28" cm="1">
        <f t="array" ref="K3:W3">'６'!$AD$10:$AP$10</f>
        <v>0</v>
      </c>
      <c r="L3" s="28">
        <v>0</v>
      </c>
      <c r="M3" s="28">
        <v>0</v>
      </c>
      <c r="N3" s="28">
        <v>0</v>
      </c>
      <c r="O3" s="28">
        <v>0</v>
      </c>
      <c r="P3" s="28">
        <v>0</v>
      </c>
      <c r="Q3" s="28">
        <v>0</v>
      </c>
      <c r="R3" s="28">
        <v>0</v>
      </c>
      <c r="S3" s="28">
        <v>0</v>
      </c>
      <c r="T3" s="28">
        <v>0</v>
      </c>
      <c r="U3" s="28">
        <v>0</v>
      </c>
      <c r="V3" s="28">
        <v>0</v>
      </c>
      <c r="W3" s="28">
        <v>0</v>
      </c>
      <c r="X3" s="28" cm="1">
        <f t="array" ref="X3:AJ3">'６'!$AD$13:$AP$13</f>
        <v>0</v>
      </c>
      <c r="Y3" s="28">
        <v>0</v>
      </c>
      <c r="Z3" s="28">
        <v>0</v>
      </c>
      <c r="AA3" s="28">
        <v>0</v>
      </c>
      <c r="AB3" s="28">
        <v>0</v>
      </c>
      <c r="AC3" s="28">
        <v>0</v>
      </c>
      <c r="AD3" s="28">
        <v>0</v>
      </c>
      <c r="AE3" s="28">
        <v>0</v>
      </c>
      <c r="AF3" s="28">
        <v>0</v>
      </c>
      <c r="AG3" s="28">
        <v>0</v>
      </c>
      <c r="AH3" s="28">
        <v>0</v>
      </c>
      <c r="AI3" s="28">
        <v>0</v>
      </c>
      <c r="AJ3" s="28">
        <v>0</v>
      </c>
      <c r="AK3" s="28" cm="1">
        <f t="array" ref="AK3:AW3">'６'!$AD$16:$AP$16</f>
        <v>0</v>
      </c>
      <c r="AL3" s="28">
        <v>0</v>
      </c>
      <c r="AM3" s="28">
        <v>0</v>
      </c>
      <c r="AN3" s="28">
        <v>0</v>
      </c>
      <c r="AO3" s="28">
        <v>0</v>
      </c>
      <c r="AP3" s="28">
        <v>0</v>
      </c>
      <c r="AQ3" s="28">
        <v>0</v>
      </c>
      <c r="AR3" s="28">
        <v>0</v>
      </c>
      <c r="AS3" s="28">
        <v>0</v>
      </c>
      <c r="AT3" s="28">
        <v>0</v>
      </c>
      <c r="AU3" s="28">
        <v>0</v>
      </c>
      <c r="AV3" s="28">
        <v>0</v>
      </c>
      <c r="AW3" s="28">
        <v>0</v>
      </c>
      <c r="AX3" s="28" cm="1">
        <f t="array" ref="AX3:BJ3">'６'!$AD$19:$AP$19</f>
        <v>0</v>
      </c>
      <c r="AY3" s="28">
        <v>0</v>
      </c>
      <c r="AZ3" s="28">
        <v>0</v>
      </c>
      <c r="BA3" s="28">
        <v>0</v>
      </c>
      <c r="BB3" s="28">
        <v>0</v>
      </c>
      <c r="BC3" s="28">
        <v>0</v>
      </c>
      <c r="BD3" s="28">
        <v>0</v>
      </c>
      <c r="BE3" s="28">
        <v>0</v>
      </c>
      <c r="BF3" s="28">
        <v>0</v>
      </c>
      <c r="BG3" s="28">
        <v>0</v>
      </c>
      <c r="BH3" s="28">
        <v>0</v>
      </c>
      <c r="BI3" s="28">
        <v>0</v>
      </c>
      <c r="BJ3" s="28">
        <v>0</v>
      </c>
    </row>
    <row r="4" spans="1:62" ht="18" customHeight="1" x14ac:dyDescent="0.15">
      <c r="A4" s="25" cm="1">
        <f t="array" aca="1" ref="A4" ca="1">INDIRECT("５!$E$5")</f>
        <v>0</v>
      </c>
      <c r="B4" s="166" cm="1">
        <f t="array" aca="1" ref="B4" ca="1">INDIRECT("５!A23")</f>
        <v>0</v>
      </c>
      <c r="C4" s="165" cm="1">
        <f t="array" aca="1" ref="C4" ca="1">INDIRECT("５!C23")</f>
        <v>0</v>
      </c>
      <c r="D4" s="25" cm="1">
        <f t="array" aca="1" ref="D4" ca="1">INDIRECT("５!E23")</f>
        <v>0</v>
      </c>
      <c r="E4" s="25" cm="1">
        <f t="array" aca="1" ref="E4" ca="1">INDIRECT("５!F23")</f>
        <v>0</v>
      </c>
      <c r="F4" s="25" cm="1">
        <f t="array" aca="1" ref="F4" ca="1">IF(INDIRECT("5!E12")="",'５'!$E$16,'５'!$E$12)</f>
        <v>0</v>
      </c>
      <c r="G4" s="29" cm="1">
        <f t="array" aca="1" ref="G4" ca="1">INDIRECT("５!$C$31")</f>
        <v>0</v>
      </c>
      <c r="H4" s="31" t="str">
        <f>IF('５'!E16="","拠点","単独")</f>
        <v>拠点</v>
      </c>
      <c r="I4" s="30">
        <f ca="1">'８'!$AD$27</f>
        <v>0</v>
      </c>
      <c r="J4" s="26">
        <f ca="1">'８'!$AD$23</f>
        <v>0</v>
      </c>
      <c r="K4" s="28" cm="1">
        <f t="array" ref="K4:W4">'８'!$AD$10:$AP$10</f>
        <v>0</v>
      </c>
      <c r="L4" s="28">
        <v>0</v>
      </c>
      <c r="M4" s="28">
        <v>0</v>
      </c>
      <c r="N4" s="28">
        <v>0</v>
      </c>
      <c r="O4" s="28">
        <v>0</v>
      </c>
      <c r="P4" s="28">
        <v>0</v>
      </c>
      <c r="Q4" s="28">
        <v>0</v>
      </c>
      <c r="R4" s="28">
        <v>0</v>
      </c>
      <c r="S4" s="28">
        <v>0</v>
      </c>
      <c r="T4" s="28">
        <v>0</v>
      </c>
      <c r="U4" s="28">
        <v>0</v>
      </c>
      <c r="V4" s="28">
        <v>0</v>
      </c>
      <c r="W4" s="28">
        <v>0</v>
      </c>
      <c r="X4" s="28" cm="1">
        <f t="array" ref="X4:AJ4">'８'!$AD$13:$AP$13</f>
        <v>0</v>
      </c>
      <c r="Y4" s="28">
        <v>0</v>
      </c>
      <c r="Z4" s="28">
        <v>0</v>
      </c>
      <c r="AA4" s="28">
        <v>0</v>
      </c>
      <c r="AB4" s="28">
        <v>0</v>
      </c>
      <c r="AC4" s="28">
        <v>0</v>
      </c>
      <c r="AD4" s="28">
        <v>0</v>
      </c>
      <c r="AE4" s="28">
        <v>0</v>
      </c>
      <c r="AF4" s="28">
        <v>0</v>
      </c>
      <c r="AG4" s="28">
        <v>0</v>
      </c>
      <c r="AH4" s="28">
        <v>0</v>
      </c>
      <c r="AI4" s="28">
        <v>0</v>
      </c>
      <c r="AJ4" s="28">
        <v>0</v>
      </c>
      <c r="AK4" s="28" cm="1">
        <f t="array" ref="AK4:AW4">'８'!$AD$16:$AP$16</f>
        <v>0</v>
      </c>
      <c r="AL4" s="28">
        <v>0</v>
      </c>
      <c r="AM4" s="28">
        <v>0</v>
      </c>
      <c r="AN4" s="28">
        <v>0</v>
      </c>
      <c r="AO4" s="28">
        <v>0</v>
      </c>
      <c r="AP4" s="28">
        <v>0</v>
      </c>
      <c r="AQ4" s="28">
        <v>0</v>
      </c>
      <c r="AR4" s="28">
        <v>0</v>
      </c>
      <c r="AS4" s="28">
        <v>0</v>
      </c>
      <c r="AT4" s="28">
        <v>0</v>
      </c>
      <c r="AU4" s="28">
        <v>0</v>
      </c>
      <c r="AV4" s="28">
        <v>0</v>
      </c>
      <c r="AW4" s="28">
        <v>0</v>
      </c>
      <c r="AX4" s="28" cm="1">
        <f t="array" ref="AX4:BJ4">'８'!$AD$19:$AP$19</f>
        <v>0</v>
      </c>
      <c r="AY4" s="28">
        <v>0</v>
      </c>
      <c r="AZ4" s="28">
        <v>0</v>
      </c>
      <c r="BA4" s="28">
        <v>0</v>
      </c>
      <c r="BB4" s="28">
        <v>0</v>
      </c>
      <c r="BC4" s="28">
        <v>0</v>
      </c>
      <c r="BD4" s="28">
        <v>0</v>
      </c>
      <c r="BE4" s="28">
        <v>0</v>
      </c>
      <c r="BF4" s="28">
        <v>0</v>
      </c>
      <c r="BG4" s="28">
        <v>0</v>
      </c>
      <c r="BH4" s="28">
        <v>0</v>
      </c>
      <c r="BI4" s="28">
        <v>0</v>
      </c>
      <c r="BJ4" s="28">
        <v>0</v>
      </c>
    </row>
    <row r="5" spans="1:62" ht="18" customHeight="1" x14ac:dyDescent="0.15">
      <c r="A5" s="25" cm="1">
        <f t="array" aca="1" ref="A5" ca="1">INDIRECT("５!$E$5")</f>
        <v>0</v>
      </c>
      <c r="B5" s="166" cm="1">
        <f t="array" aca="1" ref="B5" ca="1">INDIRECT("５!A24")</f>
        <v>0</v>
      </c>
      <c r="C5" s="165" cm="1">
        <f t="array" aca="1" ref="C5" ca="1">INDIRECT("５!C24")</f>
        <v>0</v>
      </c>
      <c r="D5" s="25" cm="1">
        <f t="array" aca="1" ref="D5" ca="1">INDIRECT("５!E24")</f>
        <v>0</v>
      </c>
      <c r="E5" s="25" cm="1">
        <f t="array" aca="1" ref="E5" ca="1">INDIRECT("５!F24")</f>
        <v>0</v>
      </c>
      <c r="F5" s="25" cm="1">
        <f t="array" aca="1" ref="F5" ca="1">IF(INDIRECT("5!E12")="",'５'!$E$16,'５'!$E$12)</f>
        <v>0</v>
      </c>
      <c r="G5" s="29" cm="1">
        <f t="array" aca="1" ref="G5" ca="1">INDIRECT("５!$C$31")</f>
        <v>0</v>
      </c>
      <c r="H5" s="31" t="str">
        <f>IF('５'!E16="","拠点","単独")</f>
        <v>拠点</v>
      </c>
      <c r="I5" s="30">
        <f ca="1">'10'!$AD$27</f>
        <v>0</v>
      </c>
      <c r="J5" s="26">
        <f ca="1">'10'!$AD$23</f>
        <v>0</v>
      </c>
      <c r="K5" s="28" cm="1">
        <f t="array" ref="K5:W5">'10'!$AD$10:$AP$10</f>
        <v>0</v>
      </c>
      <c r="L5" s="28">
        <v>0</v>
      </c>
      <c r="M5" s="28">
        <v>0</v>
      </c>
      <c r="N5" s="28">
        <v>0</v>
      </c>
      <c r="O5" s="28">
        <v>0</v>
      </c>
      <c r="P5" s="28">
        <v>0</v>
      </c>
      <c r="Q5" s="28">
        <v>0</v>
      </c>
      <c r="R5" s="28">
        <v>0</v>
      </c>
      <c r="S5" s="28">
        <v>0</v>
      </c>
      <c r="T5" s="28">
        <v>0</v>
      </c>
      <c r="U5" s="28">
        <v>0</v>
      </c>
      <c r="V5" s="28">
        <v>0</v>
      </c>
      <c r="W5" s="28">
        <v>0</v>
      </c>
      <c r="X5" s="28" cm="1">
        <f t="array" ref="X5:AJ5">'10'!$AD$13:$AP$13</f>
        <v>0</v>
      </c>
      <c r="Y5" s="28">
        <v>0</v>
      </c>
      <c r="Z5" s="28">
        <v>0</v>
      </c>
      <c r="AA5" s="28">
        <v>0</v>
      </c>
      <c r="AB5" s="28">
        <v>0</v>
      </c>
      <c r="AC5" s="28">
        <v>0</v>
      </c>
      <c r="AD5" s="28">
        <v>0</v>
      </c>
      <c r="AE5" s="28">
        <v>0</v>
      </c>
      <c r="AF5" s="28">
        <v>0</v>
      </c>
      <c r="AG5" s="28">
        <v>0</v>
      </c>
      <c r="AH5" s="28">
        <v>0</v>
      </c>
      <c r="AI5" s="28">
        <v>0</v>
      </c>
      <c r="AJ5" s="28">
        <v>0</v>
      </c>
      <c r="AK5" s="28" cm="1">
        <f t="array" ref="AK5:AW5">'10'!$AD$16:$AP$16</f>
        <v>0</v>
      </c>
      <c r="AL5" s="28">
        <v>0</v>
      </c>
      <c r="AM5" s="28">
        <v>0</v>
      </c>
      <c r="AN5" s="28">
        <v>0</v>
      </c>
      <c r="AO5" s="28">
        <v>0</v>
      </c>
      <c r="AP5" s="28">
        <v>0</v>
      </c>
      <c r="AQ5" s="28">
        <v>0</v>
      </c>
      <c r="AR5" s="28">
        <v>0</v>
      </c>
      <c r="AS5" s="28">
        <v>0</v>
      </c>
      <c r="AT5" s="28">
        <v>0</v>
      </c>
      <c r="AU5" s="28">
        <v>0</v>
      </c>
      <c r="AV5" s="28">
        <v>0</v>
      </c>
      <c r="AW5" s="28">
        <v>0</v>
      </c>
      <c r="AX5" s="28" cm="1">
        <f t="array" ref="AX5:BJ5">'10'!$AD$19:$AP$19</f>
        <v>0</v>
      </c>
      <c r="AY5" s="28">
        <v>0</v>
      </c>
      <c r="AZ5" s="28">
        <v>0</v>
      </c>
      <c r="BA5" s="28">
        <v>0</v>
      </c>
      <c r="BB5" s="28">
        <v>0</v>
      </c>
      <c r="BC5" s="28">
        <v>0</v>
      </c>
      <c r="BD5" s="28">
        <v>0</v>
      </c>
      <c r="BE5" s="28">
        <v>0</v>
      </c>
      <c r="BF5" s="28">
        <v>0</v>
      </c>
      <c r="BG5" s="28">
        <v>0</v>
      </c>
      <c r="BH5" s="28">
        <v>0</v>
      </c>
      <c r="BI5" s="28">
        <v>0</v>
      </c>
      <c r="BJ5" s="28">
        <v>0</v>
      </c>
    </row>
    <row r="6" spans="1:62" ht="18" customHeight="1" x14ac:dyDescent="0.15">
      <c r="A6" s="25" cm="1">
        <f t="array" aca="1" ref="A6" ca="1">INDIRECT("５!$E$5")</f>
        <v>0</v>
      </c>
      <c r="B6" s="166" cm="1">
        <f t="array" aca="1" ref="B6" ca="1">INDIRECT("５!A25")</f>
        <v>0</v>
      </c>
      <c r="C6" s="165" cm="1">
        <f t="array" aca="1" ref="C6" ca="1">INDIRECT("５!C25")</f>
        <v>0</v>
      </c>
      <c r="D6" s="25" cm="1">
        <f t="array" aca="1" ref="D6" ca="1">INDIRECT("５!E25")</f>
        <v>0</v>
      </c>
      <c r="E6" s="25" cm="1">
        <f t="array" aca="1" ref="E6" ca="1">INDIRECT("５!F25")</f>
        <v>0</v>
      </c>
      <c r="F6" s="25" cm="1">
        <f t="array" aca="1" ref="F6" ca="1">IF(INDIRECT("5!E12")="",'５'!$E$16,'５'!$E$12)</f>
        <v>0</v>
      </c>
      <c r="G6" s="29" cm="1">
        <f t="array" aca="1" ref="G6" ca="1">INDIRECT("５!$C$31")</f>
        <v>0</v>
      </c>
      <c r="H6" s="31" t="str">
        <f>IF('５'!E16="","拠点","単独")</f>
        <v>拠点</v>
      </c>
      <c r="I6" s="30">
        <f ca="1">'12'!$AD$27</f>
        <v>0</v>
      </c>
      <c r="J6" s="26">
        <f ca="1">'12'!$AD$23</f>
        <v>0</v>
      </c>
      <c r="K6" s="28" cm="1">
        <f t="array" ref="K6:W6">'12'!$AD$10:$AP$10</f>
        <v>0</v>
      </c>
      <c r="L6" s="28">
        <v>0</v>
      </c>
      <c r="M6" s="28">
        <v>0</v>
      </c>
      <c r="N6" s="28">
        <v>0</v>
      </c>
      <c r="O6" s="28">
        <v>0</v>
      </c>
      <c r="P6" s="28">
        <v>0</v>
      </c>
      <c r="Q6" s="28">
        <v>0</v>
      </c>
      <c r="R6" s="28">
        <v>0</v>
      </c>
      <c r="S6" s="28">
        <v>0</v>
      </c>
      <c r="T6" s="28">
        <v>0</v>
      </c>
      <c r="U6" s="28">
        <v>0</v>
      </c>
      <c r="V6" s="28">
        <v>0</v>
      </c>
      <c r="W6" s="28">
        <v>0</v>
      </c>
      <c r="X6" s="28" cm="1">
        <f t="array" ref="X6:AJ6">'12'!$AD$13:$AP$13</f>
        <v>0</v>
      </c>
      <c r="Y6" s="28">
        <v>0</v>
      </c>
      <c r="Z6" s="28">
        <v>0</v>
      </c>
      <c r="AA6" s="28">
        <v>0</v>
      </c>
      <c r="AB6" s="28">
        <v>0</v>
      </c>
      <c r="AC6" s="28">
        <v>0</v>
      </c>
      <c r="AD6" s="28">
        <v>0</v>
      </c>
      <c r="AE6" s="28">
        <v>0</v>
      </c>
      <c r="AF6" s="28">
        <v>0</v>
      </c>
      <c r="AG6" s="28">
        <v>0</v>
      </c>
      <c r="AH6" s="28">
        <v>0</v>
      </c>
      <c r="AI6" s="28">
        <v>0</v>
      </c>
      <c r="AJ6" s="28">
        <v>0</v>
      </c>
      <c r="AK6" s="28" cm="1">
        <f t="array" ref="AK6:AW6">'12'!$AD$16:$AP$16</f>
        <v>0</v>
      </c>
      <c r="AL6" s="28">
        <v>0</v>
      </c>
      <c r="AM6" s="28">
        <v>0</v>
      </c>
      <c r="AN6" s="28">
        <v>0</v>
      </c>
      <c r="AO6" s="28">
        <v>0</v>
      </c>
      <c r="AP6" s="28">
        <v>0</v>
      </c>
      <c r="AQ6" s="28">
        <v>0</v>
      </c>
      <c r="AR6" s="28">
        <v>0</v>
      </c>
      <c r="AS6" s="28">
        <v>0</v>
      </c>
      <c r="AT6" s="28">
        <v>0</v>
      </c>
      <c r="AU6" s="28">
        <v>0</v>
      </c>
      <c r="AV6" s="28">
        <v>0</v>
      </c>
      <c r="AW6" s="28">
        <v>0</v>
      </c>
      <c r="AX6" s="28" cm="1">
        <f t="array" ref="AX6:BJ6">'12'!$AD$19:$AP$19</f>
        <v>0</v>
      </c>
      <c r="AY6" s="28">
        <v>0</v>
      </c>
      <c r="AZ6" s="28">
        <v>0</v>
      </c>
      <c r="BA6" s="28">
        <v>0</v>
      </c>
      <c r="BB6" s="28">
        <v>0</v>
      </c>
      <c r="BC6" s="28">
        <v>0</v>
      </c>
      <c r="BD6" s="28">
        <v>0</v>
      </c>
      <c r="BE6" s="28">
        <v>0</v>
      </c>
      <c r="BF6" s="28">
        <v>0</v>
      </c>
      <c r="BG6" s="28">
        <v>0</v>
      </c>
      <c r="BH6" s="28">
        <v>0</v>
      </c>
      <c r="BI6" s="28">
        <v>0</v>
      </c>
      <c r="BJ6" s="28">
        <v>0</v>
      </c>
    </row>
    <row r="7" spans="1:62" ht="18" customHeight="1" x14ac:dyDescent="0.15">
      <c r="A7" s="25" cm="1">
        <f t="array" aca="1" ref="A7" ca="1">INDIRECT("５!$E$5")</f>
        <v>0</v>
      </c>
      <c r="B7" s="166" cm="1">
        <f t="array" aca="1" ref="B7" ca="1">INDIRECT("５!A26")</f>
        <v>0</v>
      </c>
      <c r="C7" s="165" cm="1">
        <f t="array" aca="1" ref="C7" ca="1">INDIRECT("５!C26")</f>
        <v>0</v>
      </c>
      <c r="D7" s="25" cm="1">
        <f t="array" aca="1" ref="D7" ca="1">INDIRECT("５!E26")</f>
        <v>0</v>
      </c>
      <c r="E7" s="25" cm="1">
        <f t="array" aca="1" ref="E7" ca="1">INDIRECT("５!F26")</f>
        <v>0</v>
      </c>
      <c r="F7" s="25" cm="1">
        <f t="array" aca="1" ref="F7" ca="1">IF(INDIRECT("5!E12")="",'５'!$E$16,'５'!$E$12)</f>
        <v>0</v>
      </c>
      <c r="G7" s="29" cm="1">
        <f t="array" aca="1" ref="G7" ca="1">INDIRECT("５!$C$31")</f>
        <v>0</v>
      </c>
      <c r="H7" s="31" t="str">
        <f>IF('５'!E16="","拠点","単独")</f>
        <v>拠点</v>
      </c>
      <c r="I7" s="30">
        <f ca="1">'14'!$AD$27</f>
        <v>0</v>
      </c>
      <c r="J7" s="26">
        <f ca="1">'14'!$AD$23</f>
        <v>0</v>
      </c>
      <c r="K7" s="28" cm="1">
        <f t="array" ref="K7:W7">'14'!$AD$10:$AP$10</f>
        <v>0</v>
      </c>
      <c r="L7" s="28">
        <v>0</v>
      </c>
      <c r="M7" s="28">
        <v>0</v>
      </c>
      <c r="N7" s="28">
        <v>0</v>
      </c>
      <c r="O7" s="28">
        <v>0</v>
      </c>
      <c r="P7" s="28">
        <v>0</v>
      </c>
      <c r="Q7" s="28">
        <v>0</v>
      </c>
      <c r="R7" s="28">
        <v>0</v>
      </c>
      <c r="S7" s="28">
        <v>0</v>
      </c>
      <c r="T7" s="28">
        <v>0</v>
      </c>
      <c r="U7" s="28">
        <v>0</v>
      </c>
      <c r="V7" s="28">
        <v>0</v>
      </c>
      <c r="W7" s="28">
        <v>0</v>
      </c>
      <c r="X7" s="28" cm="1">
        <f t="array" ref="X7:AJ7">'14'!$AD$13:$AP$13</f>
        <v>0</v>
      </c>
      <c r="Y7" s="28">
        <v>0</v>
      </c>
      <c r="Z7" s="28">
        <v>0</v>
      </c>
      <c r="AA7" s="28">
        <v>0</v>
      </c>
      <c r="AB7" s="28">
        <v>0</v>
      </c>
      <c r="AC7" s="28">
        <v>0</v>
      </c>
      <c r="AD7" s="28">
        <v>0</v>
      </c>
      <c r="AE7" s="28">
        <v>0</v>
      </c>
      <c r="AF7" s="28">
        <v>0</v>
      </c>
      <c r="AG7" s="28">
        <v>0</v>
      </c>
      <c r="AH7" s="28">
        <v>0</v>
      </c>
      <c r="AI7" s="28">
        <v>0</v>
      </c>
      <c r="AJ7" s="28">
        <v>0</v>
      </c>
      <c r="AK7" s="28" cm="1">
        <f t="array" ref="AK7:AW7">'14'!$AD$16:$AP$16</f>
        <v>0</v>
      </c>
      <c r="AL7" s="28">
        <v>0</v>
      </c>
      <c r="AM7" s="28">
        <v>0</v>
      </c>
      <c r="AN7" s="28">
        <v>0</v>
      </c>
      <c r="AO7" s="28">
        <v>0</v>
      </c>
      <c r="AP7" s="28">
        <v>0</v>
      </c>
      <c r="AQ7" s="28">
        <v>0</v>
      </c>
      <c r="AR7" s="28">
        <v>0</v>
      </c>
      <c r="AS7" s="28">
        <v>0</v>
      </c>
      <c r="AT7" s="28">
        <v>0</v>
      </c>
      <c r="AU7" s="28">
        <v>0</v>
      </c>
      <c r="AV7" s="28">
        <v>0</v>
      </c>
      <c r="AW7" s="28">
        <v>0</v>
      </c>
      <c r="AX7" s="28" cm="1">
        <f t="array" ref="AX7:BJ7">'14'!$AD$19:$AP$19</f>
        <v>0</v>
      </c>
      <c r="AY7" s="28">
        <v>0</v>
      </c>
      <c r="AZ7" s="28">
        <v>0</v>
      </c>
      <c r="BA7" s="28">
        <v>0</v>
      </c>
      <c r="BB7" s="28">
        <v>0</v>
      </c>
      <c r="BC7" s="28">
        <v>0</v>
      </c>
      <c r="BD7" s="28">
        <v>0</v>
      </c>
      <c r="BE7" s="28">
        <v>0</v>
      </c>
      <c r="BF7" s="28">
        <v>0</v>
      </c>
      <c r="BG7" s="28">
        <v>0</v>
      </c>
      <c r="BH7" s="28">
        <v>0</v>
      </c>
      <c r="BI7" s="28">
        <v>0</v>
      </c>
      <c r="BJ7" s="28">
        <v>0</v>
      </c>
    </row>
    <row r="8" spans="1:62" ht="18" customHeight="1" x14ac:dyDescent="0.15">
      <c r="A8" s="25" cm="1">
        <f t="array" aca="1" ref="A8" ca="1">INDIRECT("５!$E$5")</f>
        <v>0</v>
      </c>
      <c r="B8" s="166" cm="1">
        <f t="array" aca="1" ref="B8" ca="1">INDIRECT("５!A27")</f>
        <v>0</v>
      </c>
      <c r="C8" s="165" cm="1">
        <f t="array" aca="1" ref="C8" ca="1">INDIRECT("５!C27")</f>
        <v>0</v>
      </c>
      <c r="D8" s="25" cm="1">
        <f t="array" aca="1" ref="D8" ca="1">INDIRECT("５!E27")</f>
        <v>0</v>
      </c>
      <c r="E8" s="25" cm="1">
        <f t="array" aca="1" ref="E8" ca="1">INDIRECT("５!F27")</f>
        <v>0</v>
      </c>
      <c r="F8" s="25" cm="1">
        <f t="array" aca="1" ref="F8" ca="1">IF(INDIRECT("5!E12")="",'５'!$E$16,'５'!$E$12)</f>
        <v>0</v>
      </c>
      <c r="G8" s="29" cm="1">
        <f t="array" aca="1" ref="G8" ca="1">INDIRECT("５!$C$31")</f>
        <v>0</v>
      </c>
      <c r="H8" s="31" t="str">
        <f>IF('５'!E16="","拠点","単独")</f>
        <v>拠点</v>
      </c>
      <c r="I8" s="30">
        <f ca="1">'16'!$AD$27</f>
        <v>0</v>
      </c>
      <c r="J8" s="26">
        <f ca="1">'16'!$AD$23</f>
        <v>0</v>
      </c>
      <c r="K8" s="28" cm="1">
        <f t="array" ref="K8:W8">'16'!$AD$10:$AP$10</f>
        <v>0</v>
      </c>
      <c r="L8" s="28">
        <v>0</v>
      </c>
      <c r="M8" s="28">
        <v>0</v>
      </c>
      <c r="N8" s="28">
        <v>0</v>
      </c>
      <c r="O8" s="28">
        <v>0</v>
      </c>
      <c r="P8" s="28">
        <v>0</v>
      </c>
      <c r="Q8" s="28">
        <v>0</v>
      </c>
      <c r="R8" s="28">
        <v>0</v>
      </c>
      <c r="S8" s="28">
        <v>0</v>
      </c>
      <c r="T8" s="28">
        <v>0</v>
      </c>
      <c r="U8" s="28">
        <v>0</v>
      </c>
      <c r="V8" s="28">
        <v>0</v>
      </c>
      <c r="W8" s="28">
        <v>0</v>
      </c>
      <c r="X8" s="28" cm="1">
        <f t="array" ref="X8:AJ8">'16'!$AD$13:$AP$13</f>
        <v>0</v>
      </c>
      <c r="Y8" s="28">
        <v>0</v>
      </c>
      <c r="Z8" s="28">
        <v>0</v>
      </c>
      <c r="AA8" s="28">
        <v>0</v>
      </c>
      <c r="AB8" s="28">
        <v>0</v>
      </c>
      <c r="AC8" s="28">
        <v>0</v>
      </c>
      <c r="AD8" s="28">
        <v>0</v>
      </c>
      <c r="AE8" s="28">
        <v>0</v>
      </c>
      <c r="AF8" s="28">
        <v>0</v>
      </c>
      <c r="AG8" s="28">
        <v>0</v>
      </c>
      <c r="AH8" s="28">
        <v>0</v>
      </c>
      <c r="AI8" s="28">
        <v>0</v>
      </c>
      <c r="AJ8" s="28">
        <v>0</v>
      </c>
      <c r="AK8" s="28" cm="1">
        <f t="array" ref="AK8:AW8">'16'!$AD$16:$AP$16</f>
        <v>0</v>
      </c>
      <c r="AL8" s="28">
        <v>0</v>
      </c>
      <c r="AM8" s="28">
        <v>0</v>
      </c>
      <c r="AN8" s="28">
        <v>0</v>
      </c>
      <c r="AO8" s="28">
        <v>0</v>
      </c>
      <c r="AP8" s="28">
        <v>0</v>
      </c>
      <c r="AQ8" s="28">
        <v>0</v>
      </c>
      <c r="AR8" s="28">
        <v>0</v>
      </c>
      <c r="AS8" s="28">
        <v>0</v>
      </c>
      <c r="AT8" s="28">
        <v>0</v>
      </c>
      <c r="AU8" s="28">
        <v>0</v>
      </c>
      <c r="AV8" s="28">
        <v>0</v>
      </c>
      <c r="AW8" s="28">
        <v>0</v>
      </c>
      <c r="AX8" s="28" cm="1">
        <f t="array" ref="AX8:BJ8">'16'!$AD$19:$AP$19</f>
        <v>0</v>
      </c>
      <c r="AY8" s="28">
        <v>0</v>
      </c>
      <c r="AZ8" s="28">
        <v>0</v>
      </c>
      <c r="BA8" s="28">
        <v>0</v>
      </c>
      <c r="BB8" s="28">
        <v>0</v>
      </c>
      <c r="BC8" s="28">
        <v>0</v>
      </c>
      <c r="BD8" s="28">
        <v>0</v>
      </c>
      <c r="BE8" s="28">
        <v>0</v>
      </c>
      <c r="BF8" s="28">
        <v>0</v>
      </c>
      <c r="BG8" s="28">
        <v>0</v>
      </c>
      <c r="BH8" s="28">
        <v>0</v>
      </c>
      <c r="BI8" s="28">
        <v>0</v>
      </c>
      <c r="BJ8" s="28">
        <v>0</v>
      </c>
    </row>
    <row r="10" spans="1:62" hidden="1" x14ac:dyDescent="0.15">
      <c r="I10" t="s">
        <v>364</v>
      </c>
      <c r="M10" s="58" t="s">
        <v>271</v>
      </c>
    </row>
    <row r="11" spans="1:62" hidden="1" x14ac:dyDescent="0.15">
      <c r="A11" s="87" t="s">
        <v>357</v>
      </c>
      <c r="B11" s="85" t="s">
        <v>416</v>
      </c>
      <c r="C11" s="85" t="s">
        <v>422</v>
      </c>
      <c r="D11" s="85" t="s">
        <v>423</v>
      </c>
      <c r="E11" s="85" t="s">
        <v>424</v>
      </c>
      <c r="F11" s="178" t="s">
        <v>436</v>
      </c>
      <c r="G11" s="178"/>
      <c r="I11" t="s">
        <v>365</v>
      </c>
      <c r="M11" s="58" t="s">
        <v>264</v>
      </c>
    </row>
    <row r="12" spans="1:62" hidden="1" x14ac:dyDescent="0.15">
      <c r="A12" s="87" t="s">
        <v>358</v>
      </c>
      <c r="B12" s="85" t="s">
        <v>417</v>
      </c>
      <c r="C12" s="85" t="s">
        <v>425</v>
      </c>
      <c r="D12" s="85" t="s">
        <v>426</v>
      </c>
      <c r="E12" s="85" t="s">
        <v>427</v>
      </c>
      <c r="F12" s="178"/>
      <c r="G12" s="178"/>
      <c r="I12" t="s">
        <v>366</v>
      </c>
      <c r="M12" s="58" t="s">
        <v>265</v>
      </c>
    </row>
    <row r="13" spans="1:62" hidden="1" x14ac:dyDescent="0.15">
      <c r="A13" s="87" t="s">
        <v>359</v>
      </c>
      <c r="B13" s="85" t="s">
        <v>418</v>
      </c>
      <c r="C13" s="85" t="s">
        <v>428</v>
      </c>
      <c r="D13" s="85" t="s">
        <v>379</v>
      </c>
      <c r="E13" s="85" t="s">
        <v>429</v>
      </c>
      <c r="F13" s="178"/>
      <c r="G13" s="178"/>
      <c r="I13" t="s">
        <v>367</v>
      </c>
      <c r="M13" s="58"/>
    </row>
    <row r="14" spans="1:62" hidden="1" x14ac:dyDescent="0.15">
      <c r="A14" s="87" t="s">
        <v>360</v>
      </c>
      <c r="B14" s="85" t="s">
        <v>419</v>
      </c>
      <c r="C14" s="85" t="s">
        <v>430</v>
      </c>
      <c r="D14" s="85" t="s">
        <v>380</v>
      </c>
      <c r="E14" s="85" t="s">
        <v>431</v>
      </c>
      <c r="F14" s="178"/>
      <c r="G14" s="178"/>
      <c r="I14" t="s">
        <v>368</v>
      </c>
      <c r="M14" s="58" t="s">
        <v>266</v>
      </c>
    </row>
    <row r="15" spans="1:62" hidden="1" x14ac:dyDescent="0.15">
      <c r="A15" s="87" t="s">
        <v>361</v>
      </c>
      <c r="B15" s="85" t="s">
        <v>420</v>
      </c>
      <c r="C15" s="85" t="s">
        <v>432</v>
      </c>
      <c r="D15" s="85" t="s">
        <v>381</v>
      </c>
      <c r="E15" s="85" t="s">
        <v>433</v>
      </c>
      <c r="F15" s="178"/>
      <c r="G15" s="178"/>
      <c r="I15" t="s">
        <v>369</v>
      </c>
      <c r="M15" s="58" t="s">
        <v>267</v>
      </c>
    </row>
    <row r="16" spans="1:62" hidden="1" x14ac:dyDescent="0.15">
      <c r="A16" s="87" t="s">
        <v>362</v>
      </c>
      <c r="B16" s="85" t="s">
        <v>421</v>
      </c>
      <c r="C16" s="85" t="s">
        <v>434</v>
      </c>
      <c r="D16" s="85" t="s">
        <v>382</v>
      </c>
      <c r="E16" s="85" t="s">
        <v>435</v>
      </c>
      <c r="F16" s="178"/>
      <c r="G16" s="178"/>
      <c r="I16" t="s">
        <v>370</v>
      </c>
      <c r="M16" s="58" t="s">
        <v>272</v>
      </c>
    </row>
    <row r="17" spans="1:13" hidden="1" x14ac:dyDescent="0.15">
      <c r="I17" t="s">
        <v>371</v>
      </c>
      <c r="M17" s="58" t="s">
        <v>268</v>
      </c>
    </row>
    <row r="18" spans="1:13" hidden="1" x14ac:dyDescent="0.15">
      <c r="A18" s="87" t="s">
        <v>437</v>
      </c>
      <c r="B18" s="85" t="s">
        <v>363</v>
      </c>
      <c r="I18" t="s">
        <v>372</v>
      </c>
      <c r="M18" s="58" t="s">
        <v>269</v>
      </c>
    </row>
    <row r="19" spans="1:13" hidden="1" x14ac:dyDescent="0.15">
      <c r="I19" t="s">
        <v>373</v>
      </c>
      <c r="M19" s="58"/>
    </row>
    <row r="20" spans="1:13" hidden="1" x14ac:dyDescent="0.15">
      <c r="I20" t="s">
        <v>374</v>
      </c>
      <c r="M20" s="58" t="s">
        <v>274</v>
      </c>
    </row>
    <row r="21" spans="1:13" hidden="1" x14ac:dyDescent="0.15">
      <c r="I21" t="s">
        <v>375</v>
      </c>
      <c r="M21" s="58" t="s">
        <v>276</v>
      </c>
    </row>
    <row r="22" spans="1:13" hidden="1" x14ac:dyDescent="0.15">
      <c r="I22" t="s">
        <v>376</v>
      </c>
    </row>
    <row r="23" spans="1:13" hidden="1" x14ac:dyDescent="0.15">
      <c r="I23" t="s">
        <v>377</v>
      </c>
    </row>
    <row r="24" spans="1:13" hidden="1" x14ac:dyDescent="0.15">
      <c r="I24" t="s">
        <v>378</v>
      </c>
    </row>
    <row r="25" spans="1:13" hidden="1" x14ac:dyDescent="0.15">
      <c r="I25" t="s">
        <v>379</v>
      </c>
    </row>
    <row r="26" spans="1:13" hidden="1" x14ac:dyDescent="0.15">
      <c r="I26" t="s">
        <v>380</v>
      </c>
    </row>
    <row r="27" spans="1:13" hidden="1" x14ac:dyDescent="0.15">
      <c r="I27" t="s">
        <v>381</v>
      </c>
    </row>
    <row r="28" spans="1:13" hidden="1" x14ac:dyDescent="0.15">
      <c r="I28" t="s">
        <v>382</v>
      </c>
    </row>
    <row r="29" spans="1:13" hidden="1" x14ac:dyDescent="0.15">
      <c r="I29" t="s">
        <v>383</v>
      </c>
    </row>
    <row r="30" spans="1:13" hidden="1" x14ac:dyDescent="0.15">
      <c r="I30" t="s">
        <v>384</v>
      </c>
    </row>
    <row r="31" spans="1:13" hidden="1" x14ac:dyDescent="0.15">
      <c r="I31" t="s">
        <v>385</v>
      </c>
    </row>
    <row r="32" spans="1:13" hidden="1" x14ac:dyDescent="0.15">
      <c r="I32" t="s">
        <v>386</v>
      </c>
    </row>
    <row r="33" spans="9:9" hidden="1" x14ac:dyDescent="0.15">
      <c r="I33" t="s">
        <v>387</v>
      </c>
    </row>
    <row r="34" spans="9:9" hidden="1" x14ac:dyDescent="0.15">
      <c r="I34" t="s">
        <v>388</v>
      </c>
    </row>
    <row r="35" spans="9:9" hidden="1" x14ac:dyDescent="0.15">
      <c r="I35" t="s">
        <v>389</v>
      </c>
    </row>
    <row r="36" spans="9:9" hidden="1" x14ac:dyDescent="0.15">
      <c r="I36" t="s">
        <v>390</v>
      </c>
    </row>
    <row r="37" spans="9:9" hidden="1" x14ac:dyDescent="0.15">
      <c r="I37" t="s">
        <v>391</v>
      </c>
    </row>
    <row r="38" spans="9:9" hidden="1" x14ac:dyDescent="0.15">
      <c r="I38" t="s">
        <v>392</v>
      </c>
    </row>
    <row r="39" spans="9:9" hidden="1" x14ac:dyDescent="0.15">
      <c r="I39" t="s">
        <v>393</v>
      </c>
    </row>
    <row r="40" spans="9:9" hidden="1" x14ac:dyDescent="0.15">
      <c r="I40" t="s">
        <v>394</v>
      </c>
    </row>
    <row r="41" spans="9:9" hidden="1" x14ac:dyDescent="0.15">
      <c r="I41" t="s">
        <v>395</v>
      </c>
    </row>
    <row r="42" spans="9:9" hidden="1" x14ac:dyDescent="0.15">
      <c r="I42" t="s">
        <v>396</v>
      </c>
    </row>
    <row r="43" spans="9:9" hidden="1" x14ac:dyDescent="0.15">
      <c r="I43" t="s">
        <v>397</v>
      </c>
    </row>
    <row r="44" spans="9:9" hidden="1" x14ac:dyDescent="0.15">
      <c r="I44" t="s">
        <v>398</v>
      </c>
    </row>
    <row r="45" spans="9:9" hidden="1" x14ac:dyDescent="0.15">
      <c r="I45" t="s">
        <v>399</v>
      </c>
    </row>
    <row r="46" spans="9:9" hidden="1" x14ac:dyDescent="0.15">
      <c r="I46" t="s">
        <v>400</v>
      </c>
    </row>
    <row r="47" spans="9:9" hidden="1" x14ac:dyDescent="0.15">
      <c r="I47" t="s">
        <v>401</v>
      </c>
    </row>
    <row r="48" spans="9:9" hidden="1" x14ac:dyDescent="0.15">
      <c r="I48" t="s">
        <v>402</v>
      </c>
    </row>
    <row r="49" spans="9:9" hidden="1" x14ac:dyDescent="0.15">
      <c r="I49" t="s">
        <v>403</v>
      </c>
    </row>
    <row r="50" spans="9:9" hidden="1" x14ac:dyDescent="0.15">
      <c r="I50" t="s">
        <v>404</v>
      </c>
    </row>
    <row r="51" spans="9:9" hidden="1" x14ac:dyDescent="0.15">
      <c r="I51" t="s">
        <v>405</v>
      </c>
    </row>
    <row r="52" spans="9:9" hidden="1" x14ac:dyDescent="0.15">
      <c r="I52" t="s">
        <v>406</v>
      </c>
    </row>
    <row r="53" spans="9:9" hidden="1" x14ac:dyDescent="0.15">
      <c r="I53" t="s">
        <v>407</v>
      </c>
    </row>
    <row r="54" spans="9:9" hidden="1" x14ac:dyDescent="0.15">
      <c r="I54" t="s">
        <v>408</v>
      </c>
    </row>
    <row r="55" spans="9:9" hidden="1" x14ac:dyDescent="0.15">
      <c r="I55" t="s">
        <v>409</v>
      </c>
    </row>
    <row r="56" spans="9:9" hidden="1" x14ac:dyDescent="0.15">
      <c r="I56" t="s">
        <v>410</v>
      </c>
    </row>
    <row r="57" spans="9:9" hidden="1" x14ac:dyDescent="0.15">
      <c r="I57" t="s">
        <v>411</v>
      </c>
    </row>
    <row r="58" spans="9:9" hidden="1" x14ac:dyDescent="0.15">
      <c r="I58" t="s">
        <v>412</v>
      </c>
    </row>
    <row r="59" spans="9:9" hidden="1" x14ac:dyDescent="0.15">
      <c r="I59" t="s">
        <v>413</v>
      </c>
    </row>
    <row r="60" spans="9:9" hidden="1" x14ac:dyDescent="0.15">
      <c r="I60" t="s">
        <v>414</v>
      </c>
    </row>
    <row r="61" spans="9:9" hidden="1" x14ac:dyDescent="0.15">
      <c r="I61" t="s">
        <v>415</v>
      </c>
    </row>
    <row r="68" spans="5:5" x14ac:dyDescent="0.15">
      <c r="E68" s="2"/>
    </row>
  </sheetData>
  <sheetProtection selectLockedCells="1" selectUnlockedCells="1"/>
  <mergeCells count="64">
    <mergeCell ref="BJ1:BJ2"/>
    <mergeCell ref="R1:R2"/>
    <mergeCell ref="S1:S2"/>
    <mergeCell ref="T1:T2"/>
    <mergeCell ref="U1:U2"/>
    <mergeCell ref="Z1:Z2"/>
    <mergeCell ref="AA1:AA2"/>
    <mergeCell ref="AN1:AN2"/>
    <mergeCell ref="AC1:AC2"/>
    <mergeCell ref="AD1:AD2"/>
    <mergeCell ref="AE1:AE2"/>
    <mergeCell ref="AF1:AF2"/>
    <mergeCell ref="AG1:AG2"/>
    <mergeCell ref="AH1:AH2"/>
    <mergeCell ref="AI1:AI2"/>
    <mergeCell ref="V1:V2"/>
    <mergeCell ref="W1:W2"/>
    <mergeCell ref="X1:X2"/>
    <mergeCell ref="Y1:Y2"/>
    <mergeCell ref="F1:F2"/>
    <mergeCell ref="P1:P2"/>
    <mergeCell ref="G1:G2"/>
    <mergeCell ref="H1:H2"/>
    <mergeCell ref="I1:I2"/>
    <mergeCell ref="J1:J2"/>
    <mergeCell ref="K1:K2"/>
    <mergeCell ref="L1:L2"/>
    <mergeCell ref="M1:M2"/>
    <mergeCell ref="N1:N2"/>
    <mergeCell ref="O1:O2"/>
    <mergeCell ref="Q1:Q2"/>
    <mergeCell ref="A1:A2"/>
    <mergeCell ref="B1:B2"/>
    <mergeCell ref="C1:C2"/>
    <mergeCell ref="E1:E2"/>
    <mergeCell ref="D1:D2"/>
    <mergeCell ref="AJ1:AJ2"/>
    <mergeCell ref="AK1:AK2"/>
    <mergeCell ref="AL1:AL2"/>
    <mergeCell ref="AM1:AM2"/>
    <mergeCell ref="AB1:AB2"/>
    <mergeCell ref="F11:F16"/>
    <mergeCell ref="G11:G16"/>
    <mergeCell ref="BG1:BG2"/>
    <mergeCell ref="BH1:BH2"/>
    <mergeCell ref="BI1:BI2"/>
    <mergeCell ref="BA1:BA2"/>
    <mergeCell ref="BB1:BB2"/>
    <mergeCell ref="BC1:BC2"/>
    <mergeCell ref="BD1:BD2"/>
    <mergeCell ref="BE1:BE2"/>
    <mergeCell ref="BF1:BF2"/>
    <mergeCell ref="AZ1:AZ2"/>
    <mergeCell ref="AO1:AO2"/>
    <mergeCell ref="AP1:AP2"/>
    <mergeCell ref="AQ1:AQ2"/>
    <mergeCell ref="AR1:AR2"/>
    <mergeCell ref="AX1:AX2"/>
    <mergeCell ref="AY1:AY2"/>
    <mergeCell ref="AS1:AS2"/>
    <mergeCell ref="AT1:AT2"/>
    <mergeCell ref="AU1:AU2"/>
    <mergeCell ref="AV1:AV2"/>
    <mergeCell ref="AW1:AW2"/>
  </mergeCells>
  <phoneticPr fontId="6"/>
  <pageMargins left="0.7" right="0.7" top="0.75" bottom="0.75" header="0.3" footer="0.3"/>
  <pageSetup paperSize="9" scale="37"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21</vt:i4>
      </vt:variant>
      <vt:variant>
        <vt:lpstr>名前付き一覧</vt:lpstr>
      </vt:variant>
      <vt:variant>
        <vt:i4>44</vt:i4>
      </vt:variant>
    </vt:vector>
  </HeadingPairs>
  <TitlesOfParts>
    <vt:vector size="65" baseType="lpstr">
      <vt:lpstr>１</vt:lpstr>
      <vt:lpstr>２</vt:lpstr>
      <vt:lpstr>３</vt:lpstr>
      <vt:lpstr>４</vt:lpstr>
      <vt:lpstr>５</vt:lpstr>
      <vt:lpstr>６</vt:lpstr>
      <vt:lpstr>７</vt:lpstr>
      <vt:lpstr>８</vt:lpstr>
      <vt:lpstr>９</vt:lpstr>
      <vt:lpstr>10</vt:lpstr>
      <vt:lpstr>11</vt:lpstr>
      <vt:lpstr>12</vt:lpstr>
      <vt:lpstr>13</vt:lpstr>
      <vt:lpstr>14</vt:lpstr>
      <vt:lpstr>15</vt:lpstr>
      <vt:lpstr>16</vt:lpstr>
      <vt:lpstr>17</vt:lpstr>
      <vt:lpstr>18</vt:lpstr>
      <vt:lpstr>19</vt:lpstr>
      <vt:lpstr>20</vt:lpstr>
      <vt:lpstr>整理データ</vt:lpstr>
      <vt:lpstr>'１'!Print_Area</vt:lpstr>
      <vt:lpstr>'10'!Print_Area</vt:lpstr>
      <vt:lpstr>'11'!Print_Area</vt:lpstr>
      <vt:lpstr>'12'!Print_Area</vt:lpstr>
      <vt:lpstr>'13'!Print_Area</vt:lpstr>
      <vt:lpstr>'14'!Print_Area</vt:lpstr>
      <vt:lpstr>'15'!Print_Area</vt:lpstr>
      <vt:lpstr>'16'!Print_Area</vt:lpstr>
      <vt:lpstr>'17'!Print_Area</vt:lpstr>
      <vt:lpstr>'18'!Print_Area</vt:lpstr>
      <vt:lpstr>'19'!Print_Area</vt:lpstr>
      <vt:lpstr>'２'!Print_Area</vt:lpstr>
      <vt:lpstr>'20'!Print_Area</vt:lpstr>
      <vt:lpstr>'３'!Print_Area</vt:lpstr>
      <vt:lpstr>'４'!Print_Area</vt:lpstr>
      <vt:lpstr>'５'!Print_Area</vt:lpstr>
      <vt:lpstr>'６'!Print_Area</vt:lpstr>
      <vt:lpstr>'７'!Print_Area</vt:lpstr>
      <vt:lpstr>'８'!Print_Area</vt:lpstr>
      <vt:lpstr>'９'!Print_Area</vt:lpstr>
      <vt:lpstr>'10'!項目番号１</vt:lpstr>
      <vt:lpstr>'12'!項目番号１</vt:lpstr>
      <vt:lpstr>'14'!項目番号１</vt:lpstr>
      <vt:lpstr>'16'!項目番号１</vt:lpstr>
      <vt:lpstr>'６'!項目番号１</vt:lpstr>
      <vt:lpstr>'８'!項目番号１</vt:lpstr>
      <vt:lpstr>'10'!項目番号２</vt:lpstr>
      <vt:lpstr>'12'!項目番号２</vt:lpstr>
      <vt:lpstr>'14'!項目番号２</vt:lpstr>
      <vt:lpstr>'16'!項目番号２</vt:lpstr>
      <vt:lpstr>'６'!項目番号２</vt:lpstr>
      <vt:lpstr>'８'!項目番号２</vt:lpstr>
      <vt:lpstr>'10'!項目番号３</vt:lpstr>
      <vt:lpstr>'12'!項目番号３</vt:lpstr>
      <vt:lpstr>'14'!項目番号３</vt:lpstr>
      <vt:lpstr>'16'!項目番号３</vt:lpstr>
      <vt:lpstr>'６'!項目番号３</vt:lpstr>
      <vt:lpstr>'８'!項目番号３</vt:lpstr>
      <vt:lpstr>'10'!項目番号全体</vt:lpstr>
      <vt:lpstr>'12'!項目番号全体</vt:lpstr>
      <vt:lpstr>'14'!項目番号全体</vt:lpstr>
      <vt:lpstr>'16'!項目番号全体</vt:lpstr>
      <vt:lpstr>'６'!項目番号全体</vt:lpstr>
      <vt:lpstr>'８'!項目番号全体</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京都府総合教育センター</dc:creator>
  <cp:lastModifiedBy>user04@EDCENTER.LOCAL</cp:lastModifiedBy>
  <cp:lastPrinted>2026-03-10T07:30:10Z</cp:lastPrinted>
  <dcterms:created xsi:type="dcterms:W3CDTF">2011-11-11T02:25:17Z</dcterms:created>
  <dcterms:modified xsi:type="dcterms:W3CDTF">2026-03-24T02:17:09Z</dcterms:modified>
</cp:coreProperties>
</file>